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valovaLucia\Desktop\Upratovanie rok 2026\"/>
    </mc:Choice>
  </mc:AlternateContent>
  <xr:revisionPtr revIDLastSave="0" documentId="13_ncr:1_{5E516BED-3FE8-46E0-969A-67A1A7FEACEA}" xr6:coauthVersionLast="47" xr6:coauthVersionMax="47" xr10:uidLastSave="{00000000-0000-0000-0000-000000000000}"/>
  <bookViews>
    <workbookView xWindow="-120" yWindow="-120" windowWidth="29040" windowHeight="15840" xr2:uid="{5CB9B243-5751-4F50-B4D8-6864F67A8863}"/>
  </bookViews>
  <sheets>
    <sheet name="ŠD + ŠJ Tajovského 40 " sheetId="1" r:id="rId1"/>
    <sheet name="ŠD 2 - Komenského 20" sheetId="2" r:id="rId2"/>
    <sheet name="ŠD 3 Tajovského 51" sheetId="3" r:id="rId3"/>
    <sheet name="ŠD 4 Trieda SNP 53" sheetId="4" r:id="rId4"/>
    <sheet name="ŠD Ružová 15" sheetId="11" r:id="rId5"/>
    <sheet name="Hárok2" sheetId="13" state="hidden" r:id="rId6"/>
    <sheet name="Hárok1" sheetId="12" state="hidden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1" l="1"/>
  <c r="M18" i="11" s="1"/>
  <c r="L18" i="11" s="1"/>
  <c r="K11" i="1"/>
  <c r="K12" i="1"/>
  <c r="K20" i="3"/>
  <c r="K19" i="2"/>
  <c r="M19" i="2" s="1"/>
  <c r="L19" i="2" s="1"/>
  <c r="K25" i="1"/>
  <c r="K27" i="1"/>
  <c r="K23" i="3"/>
  <c r="K26" i="3"/>
  <c r="K29" i="3"/>
  <c r="K23" i="1"/>
  <c r="K19" i="4"/>
  <c r="M19" i="4" s="1"/>
  <c r="L19" i="4" s="1"/>
  <c r="K35" i="11"/>
  <c r="M35" i="11" s="1"/>
  <c r="L35" i="11" s="1"/>
  <c r="K33" i="11"/>
  <c r="M33" i="11" s="1"/>
  <c r="L33" i="11" s="1"/>
  <c r="K32" i="4"/>
  <c r="M32" i="4" s="1"/>
  <c r="L32" i="4" s="1"/>
  <c r="K35" i="3"/>
  <c r="M35" i="3" s="1"/>
  <c r="L35" i="3" s="1"/>
  <c r="K33" i="3"/>
  <c r="M33" i="3" s="1"/>
  <c r="L33" i="3" s="1"/>
  <c r="K31" i="2" l="1"/>
  <c r="M31" i="2" s="1"/>
  <c r="L31" i="2" s="1"/>
  <c r="K33" i="2"/>
  <c r="M33" i="2"/>
  <c r="L33" i="2" s="1"/>
  <c r="K35" i="2"/>
  <c r="M35" i="2" s="1"/>
  <c r="L35" i="2" s="1"/>
  <c r="K36" i="2"/>
  <c r="M36" i="2" s="1"/>
  <c r="L36" i="2" s="1"/>
  <c r="K41" i="1"/>
  <c r="M41" i="1" s="1"/>
  <c r="L41" i="1" s="1"/>
  <c r="K39" i="1"/>
  <c r="M39" i="1" s="1"/>
  <c r="K39" i="11"/>
  <c r="M39" i="11" s="1"/>
  <c r="L39" i="11" s="1"/>
  <c r="K38" i="11"/>
  <c r="M38" i="11" s="1"/>
  <c r="L38" i="11" s="1"/>
  <c r="K37" i="11"/>
  <c r="M37" i="11" s="1"/>
  <c r="L37" i="11" s="1"/>
  <c r="K21" i="11"/>
  <c r="M21" i="11" s="1"/>
  <c r="L21" i="11" s="1"/>
  <c r="K20" i="11"/>
  <c r="M20" i="11" s="1"/>
  <c r="L20" i="11" s="1"/>
  <c r="K19" i="11"/>
  <c r="M19" i="11" s="1"/>
  <c r="L19" i="11" s="1"/>
  <c r="K17" i="11"/>
  <c r="M17" i="11" s="1"/>
  <c r="L17" i="11" s="1"/>
  <c r="K15" i="11"/>
  <c r="M15" i="11" s="1"/>
  <c r="L15" i="11" s="1"/>
  <c r="K14" i="11"/>
  <c r="M14" i="11" s="1"/>
  <c r="L14" i="11" s="1"/>
  <c r="K13" i="11"/>
  <c r="M13" i="11" s="1"/>
  <c r="L13" i="11" s="1"/>
  <c r="K12" i="11"/>
  <c r="M12" i="11" s="1"/>
  <c r="L12" i="11" s="1"/>
  <c r="K11" i="11"/>
  <c r="K14" i="4"/>
  <c r="M14" i="4" s="1"/>
  <c r="L14" i="4" s="1"/>
  <c r="M18" i="3"/>
  <c r="L18" i="3" s="1"/>
  <c r="K13" i="3"/>
  <c r="M13" i="3" s="1"/>
  <c r="L13" i="3" s="1"/>
  <c r="K13" i="1"/>
  <c r="M13" i="1" s="1"/>
  <c r="L13" i="1" s="1"/>
  <c r="K37" i="4"/>
  <c r="M37" i="4" s="1"/>
  <c r="L37" i="4" s="1"/>
  <c r="K36" i="4"/>
  <c r="M36" i="4" s="1"/>
  <c r="L36" i="4" s="1"/>
  <c r="K34" i="4"/>
  <c r="M34" i="4" s="1"/>
  <c r="L34" i="4" s="1"/>
  <c r="K20" i="4"/>
  <c r="M20" i="4" s="1"/>
  <c r="L20" i="4" s="1"/>
  <c r="K18" i="4"/>
  <c r="M18" i="4" s="1"/>
  <c r="L18" i="4" s="1"/>
  <c r="K17" i="4"/>
  <c r="M17" i="4" s="1"/>
  <c r="L17" i="4" s="1"/>
  <c r="K15" i="4"/>
  <c r="M15" i="4" s="1"/>
  <c r="L15" i="4" s="1"/>
  <c r="K13" i="4"/>
  <c r="M13" i="4" s="1"/>
  <c r="L13" i="4" s="1"/>
  <c r="K12" i="4"/>
  <c r="M12" i="4" s="1"/>
  <c r="L12" i="4" s="1"/>
  <c r="K11" i="4"/>
  <c r="K38" i="3"/>
  <c r="M38" i="3" s="1"/>
  <c r="L38" i="3" s="1"/>
  <c r="K37" i="3"/>
  <c r="M37" i="3" s="1"/>
  <c r="L37" i="3" s="1"/>
  <c r="M20" i="3"/>
  <c r="L20" i="3" s="1"/>
  <c r="K17" i="3"/>
  <c r="M17" i="3" s="1"/>
  <c r="L17" i="3" s="1"/>
  <c r="K15" i="3"/>
  <c r="M15" i="3" s="1"/>
  <c r="L15" i="3" s="1"/>
  <c r="K14" i="3"/>
  <c r="M14" i="3" s="1"/>
  <c r="L14" i="3" s="1"/>
  <c r="K12" i="3"/>
  <c r="M12" i="3" s="1"/>
  <c r="L12" i="3" s="1"/>
  <c r="K11" i="3"/>
  <c r="K30" i="3" s="1"/>
  <c r="K17" i="2"/>
  <c r="M17" i="2" s="1"/>
  <c r="L17" i="2" s="1"/>
  <c r="K15" i="2"/>
  <c r="M15" i="2" s="1"/>
  <c r="L15" i="2" s="1"/>
  <c r="K14" i="2"/>
  <c r="M14" i="2" s="1"/>
  <c r="L14" i="2" s="1"/>
  <c r="K12" i="2"/>
  <c r="M12" i="2" s="1"/>
  <c r="L12" i="2" s="1"/>
  <c r="K11" i="2"/>
  <c r="K45" i="1"/>
  <c r="M45" i="1" s="1"/>
  <c r="L45" i="1" s="1"/>
  <c r="K44" i="1"/>
  <c r="M44" i="1" s="1"/>
  <c r="L44" i="1" s="1"/>
  <c r="K43" i="1"/>
  <c r="M43" i="1" s="1"/>
  <c r="L43" i="1" s="1"/>
  <c r="M27" i="1"/>
  <c r="L27" i="1" s="1"/>
  <c r="M25" i="1"/>
  <c r="L25" i="1" s="1"/>
  <c r="M23" i="1"/>
  <c r="L23" i="1" s="1"/>
  <c r="K22" i="1"/>
  <c r="M22" i="1" s="1"/>
  <c r="L22" i="1" s="1"/>
  <c r="K21" i="1"/>
  <c r="M21" i="1" s="1"/>
  <c r="L21" i="1" s="1"/>
  <c r="K20" i="1"/>
  <c r="M20" i="1" s="1"/>
  <c r="L20" i="1" s="1"/>
  <c r="K19" i="1"/>
  <c r="M19" i="1" s="1"/>
  <c r="L19" i="1" s="1"/>
  <c r="K18" i="1"/>
  <c r="M18" i="1" s="1"/>
  <c r="L18" i="1" s="1"/>
  <c r="K17" i="1"/>
  <c r="M17" i="1" s="1"/>
  <c r="L17" i="1" s="1"/>
  <c r="K15" i="1"/>
  <c r="M15" i="1" s="1"/>
  <c r="L15" i="1" s="1"/>
  <c r="K14" i="1"/>
  <c r="M14" i="1" s="1"/>
  <c r="L14" i="1" s="1"/>
  <c r="M12" i="1"/>
  <c r="L12" i="1" s="1"/>
  <c r="K39" i="3" l="1"/>
  <c r="K30" i="11"/>
  <c r="K43" i="11" s="1"/>
  <c r="L40" i="11"/>
  <c r="L44" i="11" s="1"/>
  <c r="M40" i="11"/>
  <c r="M44" i="11" s="1"/>
  <c r="K40" i="11"/>
  <c r="K44" i="11" s="1"/>
  <c r="M11" i="11"/>
  <c r="K29" i="4"/>
  <c r="K41" i="4" s="1"/>
  <c r="K42" i="3"/>
  <c r="K28" i="2"/>
  <c r="K40" i="2" s="1"/>
  <c r="K36" i="1"/>
  <c r="K49" i="1" s="1"/>
  <c r="M38" i="4"/>
  <c r="M42" i="4" s="1"/>
  <c r="L38" i="4"/>
  <c r="L42" i="4" s="1"/>
  <c r="M11" i="4"/>
  <c r="K38" i="4"/>
  <c r="K42" i="4" s="1"/>
  <c r="M39" i="3"/>
  <c r="M43" i="3" s="1"/>
  <c r="L39" i="3"/>
  <c r="L43" i="3" s="1"/>
  <c r="M11" i="3"/>
  <c r="K43" i="3"/>
  <c r="M37" i="2"/>
  <c r="M41" i="2" s="1"/>
  <c r="L37" i="2"/>
  <c r="L41" i="2" s="1"/>
  <c r="M11" i="2"/>
  <c r="K37" i="2"/>
  <c r="K41" i="2" s="1"/>
  <c r="M46" i="1"/>
  <c r="M50" i="1" s="1"/>
  <c r="L39" i="1"/>
  <c r="L46" i="1" s="1"/>
  <c r="L50" i="1" s="1"/>
  <c r="K46" i="1"/>
  <c r="K50" i="1" s="1"/>
  <c r="M11" i="1"/>
  <c r="K46" i="11" l="1"/>
  <c r="L11" i="11"/>
  <c r="L30" i="11" s="1"/>
  <c r="L43" i="11" s="1"/>
  <c r="L46" i="11" s="1"/>
  <c r="M30" i="11"/>
  <c r="M43" i="11" s="1"/>
  <c r="M46" i="11" s="1"/>
  <c r="K44" i="4"/>
  <c r="K45" i="3"/>
  <c r="K43" i="2"/>
  <c r="K52" i="1"/>
  <c r="L11" i="4"/>
  <c r="L29" i="4" s="1"/>
  <c r="L41" i="4" s="1"/>
  <c r="L44" i="4" s="1"/>
  <c r="M29" i="4"/>
  <c r="M41" i="4" s="1"/>
  <c r="M44" i="4" s="1"/>
  <c r="L11" i="3"/>
  <c r="M30" i="3"/>
  <c r="M42" i="3" s="1"/>
  <c r="M45" i="3" s="1"/>
  <c r="L11" i="2"/>
  <c r="L28" i="2" s="1"/>
  <c r="L40" i="2" s="1"/>
  <c r="L43" i="2" s="1"/>
  <c r="M28" i="2"/>
  <c r="M40" i="2" s="1"/>
  <c r="M43" i="2" s="1"/>
  <c r="L11" i="1"/>
  <c r="L36" i="1" s="1"/>
  <c r="L49" i="1" s="1"/>
  <c r="L52" i="1" s="1"/>
  <c r="M36" i="1"/>
  <c r="M49" i="1" s="1"/>
  <c r="M52" i="1" s="1"/>
  <c r="L42" i="3" l="1"/>
  <c r="L45" i="3" s="1"/>
  <c r="L30" i="3"/>
</calcChain>
</file>

<file path=xl/sharedStrings.xml><?xml version="1.0" encoding="utf-8"?>
<sst xmlns="http://schemas.openxmlformats.org/spreadsheetml/2006/main" count="391" uniqueCount="85">
  <si>
    <t>ŠD1 a ŠJ, Tajovského 40, 974 00  Banská Bystrica - 48 mesiacov</t>
  </si>
  <si>
    <t>P.č.</t>
  </si>
  <si>
    <t>Druh povrchu</t>
  </si>
  <si>
    <t>Počet</t>
  </si>
  <si>
    <t>MJ</t>
  </si>
  <si>
    <t>Frekvencia upratovania</t>
  </si>
  <si>
    <t>počet frekvencii</t>
  </si>
  <si>
    <t xml:space="preserve"> Suma bez DPH </t>
  </si>
  <si>
    <t>Suma bez DPH</t>
  </si>
  <si>
    <t>DPH 23%</t>
  </si>
  <si>
    <t xml:space="preserve"> Celková cena s DPH</t>
  </si>
  <si>
    <t xml:space="preserve"> A</t>
  </si>
  <si>
    <t>Kuchynky</t>
  </si>
  <si>
    <t>dlažba</t>
  </si>
  <si>
    <t>m2</t>
  </si>
  <si>
    <t>1 x D</t>
  </si>
  <si>
    <t>Chodby</t>
  </si>
  <si>
    <t>Schody</t>
  </si>
  <si>
    <t>Výťah</t>
  </si>
  <si>
    <t xml:space="preserve">Študentský priestor  ( vstupná chodoba, toaleta,kúpelňa)                                         </t>
  </si>
  <si>
    <t>1 x T</t>
  </si>
  <si>
    <t>WC</t>
  </si>
  <si>
    <t>ks</t>
  </si>
  <si>
    <t>Jedáleň stoly</t>
  </si>
  <si>
    <t>Jedáleň stoličky</t>
  </si>
  <si>
    <t>Jedáleň podlaha</t>
  </si>
  <si>
    <t>Jedálen presklená vstupná stena</t>
  </si>
  <si>
    <t>Parapetná doska</t>
  </si>
  <si>
    <t>V klub okná obojstrane</t>
  </si>
  <si>
    <t>sklo</t>
  </si>
  <si>
    <t>1 x R</t>
  </si>
  <si>
    <t xml:space="preserve">okná  </t>
  </si>
  <si>
    <t>Príprava izieb pred veľkou akciou, oblečenie prádla a upratovanie počas akcie a po väčších akciách, vyzlečenie prádla – študentské izby</t>
  </si>
  <si>
    <t xml:space="preserve"> </t>
  </si>
  <si>
    <t>Počet izieb</t>
  </si>
  <si>
    <t xml:space="preserve"> na objednávka</t>
  </si>
  <si>
    <t>Vestibul ŠD okná</t>
  </si>
  <si>
    <t>na objednávku</t>
  </si>
  <si>
    <t>Celkom</t>
  </si>
  <si>
    <t>B</t>
  </si>
  <si>
    <t>Komplexná príprava izieb pred akciou ( Pondelok - Piatok)</t>
  </si>
  <si>
    <t>krát</t>
  </si>
  <si>
    <t>objednávka</t>
  </si>
  <si>
    <t>Komplexná príprava izieb pred akciou ( Sobota - Nedeľa)</t>
  </si>
  <si>
    <t>Pravidelné upratovanie  počas akcie</t>
  </si>
  <si>
    <t xml:space="preserve">Prezliekanie prádla </t>
  </si>
  <si>
    <t>A + B</t>
  </si>
  <si>
    <t xml:space="preserve">  ŠD1 a ŠJ, Tajovského 40, 974 00  Banská Bystrica - 48 mesiacov</t>
  </si>
  <si>
    <t>A</t>
  </si>
  <si>
    <t xml:space="preserve">Suma spolu A </t>
  </si>
  <si>
    <t>Suma spolu B</t>
  </si>
  <si>
    <t>Suma spolu A + B</t>
  </si>
  <si>
    <t>ŠD 2 Komenského 20, 974 00  Banská Bystrica - 48 mesiacov</t>
  </si>
  <si>
    <t>Schody (medzi 4.p. a 2. posch.)</t>
  </si>
  <si>
    <t>Okná obojstrane</t>
  </si>
  <si>
    <t xml:space="preserve">  ŠD1 Komenského 20, 974 00  Banská Bystrica - 48 mesiacov</t>
  </si>
  <si>
    <t>ŠD 3 Tajovského 51, 974 00  Banská Bystrica - 48 mesiacov</t>
  </si>
  <si>
    <t>Kuchynky + balkóny</t>
  </si>
  <si>
    <t xml:space="preserve"> Okná 1 x ročne v cene upratovacích služieb ( jednostranne)</t>
  </si>
  <si>
    <t xml:space="preserve">Umytie okien v študdovni </t>
  </si>
  <si>
    <t>1xR</t>
  </si>
  <si>
    <t xml:space="preserve">  ŠD1, Tajovského 51, 974 00  Banská Bystrica - 48 mesiacov</t>
  </si>
  <si>
    <t>ŠD1 Trieda SNP 53, 974 00  Banská Bystrica - 48 mesiacov</t>
  </si>
  <si>
    <t>Kuchynky + balkóny ( 1 - 4 posch.)</t>
  </si>
  <si>
    <t>Chodby + balkóny ( 1 - 4 posch.)</t>
  </si>
  <si>
    <t>Klubovňa, študovňa</t>
  </si>
  <si>
    <t>ŠD 5 Ružová 15, 974 00  Banská Bystrica - 48 mesiacov</t>
  </si>
  <si>
    <t>Kuchynky + výlevky</t>
  </si>
  <si>
    <t>WC ( 35 x 2 )</t>
  </si>
  <si>
    <t>Okná obojstranne</t>
  </si>
  <si>
    <t>Študovne</t>
  </si>
  <si>
    <t>Knižnica / študovňa</t>
  </si>
  <si>
    <t>2 x T</t>
  </si>
  <si>
    <t>buniek</t>
  </si>
  <si>
    <t>Hosťovské izby</t>
  </si>
  <si>
    <t>Kuchynky (1 kuchynka - 4.p)</t>
  </si>
  <si>
    <t>Chodby (4.p.)</t>
  </si>
  <si>
    <t>Výťah (1 - pravý)</t>
  </si>
  <si>
    <t>počet frekvencií</t>
  </si>
  <si>
    <t>Postele, skrine, police, žalúzie, stropné osvetlenie, kúpeľne, chladničky, (komplet upratovanie na konci AR - študentské izby)</t>
  </si>
  <si>
    <t>Miesto upratovania</t>
  </si>
  <si>
    <t>Cenník pravidelné práce  položky A  ( v cene je zahrnutý spotrebný a čistiaci materiál</t>
  </si>
  <si>
    <t>Cenník prác na objednávku príloha B   ( v cene je zahrnutý spotrebný a čistiaci materiál )</t>
  </si>
  <si>
    <t xml:space="preserve"> Cenník prác na objednávku príloha B   ( v cene je zahrnutý spotrebný a čistiaci materiál )</t>
  </si>
  <si>
    <t xml:space="preserve"> Cenník pravidelné práce  položky A  ( v cene je zahrnutý spotrebný a čistiaci materiál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</si>
</sst>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&quot; &quot;[$€-41B];[Red]&quot;-&quot;#,##0.000&quot; &quot;[$€-41B]"/>
    <numFmt numFmtId="165" formatCode="#,##0.00&quot; &quot;[$€-41B];[Red]&quot;-&quot;#,##0.00&quot; &quot;[$€-41B]"/>
    <numFmt numFmtId="166" formatCode="#,##0.000&quot; &quot;[$€-41B]"/>
    <numFmt numFmtId="167" formatCode="&quot; &quot;#,##0.00&quot; &quot;[$€-41B]&quot; &quot;;&quot;-&quot;#,##0.00&quot; &quot;[$€-41B]&quot; &quot;;&quot; -&quot;00&quot; &quot;[$€-41B]&quot; &quot;;&quot; &quot;@&quot; &quot;"/>
    <numFmt numFmtId="168" formatCode="_-* #,##0.00\ [$€-1]_-;\-* #,##0.00\ [$€-1]_-;_-* &quot;-&quot;??\ [$€-1]_-;_-@_-"/>
    <numFmt numFmtId="169" formatCode="_-* #,##0.00\ [$€-41B]_-;\-* #,##0.00\ [$€-41B]_-;_-* &quot;-&quot;??\ [$€-41B]_-;_-@_-"/>
    <numFmt numFmtId="170" formatCode="_-* #,##0.000\ [$€-1]_-;\-* #,##0.000\ [$€-1]_-;_-* &quot;-&quot;??\ [$€-1]_-;_-@_-"/>
    <numFmt numFmtId="171" formatCode="#,##0.00\ [$€-41B];[Red]#,##0.00\ [$€-41B]"/>
    <numFmt numFmtId="172" formatCode="#,##0.00\ &quot;€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9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b/>
      <sz val="9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color rgb="FFFF0000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Calibri"/>
      <family val="2"/>
      <charset val="238"/>
    </font>
    <font>
      <b/>
      <sz val="14"/>
      <color rgb="FF000000"/>
      <name val="Times New Roman"/>
      <family val="1"/>
      <charset val="238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rgb="FFD0CECE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D0CECE"/>
      </patternFill>
    </fill>
    <fill>
      <patternFill patternType="solid">
        <fgColor theme="3" tint="0.59999389629810485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699"/>
      </patternFill>
    </fill>
    <fill>
      <patternFill patternType="solid">
        <fgColor theme="0"/>
        <bgColor rgb="FFF8CBAD"/>
      </patternFill>
    </fill>
    <fill>
      <patternFill patternType="solid">
        <fgColor theme="9" tint="0.79998168889431442"/>
        <bgColor rgb="FFF8CBAD"/>
      </patternFill>
    </fill>
    <fill>
      <patternFill patternType="solid">
        <fgColor theme="0"/>
        <bgColor rgb="FFD9E1F2"/>
      </patternFill>
    </fill>
    <fill>
      <patternFill patternType="solid">
        <fgColor theme="9" tint="0.79998168889431442"/>
        <bgColor rgb="FFD9E1F2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rgb="FFFFFFFF"/>
      </patternFill>
    </fill>
    <fill>
      <patternFill patternType="solid">
        <fgColor rgb="FFFFFF00"/>
        <bgColor rgb="FFFFFF00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2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5" fillId="2" borderId="0" xfId="0" applyFont="1" applyFill="1"/>
    <xf numFmtId="0" fontId="4" fillId="4" borderId="5" xfId="0" applyFont="1" applyFill="1" applyBorder="1" applyAlignment="1">
      <alignment vertical="center"/>
    </xf>
    <xf numFmtId="0" fontId="6" fillId="2" borderId="5" xfId="0" applyFont="1" applyFill="1" applyBorder="1"/>
    <xf numFmtId="0" fontId="7" fillId="2" borderId="5" xfId="0" applyFont="1" applyFill="1" applyBorder="1"/>
    <xf numFmtId="0" fontId="7" fillId="2" borderId="6" xfId="0" applyFont="1" applyFill="1" applyBorder="1"/>
    <xf numFmtId="0" fontId="8" fillId="4" borderId="9" xfId="0" applyFont="1" applyFill="1" applyBorder="1" applyAlignment="1">
      <alignment horizontal="center"/>
    </xf>
    <xf numFmtId="0" fontId="6" fillId="2" borderId="10" xfId="0" applyFont="1" applyFill="1" applyBorder="1"/>
    <xf numFmtId="0" fontId="7" fillId="2" borderId="9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164" fontId="7" fillId="8" borderId="5" xfId="0" applyNumberFormat="1" applyFont="1" applyFill="1" applyBorder="1" applyAlignment="1">
      <alignment horizontal="center"/>
    </xf>
    <xf numFmtId="165" fontId="7" fillId="2" borderId="5" xfId="0" applyNumberFormat="1" applyFont="1" applyFill="1" applyBorder="1" applyAlignment="1">
      <alignment horizontal="right"/>
    </xf>
    <xf numFmtId="165" fontId="7" fillId="2" borderId="6" xfId="0" applyNumberFormat="1" applyFont="1" applyFill="1" applyBorder="1" applyAlignment="1">
      <alignment horizontal="right"/>
    </xf>
    <xf numFmtId="0" fontId="7" fillId="2" borderId="5" xfId="0" applyFont="1" applyFill="1" applyBorder="1" applyAlignment="1">
      <alignment horizontal="left" wrapText="1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7" borderId="5" xfId="0" applyFont="1" applyFill="1" applyBorder="1"/>
    <xf numFmtId="0" fontId="7" fillId="2" borderId="4" xfId="0" applyFont="1" applyFill="1" applyBorder="1" applyAlignment="1">
      <alignment horizontal="center"/>
    </xf>
    <xf numFmtId="0" fontId="1" fillId="2" borderId="0" xfId="0" applyFont="1" applyFill="1" applyAlignment="1">
      <alignment vertical="center"/>
    </xf>
    <xf numFmtId="0" fontId="7" fillId="10" borderId="7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left" vertical="center" wrapText="1"/>
    </xf>
    <xf numFmtId="0" fontId="7" fillId="12" borderId="13" xfId="0" applyFont="1" applyFill="1" applyBorder="1" applyAlignment="1">
      <alignment horizontal="center" vertical="center" wrapText="1"/>
    </xf>
    <xf numFmtId="165" fontId="7" fillId="12" borderId="13" xfId="0" applyNumberFormat="1" applyFont="1" applyFill="1" applyBorder="1" applyAlignment="1">
      <alignment horizontal="center" vertical="center"/>
    </xf>
    <xf numFmtId="165" fontId="7" fillId="12" borderId="15" xfId="0" applyNumberFormat="1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6" fillId="12" borderId="13" xfId="0" applyFont="1" applyFill="1" applyBorder="1"/>
    <xf numFmtId="167" fontId="7" fillId="13" borderId="13" xfId="0" applyNumberFormat="1" applyFont="1" applyFill="1" applyBorder="1" applyAlignment="1">
      <alignment vertical="center" wrapText="1"/>
    </xf>
    <xf numFmtId="0" fontId="7" fillId="10" borderId="20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4" fillId="10" borderId="21" xfId="0" applyFont="1" applyFill="1" applyBorder="1" applyAlignment="1">
      <alignment horizontal="left" vertical="center" wrapText="1"/>
    </xf>
    <xf numFmtId="0" fontId="4" fillId="10" borderId="21" xfId="0" applyFont="1" applyFill="1" applyBorder="1" applyAlignment="1">
      <alignment horizontal="center" vertical="center"/>
    </xf>
    <xf numFmtId="164" fontId="4" fillId="16" borderId="2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8" fillId="4" borderId="23" xfId="0" applyFont="1" applyFill="1" applyBorder="1" applyAlignment="1">
      <alignment horizontal="center"/>
    </xf>
    <xf numFmtId="0" fontId="6" fillId="2" borderId="24" xfId="0" applyFont="1" applyFill="1" applyBorder="1"/>
    <xf numFmtId="0" fontId="7" fillId="2" borderId="14" xfId="0" applyFont="1" applyFill="1" applyBorder="1"/>
    <xf numFmtId="0" fontId="1" fillId="2" borderId="0" xfId="0" applyFont="1" applyFill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/>
    </xf>
    <xf numFmtId="168" fontId="6" fillId="8" borderId="5" xfId="0" applyNumberFormat="1" applyFont="1" applyFill="1" applyBorder="1"/>
    <xf numFmtId="3" fontId="4" fillId="10" borderId="21" xfId="0" applyNumberFormat="1" applyFont="1" applyFill="1" applyBorder="1" applyAlignment="1">
      <alignment horizontal="center" vertical="center"/>
    </xf>
    <xf numFmtId="0" fontId="8" fillId="17" borderId="5" xfId="0" applyFont="1" applyFill="1" applyBorder="1"/>
    <xf numFmtId="0" fontId="8" fillId="17" borderId="28" xfId="0" applyFont="1" applyFill="1" applyBorder="1"/>
    <xf numFmtId="0" fontId="8" fillId="2" borderId="29" xfId="0" applyFont="1" applyFill="1" applyBorder="1"/>
    <xf numFmtId="0" fontId="8" fillId="2" borderId="28" xfId="0" applyFont="1" applyFill="1" applyBorder="1"/>
    <xf numFmtId="0" fontId="8" fillId="2" borderId="30" xfId="0" applyFont="1" applyFill="1" applyBorder="1"/>
    <xf numFmtId="0" fontId="7" fillId="10" borderId="8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left" vertical="center" wrapText="1"/>
    </xf>
    <xf numFmtId="0" fontId="6" fillId="12" borderId="5" xfId="0" applyFont="1" applyFill="1" applyBorder="1"/>
    <xf numFmtId="3" fontId="7" fillId="12" borderId="5" xfId="0" applyNumberFormat="1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wrapText="1"/>
    </xf>
    <xf numFmtId="0" fontId="7" fillId="12" borderId="5" xfId="0" applyFont="1" applyFill="1" applyBorder="1" applyAlignment="1">
      <alignment horizontal="center" vertical="center" wrapText="1"/>
    </xf>
    <xf numFmtId="167" fontId="7" fillId="12" borderId="5" xfId="0" applyNumberFormat="1" applyFont="1" applyFill="1" applyBorder="1" applyAlignment="1">
      <alignment vertical="center" wrapText="1"/>
    </xf>
    <xf numFmtId="0" fontId="7" fillId="10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wrapText="1"/>
    </xf>
    <xf numFmtId="168" fontId="6" fillId="2" borderId="5" xfId="0" applyNumberFormat="1" applyFont="1" applyFill="1" applyBorder="1"/>
    <xf numFmtId="0" fontId="7" fillId="10" borderId="7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7" fillId="2" borderId="5" xfId="0" applyFont="1" applyFill="1" applyBorder="1" applyAlignment="1">
      <alignment vertical="center"/>
    </xf>
    <xf numFmtId="44" fontId="7" fillId="8" borderId="14" xfId="1" applyFont="1" applyFill="1" applyBorder="1" applyAlignment="1">
      <alignment horizontal="center" vertical="center"/>
    </xf>
    <xf numFmtId="167" fontId="7" fillId="13" borderId="5" xfId="0" applyNumberFormat="1" applyFont="1" applyFill="1" applyBorder="1" applyAlignment="1">
      <alignment horizontal="center" vertical="center" wrapText="1"/>
    </xf>
    <xf numFmtId="0" fontId="8" fillId="17" borderId="1" xfId="0" applyFont="1" applyFill="1" applyBorder="1"/>
    <xf numFmtId="0" fontId="7" fillId="14" borderId="5" xfId="0" applyFont="1" applyFill="1" applyBorder="1" applyAlignment="1">
      <alignment horizontal="left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/>
    </xf>
    <xf numFmtId="164" fontId="7" fillId="8" borderId="13" xfId="0" applyNumberFormat="1" applyFont="1" applyFill="1" applyBorder="1" applyAlignment="1">
      <alignment horizontal="center" vertical="center"/>
    </xf>
    <xf numFmtId="165" fontId="7" fillId="2" borderId="13" xfId="0" applyNumberFormat="1" applyFont="1" applyFill="1" applyBorder="1" applyAlignment="1">
      <alignment horizontal="right" vertical="center"/>
    </xf>
    <xf numFmtId="165" fontId="7" fillId="2" borderId="15" xfId="0" applyNumberFormat="1" applyFont="1" applyFill="1" applyBorder="1" applyAlignment="1">
      <alignment horizontal="right" vertical="center"/>
    </xf>
    <xf numFmtId="2" fontId="7" fillId="2" borderId="17" xfId="0" applyNumberFormat="1" applyFont="1" applyFill="1" applyBorder="1" applyAlignment="1">
      <alignment horizontal="center" vertical="center"/>
    </xf>
    <xf numFmtId="3" fontId="7" fillId="14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14" borderId="14" xfId="0" applyFont="1" applyFill="1" applyBorder="1" applyAlignment="1">
      <alignment horizontal="center" vertical="center" wrapText="1"/>
    </xf>
    <xf numFmtId="168" fontId="7" fillId="2" borderId="5" xfId="0" applyNumberFormat="1" applyFont="1" applyFill="1" applyBorder="1" applyAlignment="1">
      <alignment vertical="center"/>
    </xf>
    <xf numFmtId="0" fontId="7" fillId="12" borderId="5" xfId="0" applyFont="1" applyFill="1" applyBorder="1" applyAlignment="1">
      <alignment horizontal="center" wrapText="1"/>
    </xf>
    <xf numFmtId="2" fontId="7" fillId="2" borderId="5" xfId="0" applyNumberFormat="1" applyFont="1" applyFill="1" applyBorder="1" applyAlignment="1">
      <alignment horizontal="center" vertical="center"/>
    </xf>
    <xf numFmtId="168" fontId="7" fillId="2" borderId="17" xfId="0" applyNumberFormat="1" applyFont="1" applyFill="1" applyBorder="1" applyAlignment="1">
      <alignment vertical="center"/>
    </xf>
    <xf numFmtId="169" fontId="7" fillId="8" borderId="14" xfId="0" applyNumberFormat="1" applyFont="1" applyFill="1" applyBorder="1" applyAlignment="1">
      <alignment horizontal="center" vertical="center"/>
    </xf>
    <xf numFmtId="169" fontId="7" fillId="13" borderId="5" xfId="0" applyNumberFormat="1" applyFont="1" applyFill="1" applyBorder="1" applyAlignment="1">
      <alignment vertical="center" wrapText="1"/>
    </xf>
    <xf numFmtId="165" fontId="7" fillId="12" borderId="13" xfId="0" applyNumberFormat="1" applyFont="1" applyFill="1" applyBorder="1" applyAlignment="1">
      <alignment horizontal="right" vertical="center"/>
    </xf>
    <xf numFmtId="165" fontId="7" fillId="12" borderId="15" xfId="0" applyNumberFormat="1" applyFont="1" applyFill="1" applyBorder="1" applyAlignment="1">
      <alignment horizontal="right" vertical="center"/>
    </xf>
    <xf numFmtId="165" fontId="4" fillId="10" borderId="21" xfId="0" applyNumberFormat="1" applyFont="1" applyFill="1" applyBorder="1" applyAlignment="1">
      <alignment horizontal="right" vertical="center"/>
    </xf>
    <xf numFmtId="165" fontId="4" fillId="10" borderId="22" xfId="0" applyNumberFormat="1" applyFont="1" applyFill="1" applyBorder="1" applyAlignment="1">
      <alignment horizontal="right" vertical="center"/>
    </xf>
    <xf numFmtId="1" fontId="7" fillId="2" borderId="17" xfId="0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2" fontId="7" fillId="8" borderId="14" xfId="0" applyNumberFormat="1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left" vertical="center" wrapText="1"/>
    </xf>
    <xf numFmtId="168" fontId="7" fillId="8" borderId="14" xfId="0" applyNumberFormat="1" applyFont="1" applyFill="1" applyBorder="1" applyAlignment="1">
      <alignment horizontal="left" vertical="center"/>
    </xf>
    <xf numFmtId="0" fontId="7" fillId="8" borderId="14" xfId="0" applyFont="1" applyFill="1" applyBorder="1" applyAlignment="1">
      <alignment horizontal="center" vertical="center"/>
    </xf>
    <xf numFmtId="167" fontId="7" fillId="13" borderId="5" xfId="0" applyNumberFormat="1" applyFont="1" applyFill="1" applyBorder="1" applyAlignment="1">
      <alignment vertical="center" wrapText="1"/>
    </xf>
    <xf numFmtId="0" fontId="7" fillId="8" borderId="17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/>
    </xf>
    <xf numFmtId="0" fontId="7" fillId="10" borderId="16" xfId="0" applyFont="1" applyFill="1" applyBorder="1" applyAlignment="1">
      <alignment horizontal="center" vertical="center"/>
    </xf>
    <xf numFmtId="0" fontId="6" fillId="2" borderId="13" xfId="0" applyFont="1" applyFill="1" applyBorder="1"/>
    <xf numFmtId="0" fontId="7" fillId="2" borderId="13" xfId="0" applyFont="1" applyFill="1" applyBorder="1" applyAlignment="1">
      <alignment horizontal="center" vertical="center" wrapText="1"/>
    </xf>
    <xf numFmtId="0" fontId="6" fillId="8" borderId="13" xfId="0" applyFont="1" applyFill="1" applyBorder="1"/>
    <xf numFmtId="0" fontId="6" fillId="2" borderId="15" xfId="0" applyFont="1" applyFill="1" applyBorder="1" applyAlignment="1">
      <alignment horizontal="right"/>
    </xf>
    <xf numFmtId="0" fontId="6" fillId="2" borderId="13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left" vertical="center" wrapText="1"/>
    </xf>
    <xf numFmtId="0" fontId="7" fillId="12" borderId="5" xfId="0" applyFont="1" applyFill="1" applyBorder="1" applyAlignment="1">
      <alignment horizontal="center" vertical="center"/>
    </xf>
    <xf numFmtId="0" fontId="8" fillId="17" borderId="38" xfId="0" applyFont="1" applyFill="1" applyBorder="1"/>
    <xf numFmtId="0" fontId="6" fillId="2" borderId="28" xfId="0" applyFont="1" applyFill="1" applyBorder="1"/>
    <xf numFmtId="0" fontId="8" fillId="4" borderId="38" xfId="0" applyFont="1" applyFill="1" applyBorder="1" applyAlignment="1">
      <alignment horizontal="center"/>
    </xf>
    <xf numFmtId="0" fontId="7" fillId="2" borderId="13" xfId="0" applyFont="1" applyFill="1" applyBorder="1"/>
    <xf numFmtId="0" fontId="7" fillId="2" borderId="15" xfId="0" applyFont="1" applyFill="1" applyBorder="1"/>
    <xf numFmtId="0" fontId="8" fillId="4" borderId="29" xfId="0" applyFont="1" applyFill="1" applyBorder="1" applyAlignment="1">
      <alignment horizontal="center"/>
    </xf>
    <xf numFmtId="165" fontId="7" fillId="2" borderId="0" xfId="0" applyNumberFormat="1" applyFont="1" applyFill="1" applyAlignment="1">
      <alignment horizontal="right" vertical="center"/>
    </xf>
    <xf numFmtId="0" fontId="7" fillId="2" borderId="2" xfId="0" applyFont="1" applyFill="1" applyBorder="1"/>
    <xf numFmtId="0" fontId="7" fillId="7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165" fontId="7" fillId="2" borderId="2" xfId="0" applyNumberFormat="1" applyFont="1" applyFill="1" applyBorder="1" applyAlignment="1">
      <alignment horizontal="right"/>
    </xf>
    <xf numFmtId="165" fontId="7" fillId="2" borderId="3" xfId="0" applyNumberFormat="1" applyFont="1" applyFill="1" applyBorder="1" applyAlignment="1">
      <alignment horizontal="right"/>
    </xf>
    <xf numFmtId="165" fontId="4" fillId="2" borderId="21" xfId="0" applyNumberFormat="1" applyFont="1" applyFill="1" applyBorder="1" applyAlignment="1">
      <alignment horizontal="right" vertical="center"/>
    </xf>
    <xf numFmtId="8" fontId="6" fillId="2" borderId="13" xfId="0" applyNumberFormat="1" applyFont="1" applyFill="1" applyBorder="1" applyAlignment="1">
      <alignment horizontal="right"/>
    </xf>
    <xf numFmtId="165" fontId="4" fillId="18" borderId="21" xfId="0" applyNumberFormat="1" applyFont="1" applyFill="1" applyBorder="1" applyAlignment="1">
      <alignment horizontal="right" vertical="center"/>
    </xf>
    <xf numFmtId="165" fontId="4" fillId="18" borderId="22" xfId="0" applyNumberFormat="1" applyFont="1" applyFill="1" applyBorder="1" applyAlignment="1">
      <alignment horizontal="right" vertical="center"/>
    </xf>
    <xf numFmtId="165" fontId="4" fillId="10" borderId="21" xfId="0" applyNumberFormat="1" applyFont="1" applyFill="1" applyBorder="1" applyAlignment="1">
      <alignment vertical="center"/>
    </xf>
    <xf numFmtId="165" fontId="4" fillId="10" borderId="22" xfId="0" applyNumberFormat="1" applyFont="1" applyFill="1" applyBorder="1" applyAlignment="1">
      <alignment vertical="center"/>
    </xf>
    <xf numFmtId="0" fontId="11" fillId="2" borderId="5" xfId="0" applyFont="1" applyFill="1" applyBorder="1" applyAlignment="1">
      <alignment horizontal="center"/>
    </xf>
    <xf numFmtId="0" fontId="11" fillId="2" borderId="5" xfId="0" applyFont="1" applyFill="1" applyBorder="1"/>
    <xf numFmtId="0" fontId="11" fillId="7" borderId="5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left" wrapText="1"/>
    </xf>
    <xf numFmtId="0" fontId="7" fillId="0" borderId="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/>
    <xf numFmtId="0" fontId="7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165" fontId="7" fillId="0" borderId="5" xfId="0" applyNumberFormat="1" applyFont="1" applyBorder="1" applyAlignment="1">
      <alignment horizontal="right"/>
    </xf>
    <xf numFmtId="165" fontId="7" fillId="0" borderId="6" xfId="0" applyNumberFormat="1" applyFont="1" applyBorder="1" applyAlignment="1">
      <alignment horizontal="right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3" fontId="7" fillId="0" borderId="5" xfId="0" applyNumberFormat="1" applyFont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6" fillId="2" borderId="4" xfId="0" applyFont="1" applyFill="1" applyBorder="1"/>
    <xf numFmtId="0" fontId="6" fillId="2" borderId="5" xfId="0" applyFont="1" applyFill="1" applyBorder="1"/>
    <xf numFmtId="0" fontId="8" fillId="2" borderId="10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7" fillId="2" borderId="9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6" fillId="7" borderId="5" xfId="0" applyFont="1" applyFill="1" applyBorder="1"/>
    <xf numFmtId="165" fontId="7" fillId="2" borderId="6" xfId="0" applyNumberFormat="1" applyFont="1" applyFill="1" applyBorder="1" applyAlignment="1">
      <alignment horizontal="right" vertical="center"/>
    </xf>
    <xf numFmtId="164" fontId="7" fillId="8" borderId="5" xfId="0" applyNumberFormat="1" applyFont="1" applyFill="1" applyBorder="1" applyAlignment="1">
      <alignment horizontal="center" vertical="center"/>
    </xf>
    <xf numFmtId="165" fontId="7" fillId="2" borderId="13" xfId="0" applyNumberFormat="1" applyFont="1" applyFill="1" applyBorder="1" applyAlignment="1">
      <alignment horizontal="right" vertical="center"/>
    </xf>
    <xf numFmtId="165" fontId="7" fillId="2" borderId="14" xfId="0" applyNumberFormat="1" applyFont="1" applyFill="1" applyBorder="1" applyAlignment="1">
      <alignment horizontal="right" vertical="center"/>
    </xf>
    <xf numFmtId="165" fontId="7" fillId="2" borderId="5" xfId="0" applyNumberFormat="1" applyFont="1" applyFill="1" applyBorder="1" applyAlignment="1">
      <alignment horizontal="right" vertical="center"/>
    </xf>
    <xf numFmtId="0" fontId="7" fillId="7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12" borderId="13" xfId="0" applyFont="1" applyFill="1" applyBorder="1" applyAlignment="1">
      <alignment horizontal="left" vertical="center" wrapText="1"/>
    </xf>
    <xf numFmtId="0" fontId="7" fillId="12" borderId="17" xfId="0" applyFont="1" applyFill="1" applyBorder="1" applyAlignment="1">
      <alignment horizontal="left" vertical="center" wrapText="1"/>
    </xf>
    <xf numFmtId="0" fontId="6" fillId="12" borderId="13" xfId="0" applyFont="1" applyFill="1" applyBorder="1" applyAlignment="1">
      <alignment horizontal="center"/>
    </xf>
    <xf numFmtId="0" fontId="6" fillId="12" borderId="17" xfId="0" applyFont="1" applyFill="1" applyBorder="1" applyAlignment="1">
      <alignment horizontal="center"/>
    </xf>
    <xf numFmtId="0" fontId="7" fillId="10" borderId="7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0" fontId="7" fillId="12" borderId="13" xfId="0" applyFont="1" applyFill="1" applyBorder="1" applyAlignment="1">
      <alignment horizontal="center" vertical="center" wrapText="1"/>
    </xf>
    <xf numFmtId="0" fontId="7" fillId="12" borderId="17" xfId="0" applyFont="1" applyFill="1" applyBorder="1" applyAlignment="1">
      <alignment horizontal="center" vertical="center" wrapText="1"/>
    </xf>
    <xf numFmtId="0" fontId="7" fillId="12" borderId="13" xfId="0" applyFont="1" applyFill="1" applyBorder="1" applyAlignment="1">
      <alignment horizontal="center" textRotation="90"/>
    </xf>
    <xf numFmtId="0" fontId="7" fillId="12" borderId="17" xfId="0" applyFont="1" applyFill="1" applyBorder="1" applyAlignment="1">
      <alignment horizontal="center" textRotation="90"/>
    </xf>
    <xf numFmtId="0" fontId="7" fillId="2" borderId="16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left" vertical="center" wrapText="1"/>
    </xf>
    <xf numFmtId="0" fontId="7" fillId="14" borderId="5" xfId="0" applyFont="1" applyFill="1" applyBorder="1" applyAlignment="1">
      <alignment horizontal="center" wrapText="1"/>
    </xf>
    <xf numFmtId="0" fontId="4" fillId="14" borderId="5" xfId="0" applyFont="1" applyFill="1" applyBorder="1" applyAlignment="1">
      <alignment horizontal="center" vertical="center" wrapText="1"/>
    </xf>
    <xf numFmtId="0" fontId="6" fillId="14" borderId="5" xfId="0" applyFont="1" applyFill="1" applyBorder="1"/>
    <xf numFmtId="0" fontId="7" fillId="14" borderId="5" xfId="0" applyFont="1" applyFill="1" applyBorder="1" applyAlignment="1">
      <alignment horizontal="center" vertical="center" wrapText="1"/>
    </xf>
    <xf numFmtId="0" fontId="6" fillId="14" borderId="6" xfId="0" applyFont="1" applyFill="1" applyBorder="1"/>
    <xf numFmtId="167" fontId="7" fillId="13" borderId="13" xfId="0" applyNumberFormat="1" applyFont="1" applyFill="1" applyBorder="1" applyAlignment="1">
      <alignment horizontal="center" vertical="center" wrapText="1"/>
    </xf>
    <xf numFmtId="167" fontId="7" fillId="13" borderId="17" xfId="0" applyNumberFormat="1" applyFont="1" applyFill="1" applyBorder="1" applyAlignment="1">
      <alignment horizontal="center" vertical="center" wrapText="1"/>
    </xf>
    <xf numFmtId="165" fontId="7" fillId="2" borderId="17" xfId="0" applyNumberFormat="1" applyFont="1" applyFill="1" applyBorder="1" applyAlignment="1">
      <alignment horizontal="right" vertical="center"/>
    </xf>
    <xf numFmtId="165" fontId="7" fillId="12" borderId="13" xfId="0" applyNumberFormat="1" applyFont="1" applyFill="1" applyBorder="1" applyAlignment="1">
      <alignment horizontal="right" vertical="center"/>
    </xf>
    <xf numFmtId="165" fontId="7" fillId="12" borderId="17" xfId="0" applyNumberFormat="1" applyFont="1" applyFill="1" applyBorder="1" applyAlignment="1">
      <alignment horizontal="right" vertical="center"/>
    </xf>
    <xf numFmtId="165" fontId="7" fillId="12" borderId="15" xfId="0" applyNumberFormat="1" applyFont="1" applyFill="1" applyBorder="1" applyAlignment="1">
      <alignment horizontal="right" vertical="center"/>
    </xf>
    <xf numFmtId="165" fontId="7" fillId="12" borderId="18" xfId="0" applyNumberFormat="1" applyFont="1" applyFill="1" applyBorder="1" applyAlignment="1">
      <alignment horizontal="right" vertical="center"/>
    </xf>
    <xf numFmtId="0" fontId="6" fillId="15" borderId="5" xfId="0" applyFont="1" applyFill="1" applyBorder="1"/>
    <xf numFmtId="0" fontId="6" fillId="2" borderId="6" xfId="0" applyFont="1" applyFill="1" applyBorder="1"/>
    <xf numFmtId="0" fontId="8" fillId="2" borderId="23" xfId="0" applyFont="1" applyFill="1" applyBorder="1" applyAlignment="1">
      <alignment horizontal="left"/>
    </xf>
    <xf numFmtId="0" fontId="8" fillId="2" borderId="25" xfId="0" applyFont="1" applyFill="1" applyBorder="1" applyAlignment="1">
      <alignment horizontal="left"/>
    </xf>
    <xf numFmtId="0" fontId="8" fillId="2" borderId="36" xfId="0" applyFont="1" applyFill="1" applyBorder="1" applyAlignment="1">
      <alignment horizontal="left"/>
    </xf>
    <xf numFmtId="0" fontId="8" fillId="2" borderId="37" xfId="0" applyFont="1" applyFill="1" applyBorder="1" applyAlignment="1">
      <alignment horizontal="left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8" borderId="5" xfId="0" applyFont="1" applyFill="1" applyBorder="1"/>
    <xf numFmtId="168" fontId="7" fillId="2" borderId="5" xfId="0" applyNumberFormat="1" applyFont="1" applyFill="1" applyBorder="1" applyAlignment="1">
      <alignment horizontal="center" vertical="center"/>
    </xf>
    <xf numFmtId="0" fontId="4" fillId="14" borderId="14" xfId="0" applyFont="1" applyFill="1" applyBorder="1" applyAlignment="1">
      <alignment horizontal="center" vertical="center" wrapText="1"/>
    </xf>
    <xf numFmtId="3" fontId="7" fillId="14" borderId="17" xfId="0" applyNumberFormat="1" applyFont="1" applyFill="1" applyBorder="1" applyAlignment="1">
      <alignment horizontal="center" vertical="center" wrapText="1"/>
    </xf>
    <xf numFmtId="3" fontId="7" fillId="14" borderId="14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 wrapText="1"/>
    </xf>
    <xf numFmtId="0" fontId="7" fillId="14" borderId="14" xfId="0" applyFont="1" applyFill="1" applyBorder="1" applyAlignment="1">
      <alignment horizontal="center" vertical="center" wrapText="1"/>
    </xf>
    <xf numFmtId="168" fontId="7" fillId="2" borderId="6" xfId="0" applyNumberFormat="1" applyFont="1" applyFill="1" applyBorder="1" applyAlignment="1">
      <alignment horizontal="center" vertical="center"/>
    </xf>
    <xf numFmtId="0" fontId="4" fillId="18" borderId="32" xfId="0" applyFont="1" applyFill="1" applyBorder="1" applyAlignment="1">
      <alignment horizontal="left" vertical="center" wrapText="1"/>
    </xf>
    <xf numFmtId="0" fontId="4" fillId="18" borderId="33" xfId="0" applyFont="1" applyFill="1" applyBorder="1" applyAlignment="1">
      <alignment horizontal="left" vertical="center" wrapText="1"/>
    </xf>
    <xf numFmtId="0" fontId="4" fillId="18" borderId="34" xfId="0" applyFont="1" applyFill="1" applyBorder="1" applyAlignment="1">
      <alignment horizontal="left" vertical="center" wrapText="1"/>
    </xf>
    <xf numFmtId="2" fontId="7" fillId="2" borderId="17" xfId="0" applyNumberFormat="1" applyFont="1" applyFill="1" applyBorder="1" applyAlignment="1">
      <alignment horizontal="center" vertical="center"/>
    </xf>
    <xf numFmtId="2" fontId="7" fillId="2" borderId="14" xfId="0" applyNumberFormat="1" applyFont="1" applyFill="1" applyBorder="1" applyAlignment="1">
      <alignment horizontal="center" vertical="center"/>
    </xf>
    <xf numFmtId="168" fontId="7" fillId="2" borderId="14" xfId="0" applyNumberFormat="1" applyFont="1" applyFill="1" applyBorder="1" applyAlignment="1">
      <alignment horizontal="center" vertical="center"/>
    </xf>
    <xf numFmtId="168" fontId="7" fillId="2" borderId="17" xfId="0" applyNumberFormat="1" applyFont="1" applyFill="1" applyBorder="1" applyAlignment="1">
      <alignment horizontal="center" vertical="center"/>
    </xf>
    <xf numFmtId="168" fontId="7" fillId="2" borderId="18" xfId="0" applyNumberFormat="1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14" borderId="17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center" vertical="center"/>
    </xf>
    <xf numFmtId="0" fontId="7" fillId="14" borderId="14" xfId="0" applyFont="1" applyFill="1" applyBorder="1" applyAlignment="1">
      <alignment horizontal="left" vertical="center" wrapText="1"/>
    </xf>
    <xf numFmtId="0" fontId="13" fillId="2" borderId="0" xfId="0" applyFont="1" applyFill="1"/>
    <xf numFmtId="0" fontId="7" fillId="2" borderId="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left" vertical="center" wrapText="1"/>
    </xf>
    <xf numFmtId="0" fontId="7" fillId="19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5" fontId="7" fillId="7" borderId="6" xfId="0" applyNumberFormat="1" applyFont="1" applyFill="1" applyBorder="1" applyAlignment="1">
      <alignment horizontal="right" vertical="center"/>
    </xf>
    <xf numFmtId="0" fontId="11" fillId="11" borderId="5" xfId="0" applyFont="1" applyFill="1" applyBorder="1" applyAlignment="1">
      <alignment horizontal="left" vertical="center" wrapText="1"/>
    </xf>
    <xf numFmtId="0" fontId="7" fillId="11" borderId="5" xfId="0" applyFont="1" applyFill="1" applyBorder="1" applyAlignment="1">
      <alignment horizont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/>
    </xf>
    <xf numFmtId="171" fontId="7" fillId="2" borderId="13" xfId="0" applyNumberFormat="1" applyFont="1" applyFill="1" applyBorder="1" applyAlignment="1">
      <alignment horizontal="right" vertical="center"/>
    </xf>
    <xf numFmtId="171" fontId="7" fillId="2" borderId="14" xfId="0" applyNumberFormat="1" applyFont="1" applyFill="1" applyBorder="1" applyAlignment="1">
      <alignment horizontal="right" vertical="center"/>
    </xf>
    <xf numFmtId="166" fontId="7" fillId="9" borderId="5" xfId="0" applyNumberFormat="1" applyFont="1" applyFill="1" applyBorder="1" applyAlignment="1">
      <alignment horizontal="center" vertical="center"/>
    </xf>
    <xf numFmtId="165" fontId="7" fillId="7" borderId="5" xfId="0" applyNumberFormat="1" applyFont="1" applyFill="1" applyBorder="1" applyAlignment="1">
      <alignment horizontal="right" vertical="center"/>
    </xf>
    <xf numFmtId="172" fontId="7" fillId="2" borderId="13" xfId="0" applyNumberFormat="1" applyFont="1" applyFill="1" applyBorder="1" applyAlignment="1">
      <alignment horizontal="right" vertical="center"/>
    </xf>
    <xf numFmtId="172" fontId="7" fillId="2" borderId="17" xfId="0" applyNumberFormat="1" applyFont="1" applyFill="1" applyBorder="1" applyAlignment="1">
      <alignment horizontal="right" vertical="center"/>
    </xf>
    <xf numFmtId="0" fontId="11" fillId="12" borderId="13" xfId="0" applyFont="1" applyFill="1" applyBorder="1" applyAlignment="1">
      <alignment horizontal="center" vertical="center" wrapText="1"/>
    </xf>
    <xf numFmtId="0" fontId="11" fillId="12" borderId="17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left"/>
    </xf>
    <xf numFmtId="169" fontId="7" fillId="8" borderId="17" xfId="0" applyNumberFormat="1" applyFont="1" applyFill="1" applyBorder="1" applyAlignment="1">
      <alignment horizontal="center" vertical="center"/>
    </xf>
    <xf numFmtId="169" fontId="7" fillId="8" borderId="14" xfId="0" applyNumberFormat="1" applyFont="1" applyFill="1" applyBorder="1" applyAlignment="1">
      <alignment horizontal="center" vertical="center"/>
    </xf>
    <xf numFmtId="168" fontId="7" fillId="2" borderId="19" xfId="0" applyNumberFormat="1" applyFont="1" applyFill="1" applyBorder="1" applyAlignment="1">
      <alignment horizontal="center" vertical="center"/>
    </xf>
    <xf numFmtId="169" fontId="7" fillId="8" borderId="36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5" xfId="0" applyFont="1" applyFill="1" applyBorder="1" applyAlignment="1">
      <alignment horizontal="left" vertical="center" wrapText="1"/>
    </xf>
    <xf numFmtId="0" fontId="12" fillId="7" borderId="5" xfId="0" applyFont="1" applyFill="1" applyBorder="1"/>
    <xf numFmtId="0" fontId="11" fillId="2" borderId="5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2" fontId="7" fillId="2" borderId="13" xfId="0" applyNumberFormat="1" applyFont="1" applyFill="1" applyBorder="1" applyAlignment="1">
      <alignment horizontal="center" vertical="center"/>
    </xf>
    <xf numFmtId="44" fontId="7" fillId="8" borderId="13" xfId="1" applyFont="1" applyFill="1" applyBorder="1" applyAlignment="1">
      <alignment horizontal="center" vertical="center"/>
    </xf>
    <xf numFmtId="44" fontId="7" fillId="8" borderId="14" xfId="1" applyFont="1" applyFill="1" applyBorder="1" applyAlignment="1">
      <alignment horizontal="center" vertical="center"/>
    </xf>
    <xf numFmtId="170" fontId="7" fillId="2" borderId="13" xfId="0" applyNumberFormat="1" applyFont="1" applyFill="1" applyBorder="1" applyAlignment="1">
      <alignment horizontal="center" vertical="center"/>
    </xf>
    <xf numFmtId="170" fontId="7" fillId="2" borderId="14" xfId="0" applyNumberFormat="1" applyFont="1" applyFill="1" applyBorder="1" applyAlignment="1">
      <alignment horizontal="center" vertical="center"/>
    </xf>
    <xf numFmtId="3" fontId="7" fillId="14" borderId="13" xfId="0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14" borderId="13" xfId="0" applyFont="1" applyFill="1" applyBorder="1" applyAlignment="1">
      <alignment horizontal="center" vertical="center" wrapText="1"/>
    </xf>
    <xf numFmtId="3" fontId="7" fillId="14" borderId="36" xfId="0" applyNumberFormat="1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/>
    </xf>
    <xf numFmtId="0" fontId="7" fillId="14" borderId="36" xfId="0" applyFont="1" applyFill="1" applyBorder="1" applyAlignment="1">
      <alignment horizontal="center" vertical="center" wrapText="1"/>
    </xf>
    <xf numFmtId="170" fontId="7" fillId="2" borderId="15" xfId="0" applyNumberFormat="1" applyFont="1" applyFill="1" applyBorder="1" applyAlignment="1">
      <alignment horizontal="center" vertical="center"/>
    </xf>
    <xf numFmtId="170" fontId="7" fillId="2" borderId="19" xfId="0" applyNumberFormat="1" applyFont="1" applyFill="1" applyBorder="1" applyAlignment="1">
      <alignment horizontal="center" vertical="center"/>
    </xf>
    <xf numFmtId="2" fontId="7" fillId="2" borderId="36" xfId="0" applyNumberFormat="1" applyFont="1" applyFill="1" applyBorder="1" applyAlignment="1">
      <alignment horizontal="center" vertical="center"/>
    </xf>
    <xf numFmtId="44" fontId="7" fillId="8" borderId="36" xfId="1" applyFont="1" applyFill="1" applyBorder="1" applyAlignment="1">
      <alignment horizontal="center" vertical="center"/>
    </xf>
    <xf numFmtId="170" fontId="7" fillId="2" borderId="5" xfId="0" applyNumberFormat="1" applyFont="1" applyFill="1" applyBorder="1" applyAlignment="1">
      <alignment horizontal="center" vertical="center"/>
    </xf>
    <xf numFmtId="170" fontId="7" fillId="2" borderId="36" xfId="0" applyNumberFormat="1" applyFont="1" applyFill="1" applyBorder="1" applyAlignment="1">
      <alignment horizontal="center" vertical="center"/>
    </xf>
    <xf numFmtId="170" fontId="7" fillId="2" borderId="37" xfId="0" applyNumberFormat="1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/>
    </xf>
    <xf numFmtId="0" fontId="7" fillId="2" borderId="40" xfId="0" applyFont="1" applyFill="1" applyBorder="1" applyAlignment="1">
      <alignment horizontal="center"/>
    </xf>
    <xf numFmtId="0" fontId="6" fillId="2" borderId="7" xfId="0" applyFont="1" applyFill="1" applyBorder="1"/>
    <xf numFmtId="0" fontId="6" fillId="2" borderId="13" xfId="0" applyFont="1" applyFill="1" applyBorder="1"/>
    <xf numFmtId="0" fontId="8" fillId="2" borderId="28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left"/>
    </xf>
    <xf numFmtId="0" fontId="7" fillId="7" borderId="13" xfId="0" applyFont="1" applyFill="1" applyBorder="1" applyAlignment="1">
      <alignment horizontal="left" vertical="center" wrapText="1"/>
    </xf>
    <xf numFmtId="0" fontId="7" fillId="7" borderId="14" xfId="0" applyFont="1" applyFill="1" applyBorder="1" applyAlignment="1">
      <alignment horizontal="left" vertical="center" wrapText="1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5" fontId="7" fillId="7" borderId="15" xfId="0" applyNumberFormat="1" applyFont="1" applyFill="1" applyBorder="1" applyAlignment="1">
      <alignment horizontal="right" vertical="center"/>
    </xf>
    <xf numFmtId="165" fontId="7" fillId="7" borderId="19" xfId="0" applyNumberFormat="1" applyFont="1" applyFill="1" applyBorder="1" applyAlignment="1">
      <alignment horizontal="right" vertical="center"/>
    </xf>
    <xf numFmtId="166" fontId="7" fillId="9" borderId="13" xfId="0" applyNumberFormat="1" applyFont="1" applyFill="1" applyBorder="1" applyAlignment="1">
      <alignment horizontal="center" vertical="center"/>
    </xf>
    <xf numFmtId="166" fontId="7" fillId="9" borderId="14" xfId="0" applyNumberFormat="1" applyFont="1" applyFill="1" applyBorder="1" applyAlignment="1">
      <alignment horizontal="center" vertical="center"/>
    </xf>
    <xf numFmtId="165" fontId="7" fillId="7" borderId="13" xfId="0" applyNumberFormat="1" applyFont="1" applyFill="1" applyBorder="1" applyAlignment="1">
      <alignment horizontal="right" vertical="center"/>
    </xf>
    <xf numFmtId="165" fontId="7" fillId="7" borderId="14" xfId="0" applyNumberFormat="1" applyFont="1" applyFill="1" applyBorder="1" applyAlignment="1">
      <alignment horizontal="right" vertical="center"/>
    </xf>
    <xf numFmtId="0" fontId="6" fillId="14" borderId="5" xfId="0" applyFont="1" applyFill="1" applyBorder="1" applyAlignment="1">
      <alignment horizontal="right"/>
    </xf>
    <xf numFmtId="0" fontId="6" fillId="14" borderId="6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right"/>
    </xf>
    <xf numFmtId="1" fontId="7" fillId="2" borderId="17" xfId="0" applyNumberFormat="1" applyFont="1" applyFill="1" applyBorder="1" applyAlignment="1">
      <alignment horizontal="center" vertical="center"/>
    </xf>
    <xf numFmtId="1" fontId="7" fillId="2" borderId="14" xfId="0" applyNumberFormat="1" applyFont="1" applyFill="1" applyBorder="1" applyAlignment="1">
      <alignment horizontal="center" vertical="center"/>
    </xf>
    <xf numFmtId="2" fontId="7" fillId="8" borderId="17" xfId="0" applyNumberFormat="1" applyFont="1" applyFill="1" applyBorder="1" applyAlignment="1">
      <alignment horizontal="center" vertical="center"/>
    </xf>
    <xf numFmtId="2" fontId="7" fillId="8" borderId="14" xfId="0" applyNumberFormat="1" applyFont="1" applyFill="1" applyBorder="1" applyAlignment="1">
      <alignment horizontal="center" vertical="center"/>
    </xf>
    <xf numFmtId="168" fontId="7" fillId="2" borderId="36" xfId="0" applyNumberFormat="1" applyFont="1" applyFill="1" applyBorder="1" applyAlignment="1">
      <alignment horizontal="center" vertical="center"/>
    </xf>
    <xf numFmtId="168" fontId="7" fillId="2" borderId="37" xfId="0" applyNumberFormat="1" applyFont="1" applyFill="1" applyBorder="1" applyAlignment="1">
      <alignment horizontal="center" vertical="center"/>
    </xf>
    <xf numFmtId="165" fontId="7" fillId="2" borderId="15" xfId="0" applyNumberFormat="1" applyFont="1" applyFill="1" applyBorder="1" applyAlignment="1">
      <alignment horizontal="right" vertical="center"/>
    </xf>
    <xf numFmtId="165" fontId="7" fillId="2" borderId="19" xfId="0" applyNumberFormat="1" applyFont="1" applyFill="1" applyBorder="1" applyAlignment="1">
      <alignment horizontal="right" vertical="center"/>
    </xf>
    <xf numFmtId="165" fontId="7" fillId="2" borderId="13" xfId="0" applyNumberFormat="1" applyFont="1" applyFill="1" applyBorder="1" applyAlignment="1">
      <alignment horizontal="center"/>
    </xf>
    <xf numFmtId="165" fontId="7" fillId="2" borderId="14" xfId="0" applyNumberFormat="1" applyFont="1" applyFill="1" applyBorder="1" applyAlignment="1">
      <alignment horizontal="center"/>
    </xf>
    <xf numFmtId="168" fontId="7" fillId="8" borderId="17" xfId="0" applyNumberFormat="1" applyFont="1" applyFill="1" applyBorder="1" applyAlignment="1">
      <alignment horizontal="left" vertical="center"/>
    </xf>
    <xf numFmtId="168" fontId="7" fillId="8" borderId="14" xfId="0" applyNumberFormat="1" applyFont="1" applyFill="1" applyBorder="1" applyAlignment="1">
      <alignment horizontal="left" vertical="center"/>
    </xf>
  </cellXfs>
  <cellStyles count="2">
    <cellStyle name="Mena" xfId="1" builtinId="4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E4A3-4084-43CE-848F-EE6DE27B3C89}">
  <dimension ref="A1:P52"/>
  <sheetViews>
    <sheetView tabSelected="1" topLeftCell="B1" workbookViewId="0">
      <selection activeCell="S18" sqref="S18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3.8554687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8.42578125" style="1" customWidth="1"/>
    <col min="10" max="10" width="7.140625" style="1" customWidth="1"/>
    <col min="11" max="11" width="13.14062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6" customHeight="1" x14ac:dyDescent="0.25">
      <c r="D2" s="148"/>
    </row>
    <row r="3" spans="1:13" ht="18" customHeight="1" x14ac:dyDescent="0.3"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</row>
    <row r="4" spans="1:13" ht="18" customHeight="1" thickBot="1" x14ac:dyDescent="0.3">
      <c r="B4" s="2"/>
    </row>
    <row r="5" spans="1:13" ht="18" customHeight="1" x14ac:dyDescent="0.25">
      <c r="B5" s="150" t="s">
        <v>0</v>
      </c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2"/>
    </row>
    <row r="6" spans="1:13" ht="18" customHeight="1" x14ac:dyDescent="0.25">
      <c r="B6" s="153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5"/>
    </row>
    <row r="7" spans="1:13" ht="18" customHeight="1" x14ac:dyDescent="0.25">
      <c r="B7" s="156" t="s">
        <v>1</v>
      </c>
      <c r="C7" s="3"/>
      <c r="D7" s="158" t="s">
        <v>80</v>
      </c>
      <c r="E7" s="159" t="s">
        <v>2</v>
      </c>
      <c r="F7" s="158" t="s">
        <v>3</v>
      </c>
      <c r="G7" s="159" t="s">
        <v>4</v>
      </c>
      <c r="H7" s="158" t="s">
        <v>5</v>
      </c>
      <c r="I7" s="158" t="s">
        <v>6</v>
      </c>
      <c r="J7" s="158" t="s">
        <v>7</v>
      </c>
      <c r="K7" s="158" t="s">
        <v>8</v>
      </c>
      <c r="L7" s="160" t="s">
        <v>9</v>
      </c>
      <c r="M7" s="161" t="s">
        <v>10</v>
      </c>
    </row>
    <row r="8" spans="1:13" ht="18" customHeight="1" x14ac:dyDescent="0.25">
      <c r="A8" s="4"/>
      <c r="B8" s="157"/>
      <c r="C8" s="5"/>
      <c r="D8" s="158"/>
      <c r="E8" s="159"/>
      <c r="F8" s="158"/>
      <c r="G8" s="159"/>
      <c r="H8" s="158"/>
      <c r="I8" s="158"/>
      <c r="J8" s="158"/>
      <c r="K8" s="158"/>
      <c r="L8" s="160"/>
      <c r="M8" s="161"/>
    </row>
    <row r="9" spans="1:13" ht="8.4499999999999993" customHeight="1" x14ac:dyDescent="0.25">
      <c r="A9" s="4"/>
      <c r="B9" s="162"/>
      <c r="C9" s="163"/>
      <c r="D9" s="163"/>
      <c r="E9" s="163"/>
      <c r="F9" s="163"/>
      <c r="G9" s="163"/>
      <c r="H9" s="163"/>
      <c r="I9" s="163"/>
      <c r="J9" s="163"/>
      <c r="K9" s="163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164" t="s">
        <v>81</v>
      </c>
      <c r="E10" s="164"/>
      <c r="F10" s="164"/>
      <c r="G10" s="164"/>
      <c r="H10" s="164"/>
      <c r="I10" s="164"/>
      <c r="J10" s="164"/>
      <c r="K10" s="164"/>
      <c r="L10" s="164"/>
      <c r="M10" s="165"/>
    </row>
    <row r="11" spans="1:13" ht="17.100000000000001" customHeight="1" x14ac:dyDescent="0.25">
      <c r="A11" s="4"/>
      <c r="B11" s="166">
        <v>1</v>
      </c>
      <c r="C11" s="167"/>
      <c r="D11" s="7" t="s">
        <v>12</v>
      </c>
      <c r="E11" s="13" t="s">
        <v>13</v>
      </c>
      <c r="F11" s="14">
        <v>82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166">
        <v>2</v>
      </c>
      <c r="C12" s="167"/>
      <c r="D12" s="7" t="s">
        <v>16</v>
      </c>
      <c r="E12" s="13" t="s">
        <v>13</v>
      </c>
      <c r="F12" s="14">
        <v>2340</v>
      </c>
      <c r="G12" s="13" t="s">
        <v>14</v>
      </c>
      <c r="H12" s="14" t="s">
        <v>15</v>
      </c>
      <c r="I12" s="14">
        <v>999</v>
      </c>
      <c r="J12" s="15"/>
      <c r="K12" s="16">
        <f t="shared" ref="K12:K23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1">
        <v>3</v>
      </c>
      <c r="C13" s="12"/>
      <c r="D13" s="7" t="s">
        <v>17</v>
      </c>
      <c r="E13" s="13"/>
      <c r="F13" s="14">
        <v>416</v>
      </c>
      <c r="G13" s="13" t="s">
        <v>14</v>
      </c>
      <c r="H13" s="14" t="s">
        <v>15</v>
      </c>
      <c r="I13" s="14">
        <v>999</v>
      </c>
      <c r="J13" s="15"/>
      <c r="K13" s="16">
        <f t="shared" ref="K13" si="1">SUM(I13*J13*F13)</f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166">
        <v>4</v>
      </c>
      <c r="C14" s="167"/>
      <c r="D14" s="18" t="s">
        <v>18</v>
      </c>
      <c r="E14" s="13" t="s">
        <v>13</v>
      </c>
      <c r="F14" s="14">
        <v>7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8">
        <v>5</v>
      </c>
      <c r="C15" s="14"/>
      <c r="D15" s="170" t="s">
        <v>19</v>
      </c>
      <c r="E15" s="171"/>
      <c r="F15" s="178">
        <v>2440</v>
      </c>
      <c r="G15" s="177" t="s">
        <v>14</v>
      </c>
      <c r="H15" s="178" t="s">
        <v>20</v>
      </c>
      <c r="I15" s="178">
        <v>200</v>
      </c>
      <c r="J15" s="173"/>
      <c r="K15" s="174">
        <f t="shared" si="0"/>
        <v>0</v>
      </c>
      <c r="L15" s="176">
        <f>SUM(M15-K15)</f>
        <v>0</v>
      </c>
      <c r="M15" s="172">
        <f>SUM(K15*1.23)</f>
        <v>0</v>
      </c>
    </row>
    <row r="16" spans="1:13" ht="17.100000000000001" customHeight="1" x14ac:dyDescent="0.25">
      <c r="A16" s="4"/>
      <c r="B16" s="169"/>
      <c r="C16" s="14"/>
      <c r="D16" s="170"/>
      <c r="E16" s="171"/>
      <c r="F16" s="178"/>
      <c r="G16" s="177"/>
      <c r="H16" s="178"/>
      <c r="I16" s="178"/>
      <c r="J16" s="173"/>
      <c r="K16" s="175"/>
      <c r="L16" s="176"/>
      <c r="M16" s="172"/>
    </row>
    <row r="17" spans="1:16" ht="17.100000000000001" customHeight="1" x14ac:dyDescent="0.25">
      <c r="A17" s="4"/>
      <c r="B17" s="166">
        <v>6</v>
      </c>
      <c r="C17" s="167"/>
      <c r="D17" s="7" t="s">
        <v>21</v>
      </c>
      <c r="E17" s="13" t="s">
        <v>13</v>
      </c>
      <c r="F17" s="132">
        <v>41</v>
      </c>
      <c r="G17" s="13" t="s">
        <v>22</v>
      </c>
      <c r="H17" s="14" t="s">
        <v>15</v>
      </c>
      <c r="I17" s="14">
        <v>999</v>
      </c>
      <c r="J17" s="15"/>
      <c r="K17" s="16">
        <f t="shared" si="0"/>
        <v>0</v>
      </c>
      <c r="L17" s="16">
        <f t="shared" ref="L17:L23" si="2">SUM(M17-K17)</f>
        <v>0</v>
      </c>
      <c r="M17" s="17">
        <f t="shared" ref="M17:M23" si="3">SUM(K17*1.23)</f>
        <v>0</v>
      </c>
    </row>
    <row r="18" spans="1:16" ht="17.100000000000001" customHeight="1" x14ac:dyDescent="0.25">
      <c r="A18" s="4"/>
      <c r="B18" s="166">
        <v>7</v>
      </c>
      <c r="C18" s="167"/>
      <c r="D18" s="21" t="s">
        <v>23</v>
      </c>
      <c r="E18" s="13"/>
      <c r="F18" s="14">
        <v>71</v>
      </c>
      <c r="G18" s="13" t="s">
        <v>22</v>
      </c>
      <c r="H18" s="14" t="s">
        <v>15</v>
      </c>
      <c r="I18" s="14">
        <v>999</v>
      </c>
      <c r="J18" s="15"/>
      <c r="K18" s="16">
        <f t="shared" si="0"/>
        <v>0</v>
      </c>
      <c r="L18" s="16">
        <f t="shared" si="2"/>
        <v>0</v>
      </c>
      <c r="M18" s="17">
        <f t="shared" si="3"/>
        <v>0</v>
      </c>
    </row>
    <row r="19" spans="1:16" ht="17.100000000000001" customHeight="1" x14ac:dyDescent="0.25">
      <c r="A19" s="4"/>
      <c r="B19" s="22">
        <v>8</v>
      </c>
      <c r="C19" s="14"/>
      <c r="D19" s="7" t="s">
        <v>24</v>
      </c>
      <c r="E19" s="13"/>
      <c r="F19" s="14">
        <v>244</v>
      </c>
      <c r="G19" s="13" t="s">
        <v>22</v>
      </c>
      <c r="H19" s="14" t="s">
        <v>15</v>
      </c>
      <c r="I19" s="14">
        <v>999</v>
      </c>
      <c r="J19" s="15"/>
      <c r="K19" s="16">
        <f t="shared" si="0"/>
        <v>0</v>
      </c>
      <c r="L19" s="16">
        <f t="shared" si="2"/>
        <v>0</v>
      </c>
      <c r="M19" s="17">
        <f t="shared" si="3"/>
        <v>0</v>
      </c>
    </row>
    <row r="20" spans="1:16" ht="17.100000000000001" customHeight="1" x14ac:dyDescent="0.25">
      <c r="A20" s="4"/>
      <c r="B20" s="22">
        <v>9</v>
      </c>
      <c r="C20" s="14"/>
      <c r="D20" s="7" t="s">
        <v>25</v>
      </c>
      <c r="E20" s="13"/>
      <c r="F20" s="14">
        <v>534</v>
      </c>
      <c r="G20" s="13" t="s">
        <v>14</v>
      </c>
      <c r="H20" s="14" t="s">
        <v>15</v>
      </c>
      <c r="I20" s="14">
        <v>999</v>
      </c>
      <c r="J20" s="15"/>
      <c r="K20" s="16">
        <f t="shared" si="0"/>
        <v>0</v>
      </c>
      <c r="L20" s="16">
        <f t="shared" si="2"/>
        <v>0</v>
      </c>
      <c r="M20" s="17">
        <f t="shared" si="3"/>
        <v>0</v>
      </c>
    </row>
    <row r="21" spans="1:16" ht="17.100000000000001" customHeight="1" x14ac:dyDescent="0.25">
      <c r="A21" s="4"/>
      <c r="B21" s="22">
        <v>10</v>
      </c>
      <c r="C21" s="14"/>
      <c r="D21" s="7" t="s">
        <v>26</v>
      </c>
      <c r="E21" s="13"/>
      <c r="F21" s="14">
        <v>72</v>
      </c>
      <c r="G21" s="13" t="s">
        <v>14</v>
      </c>
      <c r="H21" s="14" t="s">
        <v>20</v>
      </c>
      <c r="I21" s="14">
        <v>200</v>
      </c>
      <c r="J21" s="15"/>
      <c r="K21" s="16">
        <f t="shared" si="0"/>
        <v>0</v>
      </c>
      <c r="L21" s="16">
        <f t="shared" si="2"/>
        <v>0</v>
      </c>
      <c r="M21" s="17">
        <f t="shared" si="3"/>
        <v>0</v>
      </c>
    </row>
    <row r="22" spans="1:16" ht="17.100000000000001" customHeight="1" x14ac:dyDescent="0.25">
      <c r="A22" s="4"/>
      <c r="B22" s="22">
        <v>11</v>
      </c>
      <c r="C22" s="14"/>
      <c r="D22" s="7" t="s">
        <v>27</v>
      </c>
      <c r="E22" s="13"/>
      <c r="F22" s="14">
        <v>11</v>
      </c>
      <c r="G22" s="13" t="s">
        <v>14</v>
      </c>
      <c r="H22" s="14" t="s">
        <v>20</v>
      </c>
      <c r="I22" s="14">
        <v>200</v>
      </c>
      <c r="J22" s="15"/>
      <c r="K22" s="16">
        <f t="shared" si="0"/>
        <v>0</v>
      </c>
      <c r="L22" s="16">
        <f t="shared" si="2"/>
        <v>0</v>
      </c>
      <c r="M22" s="17">
        <f t="shared" si="3"/>
        <v>0</v>
      </c>
    </row>
    <row r="23" spans="1:16" ht="17.100000000000001" customHeight="1" x14ac:dyDescent="0.25">
      <c r="A23" s="4"/>
      <c r="B23" s="238">
        <v>12</v>
      </c>
      <c r="C23" s="178"/>
      <c r="D23" s="239" t="s">
        <v>28</v>
      </c>
      <c r="E23" s="240" t="s">
        <v>29</v>
      </c>
      <c r="F23" s="241">
        <v>152</v>
      </c>
      <c r="G23" s="177" t="s">
        <v>14</v>
      </c>
      <c r="H23" s="177" t="s">
        <v>30</v>
      </c>
      <c r="I23" s="177">
        <v>4</v>
      </c>
      <c r="J23" s="249"/>
      <c r="K23" s="174">
        <f t="shared" si="0"/>
        <v>0</v>
      </c>
      <c r="L23" s="250">
        <f t="shared" si="2"/>
        <v>0</v>
      </c>
      <c r="M23" s="242">
        <f t="shared" si="3"/>
        <v>0</v>
      </c>
    </row>
    <row r="24" spans="1:16" ht="17.100000000000001" customHeight="1" x14ac:dyDescent="0.25">
      <c r="A24" s="4"/>
      <c r="B24" s="238"/>
      <c r="C24" s="178"/>
      <c r="D24" s="239"/>
      <c r="E24" s="240"/>
      <c r="F24" s="241"/>
      <c r="G24" s="177"/>
      <c r="H24" s="177"/>
      <c r="I24" s="177"/>
      <c r="J24" s="249"/>
      <c r="K24" s="175"/>
      <c r="L24" s="250"/>
      <c r="M24" s="242"/>
      <c r="P24" s="23"/>
    </row>
    <row r="25" spans="1:16" ht="17.100000000000001" customHeight="1" x14ac:dyDescent="0.25">
      <c r="A25" s="4"/>
      <c r="B25" s="183">
        <v>13</v>
      </c>
      <c r="C25" s="25"/>
      <c r="D25" s="243" t="s">
        <v>31</v>
      </c>
      <c r="E25" s="244"/>
      <c r="F25" s="245">
        <v>1296</v>
      </c>
      <c r="G25" s="245" t="s">
        <v>14</v>
      </c>
      <c r="H25" s="246" t="s">
        <v>30</v>
      </c>
      <c r="I25" s="246">
        <v>4</v>
      </c>
      <c r="J25" s="173"/>
      <c r="K25" s="247">
        <f>SUM(I25*J25*F25)</f>
        <v>0</v>
      </c>
      <c r="L25" s="176">
        <f>SUM(M25-K25)</f>
        <v>0</v>
      </c>
      <c r="M25" s="172">
        <f>SUM(K25*1.23)</f>
        <v>0</v>
      </c>
    </row>
    <row r="26" spans="1:16" ht="17.100000000000001" customHeight="1" x14ac:dyDescent="0.25">
      <c r="A26" s="4"/>
      <c r="B26" s="185"/>
      <c r="C26" s="25"/>
      <c r="D26" s="243"/>
      <c r="E26" s="244"/>
      <c r="F26" s="245"/>
      <c r="G26" s="245"/>
      <c r="H26" s="246"/>
      <c r="I26" s="246"/>
      <c r="J26" s="173"/>
      <c r="K26" s="248"/>
      <c r="L26" s="176"/>
      <c r="M26" s="172"/>
    </row>
    <row r="27" spans="1:16" ht="17.100000000000001" customHeight="1" x14ac:dyDescent="0.25">
      <c r="A27" s="4"/>
      <c r="B27" s="183">
        <v>14</v>
      </c>
      <c r="C27" s="25"/>
      <c r="D27" s="179" t="s">
        <v>79</v>
      </c>
      <c r="E27" s="181"/>
      <c r="F27" s="253">
        <v>324</v>
      </c>
      <c r="G27" s="181"/>
      <c r="H27" s="186" t="s">
        <v>30</v>
      </c>
      <c r="I27" s="186">
        <v>4</v>
      </c>
      <c r="J27" s="197"/>
      <c r="K27" s="251">
        <f>SUM(J27*I27*F27)</f>
        <v>0</v>
      </c>
      <c r="L27" s="200">
        <f>SUM(M27-K27)</f>
        <v>0</v>
      </c>
      <c r="M27" s="202">
        <f>SUM(K27*1.23)</f>
        <v>0</v>
      </c>
    </row>
    <row r="28" spans="1:16" ht="17.100000000000001" customHeight="1" x14ac:dyDescent="0.25">
      <c r="A28" s="4"/>
      <c r="B28" s="184"/>
      <c r="C28" s="25"/>
      <c r="D28" s="180"/>
      <c r="E28" s="182"/>
      <c r="F28" s="254"/>
      <c r="G28" s="182"/>
      <c r="H28" s="187"/>
      <c r="I28" s="187"/>
      <c r="J28" s="198"/>
      <c r="K28" s="252"/>
      <c r="L28" s="201"/>
      <c r="M28" s="203"/>
    </row>
    <row r="29" spans="1:16" ht="17.100000000000001" customHeight="1" x14ac:dyDescent="0.25">
      <c r="A29" s="4"/>
      <c r="B29" s="185"/>
      <c r="C29" s="25"/>
      <c r="D29" s="180"/>
      <c r="E29" s="182"/>
      <c r="F29" s="254"/>
      <c r="G29" s="182"/>
      <c r="H29" s="187"/>
      <c r="I29" s="187"/>
      <c r="J29" s="198"/>
      <c r="K29" s="252"/>
      <c r="L29" s="201"/>
      <c r="M29" s="203"/>
    </row>
    <row r="30" spans="1:16" ht="17.100000000000001" hidden="1" customHeight="1" x14ac:dyDescent="0.25">
      <c r="A30" s="4"/>
      <c r="B30" s="24"/>
      <c r="C30" s="30"/>
      <c r="D30" s="26"/>
      <c r="E30" s="31"/>
      <c r="F30" s="27"/>
      <c r="G30" s="31"/>
      <c r="H30" s="27"/>
      <c r="I30" s="27"/>
      <c r="J30" s="32"/>
      <c r="K30" s="28"/>
      <c r="L30" s="28"/>
      <c r="M30" s="29"/>
    </row>
    <row r="31" spans="1:16" ht="17.100000000000001" hidden="1" customHeight="1" x14ac:dyDescent="0.25">
      <c r="A31" s="4"/>
      <c r="B31" s="168">
        <v>13</v>
      </c>
      <c r="C31" s="19"/>
      <c r="D31" s="191" t="s">
        <v>32</v>
      </c>
      <c r="E31" s="192" t="s">
        <v>33</v>
      </c>
      <c r="F31" s="193" t="s">
        <v>34</v>
      </c>
      <c r="G31" s="194"/>
      <c r="H31" s="195" t="s">
        <v>35</v>
      </c>
      <c r="I31" s="194"/>
      <c r="J31" s="204"/>
      <c r="K31" s="194"/>
      <c r="L31" s="194"/>
      <c r="M31" s="196"/>
    </row>
    <row r="32" spans="1:16" ht="17.100000000000001" hidden="1" customHeight="1" x14ac:dyDescent="0.25">
      <c r="A32" s="4"/>
      <c r="B32" s="190"/>
      <c r="C32" s="19"/>
      <c r="D32" s="191"/>
      <c r="E32" s="192"/>
      <c r="F32" s="193"/>
      <c r="G32" s="194"/>
      <c r="H32" s="195"/>
      <c r="I32" s="194"/>
      <c r="J32" s="204"/>
      <c r="K32" s="194"/>
      <c r="L32" s="194"/>
      <c r="M32" s="196"/>
    </row>
    <row r="33" spans="1:16" ht="17.100000000000001" hidden="1" customHeight="1" x14ac:dyDescent="0.25">
      <c r="A33" s="4"/>
      <c r="B33" s="169"/>
      <c r="C33" s="25"/>
      <c r="D33" s="191"/>
      <c r="E33" s="192"/>
      <c r="F33" s="193"/>
      <c r="G33" s="194"/>
      <c r="H33" s="195"/>
      <c r="I33" s="194"/>
      <c r="J33" s="204"/>
      <c r="K33" s="194"/>
      <c r="L33" s="194"/>
      <c r="M33" s="196"/>
    </row>
    <row r="34" spans="1:16" ht="17.100000000000001" hidden="1" customHeight="1" x14ac:dyDescent="0.25">
      <c r="A34" s="4"/>
      <c r="B34" s="183">
        <v>14</v>
      </c>
      <c r="C34" s="25"/>
      <c r="D34" s="210" t="s">
        <v>36</v>
      </c>
      <c r="E34" s="163"/>
      <c r="F34" s="212">
        <v>75.5</v>
      </c>
      <c r="G34" s="163"/>
      <c r="H34" s="212" t="s">
        <v>37</v>
      </c>
      <c r="I34" s="163"/>
      <c r="J34" s="213"/>
      <c r="K34" s="163"/>
      <c r="L34" s="163"/>
      <c r="M34" s="205"/>
    </row>
    <row r="35" spans="1:16" ht="17.100000000000001" hidden="1" customHeight="1" x14ac:dyDescent="0.25">
      <c r="A35" s="4"/>
      <c r="B35" s="185"/>
      <c r="C35" s="25"/>
      <c r="D35" s="211"/>
      <c r="E35" s="163"/>
      <c r="F35" s="212"/>
      <c r="G35" s="163"/>
      <c r="H35" s="212"/>
      <c r="I35" s="163"/>
      <c r="J35" s="213"/>
      <c r="K35" s="163"/>
      <c r="L35" s="163"/>
      <c r="M35" s="205"/>
    </row>
    <row r="36" spans="1:16" ht="17.100000000000001" customHeight="1" thickBot="1" x14ac:dyDescent="0.3">
      <c r="A36" s="4"/>
      <c r="B36" s="33"/>
      <c r="C36" s="34"/>
      <c r="D36" s="35" t="s">
        <v>38</v>
      </c>
      <c r="E36" s="36"/>
      <c r="F36" s="36"/>
      <c r="G36" s="36"/>
      <c r="H36" s="36"/>
      <c r="I36" s="36"/>
      <c r="J36" s="37"/>
      <c r="K36" s="93">
        <f>SUM(K11:K29)</f>
        <v>0</v>
      </c>
      <c r="L36" s="93">
        <f>SUM(L9:L29)</f>
        <v>0</v>
      </c>
      <c r="M36" s="94">
        <f>SUM(M11:M29)</f>
        <v>0</v>
      </c>
    </row>
    <row r="37" spans="1:16" ht="17.100000000000001" customHeight="1" thickBot="1" x14ac:dyDescent="0.3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</row>
    <row r="38" spans="1:16" ht="17.100000000000001" customHeight="1" thickBot="1" x14ac:dyDescent="0.3">
      <c r="B38" s="39" t="s">
        <v>39</v>
      </c>
      <c r="C38" s="40"/>
      <c r="D38" s="206" t="s">
        <v>82</v>
      </c>
      <c r="E38" s="207"/>
      <c r="F38" s="207"/>
      <c r="G38" s="207"/>
      <c r="H38" s="207"/>
      <c r="I38" s="207"/>
      <c r="J38" s="207"/>
      <c r="K38" s="207"/>
      <c r="L38" s="207"/>
      <c r="M38" s="255"/>
    </row>
    <row r="39" spans="1:16" ht="17.100000000000001" customHeight="1" x14ac:dyDescent="0.25">
      <c r="B39" s="235">
        <v>1</v>
      </c>
      <c r="C39" s="41"/>
      <c r="D39" s="236" t="s">
        <v>40</v>
      </c>
      <c r="E39" s="215" t="s">
        <v>34</v>
      </c>
      <c r="F39" s="216">
        <v>4</v>
      </c>
      <c r="G39" s="218" t="s">
        <v>41</v>
      </c>
      <c r="H39" s="220" t="s">
        <v>42</v>
      </c>
      <c r="I39" s="226">
        <v>162</v>
      </c>
      <c r="J39" s="259"/>
      <c r="K39" s="228">
        <f>SUM(F39*I39*J39)</f>
        <v>0</v>
      </c>
      <c r="L39" s="229">
        <f>SUM(M39-K39)</f>
        <v>0</v>
      </c>
      <c r="M39" s="230">
        <f>SUM(K39*1.23)</f>
        <v>0</v>
      </c>
    </row>
    <row r="40" spans="1:16" ht="17.100000000000001" customHeight="1" x14ac:dyDescent="0.25">
      <c r="B40" s="169"/>
      <c r="C40" s="19"/>
      <c r="D40" s="191"/>
      <c r="E40" s="193"/>
      <c r="F40" s="217"/>
      <c r="G40" s="219"/>
      <c r="H40" s="221"/>
      <c r="I40" s="227"/>
      <c r="J40" s="257"/>
      <c r="K40" s="214"/>
      <c r="L40" s="228"/>
      <c r="M40" s="258"/>
    </row>
    <row r="41" spans="1:16" ht="17.100000000000001" customHeight="1" x14ac:dyDescent="0.25">
      <c r="B41" s="168">
        <v>2</v>
      </c>
      <c r="C41" s="19"/>
      <c r="D41" s="234" t="s">
        <v>43</v>
      </c>
      <c r="E41" s="193"/>
      <c r="F41" s="216">
        <v>4</v>
      </c>
      <c r="G41" s="218" t="s">
        <v>41</v>
      </c>
      <c r="H41" s="220" t="s">
        <v>42</v>
      </c>
      <c r="I41" s="226">
        <v>162</v>
      </c>
      <c r="J41" s="256"/>
      <c r="K41" s="228">
        <f>SUM(F41*I41*J41)</f>
        <v>0</v>
      </c>
      <c r="L41" s="229">
        <f>SUM(M41-K41)</f>
        <v>0</v>
      </c>
      <c r="M41" s="230">
        <f>SUM(K41*1.23)</f>
        <v>0</v>
      </c>
    </row>
    <row r="42" spans="1:16" ht="9.6" customHeight="1" x14ac:dyDescent="0.25">
      <c r="B42" s="169"/>
      <c r="C42" s="25"/>
      <c r="D42" s="234"/>
      <c r="E42" s="193"/>
      <c r="F42" s="217"/>
      <c r="G42" s="219"/>
      <c r="H42" s="221"/>
      <c r="I42" s="227"/>
      <c r="J42" s="257"/>
      <c r="K42" s="214"/>
      <c r="L42" s="228"/>
      <c r="M42" s="258"/>
    </row>
    <row r="43" spans="1:16" ht="23.25" customHeight="1" x14ac:dyDescent="0.25">
      <c r="B43" s="20">
        <v>3</v>
      </c>
      <c r="C43" s="25"/>
      <c r="D43" s="73" t="s">
        <v>44</v>
      </c>
      <c r="E43" s="74"/>
      <c r="F43" s="82">
        <v>4</v>
      </c>
      <c r="G43" s="83" t="s">
        <v>41</v>
      </c>
      <c r="H43" s="84" t="s">
        <v>42</v>
      </c>
      <c r="I43" s="81">
        <v>162</v>
      </c>
      <c r="J43" s="89"/>
      <c r="K43" s="85">
        <f>SUM(I43*J43)</f>
        <v>0</v>
      </c>
      <c r="L43" s="16">
        <f t="shared" ref="L43:L45" si="4">SUM(M43-K43)</f>
        <v>0</v>
      </c>
      <c r="M43" s="17">
        <f t="shared" ref="M43:M45" si="5">SUM(K43*1.23)</f>
        <v>0</v>
      </c>
      <c r="P43" s="42"/>
    </row>
    <row r="44" spans="1:16" ht="17.100000000000001" customHeight="1" x14ac:dyDescent="0.25">
      <c r="B44" s="43">
        <v>4</v>
      </c>
      <c r="C44" s="25"/>
      <c r="D44" s="57" t="s">
        <v>45</v>
      </c>
      <c r="E44" s="58"/>
      <c r="F44" s="59">
        <v>4</v>
      </c>
      <c r="G44" s="112" t="s">
        <v>41</v>
      </c>
      <c r="H44" s="86" t="s">
        <v>42</v>
      </c>
      <c r="I44" s="87">
        <v>972</v>
      </c>
      <c r="J44" s="90"/>
      <c r="K44" s="88">
        <f>SUM(I44*J44)</f>
        <v>0</v>
      </c>
      <c r="L44" s="16">
        <f t="shared" si="4"/>
        <v>0</v>
      </c>
      <c r="M44" s="17">
        <f t="shared" si="5"/>
        <v>0</v>
      </c>
    </row>
    <row r="45" spans="1:16" ht="17.100000000000001" customHeight="1" x14ac:dyDescent="0.25">
      <c r="B45" s="43">
        <v>5</v>
      </c>
      <c r="C45" s="25"/>
      <c r="D45" s="44" t="s">
        <v>36</v>
      </c>
      <c r="E45" s="6"/>
      <c r="F45" s="45">
        <v>76</v>
      </c>
      <c r="G45" s="19" t="s">
        <v>14</v>
      </c>
      <c r="H45" s="47" t="s">
        <v>42</v>
      </c>
      <c r="I45" s="48">
        <v>4</v>
      </c>
      <c r="J45" s="49"/>
      <c r="K45" s="16">
        <f t="shared" ref="K45" si="6">SUM(I45*J45*F45)</f>
        <v>0</v>
      </c>
      <c r="L45" s="16">
        <f t="shared" si="4"/>
        <v>0</v>
      </c>
      <c r="M45" s="17">
        <f t="shared" si="5"/>
        <v>0</v>
      </c>
    </row>
    <row r="46" spans="1:16" ht="17.100000000000001" customHeight="1" thickBot="1" x14ac:dyDescent="0.3">
      <c r="B46" s="33"/>
      <c r="C46" s="34"/>
      <c r="D46" s="35" t="s">
        <v>38</v>
      </c>
      <c r="E46" s="36"/>
      <c r="F46" s="50"/>
      <c r="G46" s="36"/>
      <c r="H46" s="36"/>
      <c r="I46" s="36"/>
      <c r="J46" s="37"/>
      <c r="K46" s="93">
        <f>SUM(K39:K45)</f>
        <v>0</v>
      </c>
      <c r="L46" s="93">
        <f>SUM(L39:L45)</f>
        <v>0</v>
      </c>
      <c r="M46" s="94">
        <f>SUM(M39:M45)</f>
        <v>0</v>
      </c>
    </row>
    <row r="47" spans="1:16" ht="17.100000000000001" customHeight="1" thickBot="1" x14ac:dyDescent="0.3"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</row>
    <row r="48" spans="1:16" ht="15.75" thickBot="1" x14ac:dyDescent="0.3">
      <c r="B48" s="72" t="s">
        <v>46</v>
      </c>
      <c r="C48" s="52"/>
      <c r="D48" s="53" t="s">
        <v>47</v>
      </c>
      <c r="E48" s="54"/>
      <c r="F48" s="54"/>
      <c r="G48" s="54"/>
      <c r="H48" s="54"/>
      <c r="I48" s="54"/>
      <c r="J48" s="54"/>
      <c r="K48" s="54"/>
      <c r="L48" s="54"/>
      <c r="M48" s="55"/>
    </row>
    <row r="49" spans="2:13" x14ac:dyDescent="0.25">
      <c r="B49" s="56" t="s">
        <v>48</v>
      </c>
      <c r="C49" s="25"/>
      <c r="D49" s="57" t="s">
        <v>49</v>
      </c>
      <c r="E49" s="58"/>
      <c r="F49" s="59"/>
      <c r="G49" s="60"/>
      <c r="H49" s="61"/>
      <c r="I49" s="62"/>
      <c r="J49" s="63"/>
      <c r="K49" s="16">
        <f>SUM(K36)</f>
        <v>0</v>
      </c>
      <c r="L49" s="16">
        <f>SUM(L36)</f>
        <v>0</v>
      </c>
      <c r="M49" s="17">
        <f>SUM(M36)</f>
        <v>0</v>
      </c>
    </row>
    <row r="50" spans="2:13" x14ac:dyDescent="0.25">
      <c r="B50" s="64" t="s">
        <v>39</v>
      </c>
      <c r="C50" s="25"/>
      <c r="D50" s="44" t="s">
        <v>50</v>
      </c>
      <c r="E50" s="6"/>
      <c r="F50" s="45"/>
      <c r="G50" s="46"/>
      <c r="H50" s="65"/>
      <c r="I50" s="48"/>
      <c r="J50" s="66"/>
      <c r="K50" s="16">
        <f>SUM(K46)</f>
        <v>0</v>
      </c>
      <c r="L50" s="16">
        <f>SUM(L46)</f>
        <v>0</v>
      </c>
      <c r="M50" s="17">
        <f>SUM(M46)</f>
        <v>0</v>
      </c>
    </row>
    <row r="51" spans="2:13" ht="14.45" customHeight="1" x14ac:dyDescent="0.25">
      <c r="B51" s="67"/>
      <c r="C51" s="30"/>
      <c r="D51" s="231"/>
      <c r="E51" s="232"/>
      <c r="F51" s="232"/>
      <c r="G51" s="232"/>
      <c r="H51" s="232"/>
      <c r="I51" s="232"/>
      <c r="J51" s="232"/>
      <c r="K51" s="232"/>
      <c r="L51" s="232"/>
      <c r="M51" s="233"/>
    </row>
    <row r="52" spans="2:13" ht="15" customHeight="1" thickBot="1" x14ac:dyDescent="0.3">
      <c r="B52" s="223" t="s">
        <v>51</v>
      </c>
      <c r="C52" s="224"/>
      <c r="D52" s="224"/>
      <c r="E52" s="224"/>
      <c r="F52" s="224"/>
      <c r="G52" s="224"/>
      <c r="H52" s="224"/>
      <c r="I52" s="224"/>
      <c r="J52" s="225"/>
      <c r="K52" s="128">
        <f>SUM(K49:K50)</f>
        <v>0</v>
      </c>
      <c r="L52" s="128">
        <f>SUM(L49:L50)</f>
        <v>0</v>
      </c>
      <c r="M52" s="129">
        <f>SUM(M49:M50)</f>
        <v>0</v>
      </c>
    </row>
  </sheetData>
  <mergeCells count="110">
    <mergeCell ref="B52:J52"/>
    <mergeCell ref="K15:K16"/>
    <mergeCell ref="I41:I42"/>
    <mergeCell ref="J41:J42"/>
    <mergeCell ref="K41:K42"/>
    <mergeCell ref="L41:L42"/>
    <mergeCell ref="M41:M42"/>
    <mergeCell ref="D51:M51"/>
    <mergeCell ref="I39:I40"/>
    <mergeCell ref="J39:J40"/>
    <mergeCell ref="K39:K40"/>
    <mergeCell ref="L39:L40"/>
    <mergeCell ref="M39:M40"/>
    <mergeCell ref="B41:B42"/>
    <mergeCell ref="D41:D42"/>
    <mergeCell ref="F41:F42"/>
    <mergeCell ref="G41:G42"/>
    <mergeCell ref="H41:H42"/>
    <mergeCell ref="B39:B40"/>
    <mergeCell ref="D39:D40"/>
    <mergeCell ref="E39:E42"/>
    <mergeCell ref="F39:F40"/>
    <mergeCell ref="G39:G40"/>
    <mergeCell ref="H39:H40"/>
    <mergeCell ref="I34:I35"/>
    <mergeCell ref="J34:J35"/>
    <mergeCell ref="K34:K35"/>
    <mergeCell ref="L34:L35"/>
    <mergeCell ref="M34:M35"/>
    <mergeCell ref="D38:M38"/>
    <mergeCell ref="J31:J33"/>
    <mergeCell ref="K31:K33"/>
    <mergeCell ref="L31:L33"/>
    <mergeCell ref="M31:M33"/>
    <mergeCell ref="K27:K29"/>
    <mergeCell ref="L27:L29"/>
    <mergeCell ref="M27:M29"/>
    <mergeCell ref="B31:B33"/>
    <mergeCell ref="D31:D33"/>
    <mergeCell ref="E31:E33"/>
    <mergeCell ref="F31:F33"/>
    <mergeCell ref="G31:G33"/>
    <mergeCell ref="H31:H33"/>
    <mergeCell ref="I31:I33"/>
    <mergeCell ref="D27:D29"/>
    <mergeCell ref="E27:E29"/>
    <mergeCell ref="F27:F29"/>
    <mergeCell ref="G27:G29"/>
    <mergeCell ref="H27:H29"/>
    <mergeCell ref="I27:I29"/>
    <mergeCell ref="J27:J29"/>
    <mergeCell ref="B27:B29"/>
    <mergeCell ref="B34:B35"/>
    <mergeCell ref="D34:D35"/>
    <mergeCell ref="E34:E35"/>
    <mergeCell ref="F34:F35"/>
    <mergeCell ref="G34:G35"/>
    <mergeCell ref="H34:H35"/>
    <mergeCell ref="M23:M24"/>
    <mergeCell ref="B25:B26"/>
    <mergeCell ref="D25:D26"/>
    <mergeCell ref="E25:E26"/>
    <mergeCell ref="F25:F26"/>
    <mergeCell ref="G25:G26"/>
    <mergeCell ref="H25:H26"/>
    <mergeCell ref="I25:I26"/>
    <mergeCell ref="J25:J26"/>
    <mergeCell ref="K25:K26"/>
    <mergeCell ref="G23:G24"/>
    <mergeCell ref="H23:H24"/>
    <mergeCell ref="I23:I24"/>
    <mergeCell ref="J23:J24"/>
    <mergeCell ref="K23:K24"/>
    <mergeCell ref="L23:L24"/>
    <mergeCell ref="L25:L26"/>
    <mergeCell ref="M25:M26"/>
    <mergeCell ref="B17:C17"/>
    <mergeCell ref="B18:C18"/>
    <mergeCell ref="B23:C24"/>
    <mergeCell ref="D23:D24"/>
    <mergeCell ref="E23:E24"/>
    <mergeCell ref="F23:F24"/>
    <mergeCell ref="G15:G16"/>
    <mergeCell ref="H15:H16"/>
    <mergeCell ref="I15:I16"/>
    <mergeCell ref="J15:J16"/>
    <mergeCell ref="L15:L16"/>
    <mergeCell ref="M15:M16"/>
    <mergeCell ref="B12:C12"/>
    <mergeCell ref="B14:C14"/>
    <mergeCell ref="B15:B16"/>
    <mergeCell ref="D15:D16"/>
    <mergeCell ref="E15:E16"/>
    <mergeCell ref="F15:F16"/>
    <mergeCell ref="K7:K8"/>
    <mergeCell ref="L7:L8"/>
    <mergeCell ref="M7:M8"/>
    <mergeCell ref="B9:K9"/>
    <mergeCell ref="D10:M10"/>
    <mergeCell ref="B11:C11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</mergeCells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8B850-E961-4CDA-A35D-D01F8D4A4A75}">
  <dimension ref="A1:P43"/>
  <sheetViews>
    <sheetView workbookViewId="0">
      <selection activeCell="B3" sqref="B3:M3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8" style="1" customWidth="1"/>
    <col min="7" max="7" width="4" style="1" customWidth="1"/>
    <col min="8" max="8" width="10" style="1" customWidth="1"/>
    <col min="9" max="9" width="8.7109375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</row>
    <row r="4" spans="1:13" ht="18" customHeight="1" thickBot="1" x14ac:dyDescent="0.3">
      <c r="B4" s="2"/>
    </row>
    <row r="5" spans="1:13" ht="18" customHeight="1" x14ac:dyDescent="0.25">
      <c r="B5" s="150" t="s">
        <v>52</v>
      </c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2"/>
    </row>
    <row r="6" spans="1:13" ht="18" customHeight="1" x14ac:dyDescent="0.25">
      <c r="B6" s="153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5"/>
    </row>
    <row r="7" spans="1:13" ht="18" customHeight="1" x14ac:dyDescent="0.25">
      <c r="B7" s="156" t="s">
        <v>1</v>
      </c>
      <c r="C7" s="3"/>
      <c r="D7" s="158" t="s">
        <v>80</v>
      </c>
      <c r="E7" s="159" t="s">
        <v>2</v>
      </c>
      <c r="F7" s="158" t="s">
        <v>3</v>
      </c>
      <c r="G7" s="159" t="s">
        <v>4</v>
      </c>
      <c r="H7" s="158" t="s">
        <v>5</v>
      </c>
      <c r="I7" s="158" t="s">
        <v>78</v>
      </c>
      <c r="J7" s="158" t="s">
        <v>7</v>
      </c>
      <c r="K7" s="158" t="s">
        <v>8</v>
      </c>
      <c r="L7" s="160" t="s">
        <v>9</v>
      </c>
      <c r="M7" s="161" t="s">
        <v>10</v>
      </c>
    </row>
    <row r="8" spans="1:13" ht="18" customHeight="1" x14ac:dyDescent="0.25">
      <c r="A8" s="4"/>
      <c r="B8" s="157"/>
      <c r="C8" s="5"/>
      <c r="D8" s="158"/>
      <c r="E8" s="159"/>
      <c r="F8" s="158"/>
      <c r="G8" s="159"/>
      <c r="H8" s="158"/>
      <c r="I8" s="158"/>
      <c r="J8" s="158"/>
      <c r="K8" s="158"/>
      <c r="L8" s="160"/>
      <c r="M8" s="161"/>
    </row>
    <row r="9" spans="1:13" ht="8.4499999999999993" customHeight="1" x14ac:dyDescent="0.25">
      <c r="A9" s="4"/>
      <c r="B9" s="162"/>
      <c r="C9" s="163"/>
      <c r="D9" s="163"/>
      <c r="E9" s="163"/>
      <c r="F9" s="163"/>
      <c r="G9" s="163"/>
      <c r="H9" s="163"/>
      <c r="I9" s="163"/>
      <c r="J9" s="163"/>
      <c r="K9" s="163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164" t="s">
        <v>81</v>
      </c>
      <c r="E10" s="164"/>
      <c r="F10" s="164"/>
      <c r="G10" s="164"/>
      <c r="H10" s="164"/>
      <c r="I10" s="164"/>
      <c r="J10" s="164"/>
      <c r="K10" s="164"/>
      <c r="L10" s="164"/>
      <c r="M10" s="165"/>
    </row>
    <row r="11" spans="1:13" ht="17.100000000000001" customHeight="1" x14ac:dyDescent="0.25">
      <c r="A11" s="4"/>
      <c r="B11" s="166">
        <v>1</v>
      </c>
      <c r="C11" s="167"/>
      <c r="D11" s="133" t="s">
        <v>75</v>
      </c>
      <c r="E11" s="134" t="s">
        <v>13</v>
      </c>
      <c r="F11" s="132">
        <v>6.76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166">
        <v>2</v>
      </c>
      <c r="C12" s="167"/>
      <c r="D12" s="133" t="s">
        <v>76</v>
      </c>
      <c r="E12" s="134" t="s">
        <v>13</v>
      </c>
      <c r="F12" s="132">
        <v>282</v>
      </c>
      <c r="G12" s="13" t="s">
        <v>14</v>
      </c>
      <c r="H12" s="14" t="s">
        <v>15</v>
      </c>
      <c r="I12" s="14">
        <v>999</v>
      </c>
      <c r="J12" s="15"/>
      <c r="K12" s="16">
        <f t="shared" ref="K12:K17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37">
        <v>3</v>
      </c>
      <c r="C13" s="110"/>
      <c r="D13" s="133" t="s">
        <v>53</v>
      </c>
      <c r="E13" s="134"/>
      <c r="F13" s="132">
        <v>55.04</v>
      </c>
      <c r="G13" s="13" t="s">
        <v>14</v>
      </c>
      <c r="H13" s="14" t="s">
        <v>15</v>
      </c>
      <c r="I13" s="14"/>
      <c r="J13" s="15"/>
      <c r="K13" s="16"/>
      <c r="L13" s="16"/>
      <c r="M13" s="17"/>
    </row>
    <row r="14" spans="1:13" ht="17.100000000000001" customHeight="1" x14ac:dyDescent="0.25">
      <c r="A14" s="4"/>
      <c r="B14" s="166">
        <v>4</v>
      </c>
      <c r="C14" s="167"/>
      <c r="D14" s="135" t="s">
        <v>77</v>
      </c>
      <c r="E14" s="134" t="s">
        <v>13</v>
      </c>
      <c r="F14" s="132">
        <v>3.84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8">
        <v>5</v>
      </c>
      <c r="C15" s="14"/>
      <c r="D15" s="261" t="s">
        <v>19</v>
      </c>
      <c r="E15" s="262"/>
      <c r="F15" s="263">
        <v>155.02000000000001</v>
      </c>
      <c r="G15" s="177" t="s">
        <v>14</v>
      </c>
      <c r="H15" s="178" t="s">
        <v>20</v>
      </c>
      <c r="I15" s="178">
        <v>200</v>
      </c>
      <c r="J15" s="173"/>
      <c r="K15" s="174">
        <f t="shared" si="0"/>
        <v>0</v>
      </c>
      <c r="L15" s="176">
        <f>SUM(M15-K15)</f>
        <v>0</v>
      </c>
      <c r="M15" s="172">
        <f>SUM(K15*1.23)</f>
        <v>0</v>
      </c>
    </row>
    <row r="16" spans="1:13" ht="17.100000000000001" customHeight="1" x14ac:dyDescent="0.25">
      <c r="A16" s="4"/>
      <c r="B16" s="169"/>
      <c r="C16" s="14"/>
      <c r="D16" s="261"/>
      <c r="E16" s="262"/>
      <c r="F16" s="263"/>
      <c r="G16" s="177"/>
      <c r="H16" s="178"/>
      <c r="I16" s="178"/>
      <c r="J16" s="173"/>
      <c r="K16" s="175"/>
      <c r="L16" s="176"/>
      <c r="M16" s="172"/>
    </row>
    <row r="17" spans="1:16" ht="17.100000000000001" customHeight="1" x14ac:dyDescent="0.25">
      <c r="A17" s="4"/>
      <c r="B17" s="238">
        <v>8</v>
      </c>
      <c r="C17" s="178"/>
      <c r="D17" s="239" t="s">
        <v>54</v>
      </c>
      <c r="E17" s="264" t="s">
        <v>29</v>
      </c>
      <c r="F17" s="241">
        <v>684</v>
      </c>
      <c r="G17" s="177" t="s">
        <v>14</v>
      </c>
      <c r="H17" s="177" t="s">
        <v>30</v>
      </c>
      <c r="I17" s="177">
        <v>4</v>
      </c>
      <c r="J17" s="249"/>
      <c r="K17" s="174">
        <f t="shared" si="0"/>
        <v>0</v>
      </c>
      <c r="L17" s="250">
        <f t="shared" ref="L17" si="1">SUM(M17-K17)</f>
        <v>0</v>
      </c>
      <c r="M17" s="242">
        <f t="shared" ref="M17" si="2">SUM(K17*1.23)</f>
        <v>0</v>
      </c>
    </row>
    <row r="18" spans="1:16" ht="17.100000000000001" customHeight="1" x14ac:dyDescent="0.25">
      <c r="A18" s="4"/>
      <c r="B18" s="238"/>
      <c r="C18" s="178"/>
      <c r="D18" s="239"/>
      <c r="E18" s="264"/>
      <c r="F18" s="241"/>
      <c r="G18" s="177"/>
      <c r="H18" s="177"/>
      <c r="I18" s="177"/>
      <c r="J18" s="249"/>
      <c r="K18" s="175"/>
      <c r="L18" s="250"/>
      <c r="M18" s="242"/>
      <c r="P18" s="23"/>
    </row>
    <row r="19" spans="1:16" ht="17.100000000000001" customHeight="1" x14ac:dyDescent="0.25">
      <c r="A19" s="4"/>
      <c r="B19" s="265">
        <v>9</v>
      </c>
      <c r="C19" s="136"/>
      <c r="D19" s="268" t="s">
        <v>79</v>
      </c>
      <c r="E19" s="270"/>
      <c r="F19" s="272">
        <v>27</v>
      </c>
      <c r="G19" s="274"/>
      <c r="H19" s="186" t="s">
        <v>30</v>
      </c>
      <c r="I19" s="186">
        <v>4</v>
      </c>
      <c r="J19" s="197"/>
      <c r="K19" s="174">
        <f>SUM(J19*I19*F19)</f>
        <v>0</v>
      </c>
      <c r="L19" s="200">
        <f>SUM(M19-K19)</f>
        <v>0</v>
      </c>
      <c r="M19" s="202">
        <f>SUM(K19*1.23)</f>
        <v>0</v>
      </c>
    </row>
    <row r="20" spans="1:16" ht="17.100000000000001" customHeight="1" x14ac:dyDescent="0.25">
      <c r="A20" s="4"/>
      <c r="B20" s="266"/>
      <c r="C20" s="136"/>
      <c r="D20" s="269"/>
      <c r="E20" s="271"/>
      <c r="F20" s="273"/>
      <c r="G20" s="275"/>
      <c r="H20" s="187"/>
      <c r="I20" s="187"/>
      <c r="J20" s="198"/>
      <c r="K20" s="199"/>
      <c r="L20" s="201"/>
      <c r="M20" s="203"/>
    </row>
    <row r="21" spans="1:16" ht="17.100000000000001" customHeight="1" x14ac:dyDescent="0.25">
      <c r="A21" s="4"/>
      <c r="B21" s="267"/>
      <c r="C21" s="136"/>
      <c r="D21" s="269"/>
      <c r="E21" s="271"/>
      <c r="F21" s="273"/>
      <c r="G21" s="275"/>
      <c r="H21" s="187"/>
      <c r="I21" s="187"/>
      <c r="J21" s="198"/>
      <c r="K21" s="199"/>
      <c r="L21" s="201"/>
      <c r="M21" s="203"/>
    </row>
    <row r="22" spans="1:16" ht="17.100000000000001" hidden="1" customHeight="1" x14ac:dyDescent="0.25">
      <c r="A22" s="4"/>
      <c r="B22" s="24"/>
      <c r="C22" s="30"/>
      <c r="D22" s="26"/>
      <c r="E22" s="31"/>
      <c r="F22" s="27"/>
      <c r="G22" s="31"/>
      <c r="H22" s="27"/>
      <c r="I22" s="27"/>
      <c r="J22" s="32"/>
      <c r="K22" s="28"/>
      <c r="L22" s="28"/>
      <c r="M22" s="29"/>
    </row>
    <row r="23" spans="1:16" ht="17.100000000000001" hidden="1" customHeight="1" x14ac:dyDescent="0.25">
      <c r="A23" s="4"/>
      <c r="B23" s="168">
        <v>13</v>
      </c>
      <c r="C23" s="19"/>
      <c r="D23" s="191" t="s">
        <v>32</v>
      </c>
      <c r="E23" s="192" t="s">
        <v>33</v>
      </c>
      <c r="F23" s="193" t="s">
        <v>34</v>
      </c>
      <c r="G23" s="194"/>
      <c r="H23" s="195" t="s">
        <v>35</v>
      </c>
      <c r="I23" s="194"/>
      <c r="J23" s="204"/>
      <c r="K23" s="194"/>
      <c r="L23" s="194"/>
      <c r="M23" s="196"/>
    </row>
    <row r="24" spans="1:16" ht="17.100000000000001" hidden="1" customHeight="1" x14ac:dyDescent="0.25">
      <c r="A24" s="4"/>
      <c r="B24" s="190"/>
      <c r="C24" s="19"/>
      <c r="D24" s="191"/>
      <c r="E24" s="192"/>
      <c r="F24" s="193"/>
      <c r="G24" s="194"/>
      <c r="H24" s="195"/>
      <c r="I24" s="194"/>
      <c r="J24" s="204"/>
      <c r="K24" s="194"/>
      <c r="L24" s="194"/>
      <c r="M24" s="196"/>
    </row>
    <row r="25" spans="1:16" ht="17.100000000000001" hidden="1" customHeight="1" x14ac:dyDescent="0.25">
      <c r="A25" s="4"/>
      <c r="B25" s="169"/>
      <c r="C25" s="25"/>
      <c r="D25" s="191"/>
      <c r="E25" s="192"/>
      <c r="F25" s="193"/>
      <c r="G25" s="194"/>
      <c r="H25" s="195"/>
      <c r="I25" s="194"/>
      <c r="J25" s="204"/>
      <c r="K25" s="194"/>
      <c r="L25" s="194"/>
      <c r="M25" s="196"/>
    </row>
    <row r="26" spans="1:16" ht="17.100000000000001" hidden="1" customHeight="1" x14ac:dyDescent="0.25">
      <c r="A26" s="4"/>
      <c r="B26" s="183">
        <v>14</v>
      </c>
      <c r="C26" s="25"/>
      <c r="D26" s="210" t="s">
        <v>36</v>
      </c>
      <c r="E26" s="163"/>
      <c r="F26" s="212">
        <v>75.5</v>
      </c>
      <c r="G26" s="163"/>
      <c r="H26" s="212" t="s">
        <v>37</v>
      </c>
      <c r="I26" s="163"/>
      <c r="J26" s="213"/>
      <c r="K26" s="163"/>
      <c r="L26" s="163"/>
      <c r="M26" s="205"/>
    </row>
    <row r="27" spans="1:16" ht="17.100000000000001" hidden="1" customHeight="1" x14ac:dyDescent="0.25">
      <c r="A27" s="4"/>
      <c r="B27" s="185"/>
      <c r="C27" s="25"/>
      <c r="D27" s="211"/>
      <c r="E27" s="163"/>
      <c r="F27" s="212"/>
      <c r="G27" s="163"/>
      <c r="H27" s="212"/>
      <c r="I27" s="163"/>
      <c r="J27" s="213"/>
      <c r="K27" s="163"/>
      <c r="L27" s="163"/>
      <c r="M27" s="205"/>
    </row>
    <row r="28" spans="1:16" ht="17.100000000000001" customHeight="1" thickBot="1" x14ac:dyDescent="0.3">
      <c r="A28" s="4"/>
      <c r="B28" s="33"/>
      <c r="C28" s="34"/>
      <c r="D28" s="35" t="s">
        <v>38</v>
      </c>
      <c r="E28" s="36"/>
      <c r="F28" s="36"/>
      <c r="G28" s="36"/>
      <c r="H28" s="36"/>
      <c r="I28" s="36"/>
      <c r="J28" s="37"/>
      <c r="K28" s="93">
        <f>SUM(K11:K21)</f>
        <v>0</v>
      </c>
      <c r="L28" s="93">
        <f>SUM(L9:L21)</f>
        <v>0</v>
      </c>
      <c r="M28" s="94">
        <f>SUM(M11:M21)</f>
        <v>0</v>
      </c>
    </row>
    <row r="29" spans="1:16" ht="17.100000000000001" customHeight="1" thickBot="1" x14ac:dyDescent="0.3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0" spans="1:16" ht="17.100000000000001" customHeight="1" thickBot="1" x14ac:dyDescent="0.3">
      <c r="B30" s="39" t="s">
        <v>39</v>
      </c>
      <c r="C30" s="40"/>
      <c r="D30" s="206" t="s">
        <v>82</v>
      </c>
      <c r="E30" s="207"/>
      <c r="F30" s="207"/>
      <c r="G30" s="207"/>
      <c r="H30" s="207"/>
      <c r="I30" s="207"/>
      <c r="J30" s="207"/>
      <c r="K30" s="207"/>
      <c r="L30" s="207"/>
      <c r="M30" s="255"/>
    </row>
    <row r="31" spans="1:16" ht="17.100000000000001" customHeight="1" x14ac:dyDescent="0.25">
      <c r="B31" s="235">
        <v>1</v>
      </c>
      <c r="C31" s="41"/>
      <c r="D31" s="236" t="s">
        <v>40</v>
      </c>
      <c r="E31" s="215" t="s">
        <v>34</v>
      </c>
      <c r="F31" s="284">
        <v>4</v>
      </c>
      <c r="G31" s="285" t="s">
        <v>41</v>
      </c>
      <c r="H31" s="286" t="s">
        <v>42</v>
      </c>
      <c r="I31" s="289">
        <v>27</v>
      </c>
      <c r="J31" s="290"/>
      <c r="K31" s="280">
        <f>SUM(F31*I31*J31)</f>
        <v>0</v>
      </c>
      <c r="L31" s="292">
        <f>SUM(M31-K31)</f>
        <v>0</v>
      </c>
      <c r="M31" s="293">
        <f>SUM(K31*1.23)</f>
        <v>0</v>
      </c>
    </row>
    <row r="32" spans="1:16" ht="17.100000000000001" customHeight="1" x14ac:dyDescent="0.25">
      <c r="B32" s="169"/>
      <c r="C32" s="19"/>
      <c r="D32" s="191"/>
      <c r="E32" s="193"/>
      <c r="F32" s="217"/>
      <c r="G32" s="219"/>
      <c r="H32" s="221"/>
      <c r="I32" s="227"/>
      <c r="J32" s="278"/>
      <c r="K32" s="291"/>
      <c r="L32" s="280"/>
      <c r="M32" s="288"/>
    </row>
    <row r="33" spans="2:16" ht="17.100000000000001" customHeight="1" x14ac:dyDescent="0.25">
      <c r="B33" s="168">
        <v>2</v>
      </c>
      <c r="C33" s="19"/>
      <c r="D33" s="234" t="s">
        <v>43</v>
      </c>
      <c r="E33" s="193"/>
      <c r="F33" s="281">
        <v>4</v>
      </c>
      <c r="G33" s="282" t="s">
        <v>41</v>
      </c>
      <c r="H33" s="283" t="s">
        <v>42</v>
      </c>
      <c r="I33" s="276">
        <v>27</v>
      </c>
      <c r="J33" s="277"/>
      <c r="K33" s="279">
        <f>SUM(I33*J33)</f>
        <v>0</v>
      </c>
      <c r="L33" s="279">
        <f>SUM(M33-K33)</f>
        <v>0</v>
      </c>
      <c r="M33" s="287">
        <f>SUM(K33*1.23)</f>
        <v>0</v>
      </c>
    </row>
    <row r="34" spans="2:16" ht="17.100000000000001" customHeight="1" x14ac:dyDescent="0.25">
      <c r="B34" s="169"/>
      <c r="C34" s="25"/>
      <c r="D34" s="234"/>
      <c r="E34" s="193"/>
      <c r="F34" s="217"/>
      <c r="G34" s="219"/>
      <c r="H34" s="221"/>
      <c r="I34" s="227"/>
      <c r="J34" s="278"/>
      <c r="K34" s="280"/>
      <c r="L34" s="280"/>
      <c r="M34" s="288"/>
    </row>
    <row r="35" spans="2:16" ht="22.5" customHeight="1" x14ac:dyDescent="0.25">
      <c r="B35" s="20">
        <v>3</v>
      </c>
      <c r="C35" s="25"/>
      <c r="D35" s="73" t="s">
        <v>44</v>
      </c>
      <c r="E35" s="74"/>
      <c r="F35" s="82">
        <v>4</v>
      </c>
      <c r="G35" s="83" t="s">
        <v>41</v>
      </c>
      <c r="H35" s="84" t="s">
        <v>42</v>
      </c>
      <c r="I35" s="81">
        <v>27</v>
      </c>
      <c r="J35" s="70"/>
      <c r="K35" s="85">
        <f>SUM(I35*J35)</f>
        <v>0</v>
      </c>
      <c r="L35" s="16">
        <f t="shared" ref="L35:L36" si="3">SUM(M35-K35)</f>
        <v>0</v>
      </c>
      <c r="M35" s="17">
        <f t="shared" ref="M35:M36" si="4">SUM(K35*1.23)</f>
        <v>0</v>
      </c>
      <c r="P35" s="42"/>
    </row>
    <row r="36" spans="2:16" ht="17.100000000000001" customHeight="1" x14ac:dyDescent="0.25">
      <c r="B36" s="43">
        <v>4</v>
      </c>
      <c r="C36" s="25"/>
      <c r="D36" s="57" t="s">
        <v>45</v>
      </c>
      <c r="E36" s="58"/>
      <c r="F36" s="59">
        <v>4</v>
      </c>
      <c r="G36" s="112" t="s">
        <v>41</v>
      </c>
      <c r="H36" s="86" t="s">
        <v>42</v>
      </c>
      <c r="I36" s="87">
        <v>60</v>
      </c>
      <c r="J36" s="71"/>
      <c r="K36" s="88">
        <f>SUM(I36*J36)</f>
        <v>0</v>
      </c>
      <c r="L36" s="16">
        <f t="shared" si="3"/>
        <v>0</v>
      </c>
      <c r="M36" s="17">
        <f t="shared" si="4"/>
        <v>0</v>
      </c>
    </row>
    <row r="37" spans="2:16" ht="17.100000000000001" customHeight="1" thickBot="1" x14ac:dyDescent="0.3">
      <c r="B37" s="33"/>
      <c r="C37" s="34"/>
      <c r="D37" s="35" t="s">
        <v>38</v>
      </c>
      <c r="E37" s="36"/>
      <c r="F37" s="50"/>
      <c r="G37" s="36"/>
      <c r="H37" s="36"/>
      <c r="I37" s="36"/>
      <c r="J37" s="37"/>
      <c r="K37" s="93">
        <f>SUM(K31:K36)</f>
        <v>0</v>
      </c>
      <c r="L37" s="93">
        <f>SUM(L31:L36)</f>
        <v>0</v>
      </c>
      <c r="M37" s="94">
        <f>SUM(M31:M36)</f>
        <v>0</v>
      </c>
    </row>
    <row r="38" spans="2:16" ht="17.100000000000001" customHeight="1" thickBot="1" x14ac:dyDescent="0.3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</row>
    <row r="39" spans="2:16" ht="15.75" thickBot="1" x14ac:dyDescent="0.3">
      <c r="B39" s="72" t="s">
        <v>46</v>
      </c>
      <c r="C39" s="52"/>
      <c r="D39" s="53" t="s">
        <v>55</v>
      </c>
      <c r="E39" s="54"/>
      <c r="F39" s="54"/>
      <c r="G39" s="54"/>
      <c r="H39" s="54"/>
      <c r="I39" s="54"/>
      <c r="J39" s="54"/>
      <c r="K39" s="54"/>
      <c r="L39" s="54"/>
      <c r="M39" s="55"/>
    </row>
    <row r="40" spans="2:16" x14ac:dyDescent="0.25">
      <c r="B40" s="56" t="s">
        <v>48</v>
      </c>
      <c r="C40" s="25"/>
      <c r="D40" s="57" t="s">
        <v>49</v>
      </c>
      <c r="E40" s="58"/>
      <c r="F40" s="59"/>
      <c r="G40" s="60"/>
      <c r="H40" s="61"/>
      <c r="I40" s="62"/>
      <c r="J40" s="63"/>
      <c r="K40" s="16">
        <f>SUM(K28)</f>
        <v>0</v>
      </c>
      <c r="L40" s="16">
        <f>SUM(L28)</f>
        <v>0</v>
      </c>
      <c r="M40" s="17">
        <f>SUM(M28)</f>
        <v>0</v>
      </c>
    </row>
    <row r="41" spans="2:16" x14ac:dyDescent="0.25">
      <c r="B41" s="64" t="s">
        <v>39</v>
      </c>
      <c r="C41" s="25"/>
      <c r="D41" s="44" t="s">
        <v>50</v>
      </c>
      <c r="E41" s="6"/>
      <c r="F41" s="45"/>
      <c r="G41" s="46"/>
      <c r="H41" s="65"/>
      <c r="I41" s="48"/>
      <c r="J41" s="66"/>
      <c r="K41" s="16">
        <f>SUM(K37)</f>
        <v>0</v>
      </c>
      <c r="L41" s="16">
        <f>SUM(L37)</f>
        <v>0</v>
      </c>
      <c r="M41" s="17">
        <f>SUM(M37)</f>
        <v>0</v>
      </c>
    </row>
    <row r="42" spans="2:16" ht="14.45" customHeight="1" x14ac:dyDescent="0.25">
      <c r="B42" s="67"/>
      <c r="C42" s="30"/>
      <c r="D42" s="231"/>
      <c r="E42" s="232"/>
      <c r="F42" s="232"/>
      <c r="G42" s="232"/>
      <c r="H42" s="232"/>
      <c r="I42" s="232"/>
      <c r="J42" s="232"/>
      <c r="K42" s="232"/>
      <c r="L42" s="232"/>
      <c r="M42" s="233"/>
    </row>
    <row r="43" spans="2:16" ht="15" customHeight="1" thickBot="1" x14ac:dyDescent="0.3">
      <c r="B43" s="223" t="s">
        <v>51</v>
      </c>
      <c r="C43" s="224"/>
      <c r="D43" s="224"/>
      <c r="E43" s="224"/>
      <c r="F43" s="224"/>
      <c r="G43" s="224"/>
      <c r="H43" s="224"/>
      <c r="I43" s="224"/>
      <c r="J43" s="225"/>
      <c r="K43" s="128">
        <f>SUM(K40:K41)</f>
        <v>0</v>
      </c>
      <c r="L43" s="128">
        <f>SUM(L40:L41)</f>
        <v>0</v>
      </c>
      <c r="M43" s="129">
        <f>SUM(M40:M41)</f>
        <v>0</v>
      </c>
    </row>
  </sheetData>
  <mergeCells count="97">
    <mergeCell ref="L33:L34"/>
    <mergeCell ref="M33:M34"/>
    <mergeCell ref="D42:M42"/>
    <mergeCell ref="I31:I32"/>
    <mergeCell ref="J31:J32"/>
    <mergeCell ref="K31:K32"/>
    <mergeCell ref="L31:L32"/>
    <mergeCell ref="M31:M32"/>
    <mergeCell ref="B43:J43"/>
    <mergeCell ref="K15:K16"/>
    <mergeCell ref="I33:I34"/>
    <mergeCell ref="J33:J34"/>
    <mergeCell ref="K33:K34"/>
    <mergeCell ref="B33:B34"/>
    <mergeCell ref="D33:D34"/>
    <mergeCell ref="F33:F34"/>
    <mergeCell ref="G33:G34"/>
    <mergeCell ref="H33:H34"/>
    <mergeCell ref="B31:B32"/>
    <mergeCell ref="D31:D32"/>
    <mergeCell ref="E31:E34"/>
    <mergeCell ref="F31:F32"/>
    <mergeCell ref="G31:G32"/>
    <mergeCell ref="H31:H32"/>
    <mergeCell ref="D30:M30"/>
    <mergeCell ref="J23:J25"/>
    <mergeCell ref="K23:K25"/>
    <mergeCell ref="L23:L25"/>
    <mergeCell ref="M23:M25"/>
    <mergeCell ref="H26:H27"/>
    <mergeCell ref="I26:I27"/>
    <mergeCell ref="J26:J27"/>
    <mergeCell ref="K26:K27"/>
    <mergeCell ref="L26:L27"/>
    <mergeCell ref="M26:M27"/>
    <mergeCell ref="H23:H25"/>
    <mergeCell ref="I23:I25"/>
    <mergeCell ref="B26:B27"/>
    <mergeCell ref="D26:D27"/>
    <mergeCell ref="E26:E27"/>
    <mergeCell ref="F26:F27"/>
    <mergeCell ref="G26:G27"/>
    <mergeCell ref="K19:K21"/>
    <mergeCell ref="L19:L21"/>
    <mergeCell ref="M19:M21"/>
    <mergeCell ref="I19:I21"/>
    <mergeCell ref="B23:B25"/>
    <mergeCell ref="D23:D25"/>
    <mergeCell ref="E23:E25"/>
    <mergeCell ref="F23:F25"/>
    <mergeCell ref="G23:G25"/>
    <mergeCell ref="D19:D21"/>
    <mergeCell ref="E19:E21"/>
    <mergeCell ref="F19:F21"/>
    <mergeCell ref="G19:G21"/>
    <mergeCell ref="H19:H21"/>
    <mergeCell ref="M17:M18"/>
    <mergeCell ref="G17:G18"/>
    <mergeCell ref="H17:H18"/>
    <mergeCell ref="I17:I18"/>
    <mergeCell ref="J17:J18"/>
    <mergeCell ref="K17:K18"/>
    <mergeCell ref="L17:L18"/>
    <mergeCell ref="B17:C18"/>
    <mergeCell ref="D17:D18"/>
    <mergeCell ref="E17:E18"/>
    <mergeCell ref="F17:F18"/>
    <mergeCell ref="J19:J21"/>
    <mergeCell ref="B19:B21"/>
    <mergeCell ref="D10:M10"/>
    <mergeCell ref="M15:M16"/>
    <mergeCell ref="B12:C12"/>
    <mergeCell ref="B14:C14"/>
    <mergeCell ref="B15:B16"/>
    <mergeCell ref="D15:D16"/>
    <mergeCell ref="E15:E16"/>
    <mergeCell ref="F15:F16"/>
    <mergeCell ref="G15:G16"/>
    <mergeCell ref="H15:H16"/>
    <mergeCell ref="I15:I16"/>
    <mergeCell ref="J15:J16"/>
    <mergeCell ref="L15:L16"/>
    <mergeCell ref="B11:C11"/>
    <mergeCell ref="B9:K9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</mergeCells>
  <pageMargins left="0" right="0" top="0" bottom="0" header="0" footer="0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76136-7048-405B-8857-4210CB4548AD}">
  <dimension ref="A1:P45"/>
  <sheetViews>
    <sheetView topLeftCell="A13" workbookViewId="0">
      <selection activeCell="D32" sqref="D32:M32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9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</row>
    <row r="4" spans="1:13" ht="18" customHeight="1" thickBot="1" x14ac:dyDescent="0.3">
      <c r="B4" s="2"/>
    </row>
    <row r="5" spans="1:13" ht="18" customHeight="1" x14ac:dyDescent="0.25">
      <c r="B5" s="150" t="s">
        <v>56</v>
      </c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2"/>
    </row>
    <row r="6" spans="1:13" ht="18" customHeight="1" x14ac:dyDescent="0.25">
      <c r="B6" s="153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5"/>
    </row>
    <row r="7" spans="1:13" ht="18" customHeight="1" x14ac:dyDescent="0.25">
      <c r="B7" s="156" t="s">
        <v>1</v>
      </c>
      <c r="C7" s="3"/>
      <c r="D7" s="158" t="s">
        <v>80</v>
      </c>
      <c r="E7" s="159" t="s">
        <v>2</v>
      </c>
      <c r="F7" s="158" t="s">
        <v>3</v>
      </c>
      <c r="G7" s="159" t="s">
        <v>4</v>
      </c>
      <c r="H7" s="158" t="s">
        <v>5</v>
      </c>
      <c r="I7" s="158" t="s">
        <v>6</v>
      </c>
      <c r="J7" s="158" t="s">
        <v>7</v>
      </c>
      <c r="K7" s="158" t="s">
        <v>8</v>
      </c>
      <c r="L7" s="160" t="s">
        <v>9</v>
      </c>
      <c r="M7" s="161" t="s">
        <v>10</v>
      </c>
    </row>
    <row r="8" spans="1:13" ht="18" customHeight="1" x14ac:dyDescent="0.25">
      <c r="A8" s="4"/>
      <c r="B8" s="157"/>
      <c r="C8" s="5"/>
      <c r="D8" s="158"/>
      <c r="E8" s="159"/>
      <c r="F8" s="158"/>
      <c r="G8" s="159"/>
      <c r="H8" s="158"/>
      <c r="I8" s="158"/>
      <c r="J8" s="158"/>
      <c r="K8" s="158"/>
      <c r="L8" s="160"/>
      <c r="M8" s="161"/>
    </row>
    <row r="9" spans="1:13" ht="8.4499999999999993" customHeight="1" thickBot="1" x14ac:dyDescent="0.3">
      <c r="A9" s="4"/>
      <c r="B9" s="296"/>
      <c r="C9" s="297"/>
      <c r="D9" s="297"/>
      <c r="E9" s="297"/>
      <c r="F9" s="297"/>
      <c r="G9" s="297"/>
      <c r="H9" s="297"/>
      <c r="I9" s="297"/>
      <c r="J9" s="297"/>
      <c r="K9" s="297"/>
      <c r="L9" s="116"/>
      <c r="M9" s="117"/>
    </row>
    <row r="10" spans="1:13" ht="17.100000000000001" customHeight="1" thickBot="1" x14ac:dyDescent="0.3">
      <c r="A10" s="4"/>
      <c r="B10" s="118" t="s">
        <v>11</v>
      </c>
      <c r="C10" s="114"/>
      <c r="D10" s="298" t="s">
        <v>81</v>
      </c>
      <c r="E10" s="298"/>
      <c r="F10" s="298"/>
      <c r="G10" s="298"/>
      <c r="H10" s="298"/>
      <c r="I10" s="298"/>
      <c r="J10" s="298"/>
      <c r="K10" s="298"/>
      <c r="L10" s="298"/>
      <c r="M10" s="299"/>
    </row>
    <row r="11" spans="1:13" ht="17.100000000000001" customHeight="1" x14ac:dyDescent="0.25">
      <c r="A11" s="4"/>
      <c r="B11" s="294">
        <v>1</v>
      </c>
      <c r="C11" s="295"/>
      <c r="D11" s="120" t="s">
        <v>57</v>
      </c>
      <c r="E11" s="121" t="s">
        <v>13</v>
      </c>
      <c r="F11" s="122">
        <v>848</v>
      </c>
      <c r="G11" s="121" t="s">
        <v>14</v>
      </c>
      <c r="H11" s="122" t="s">
        <v>15</v>
      </c>
      <c r="I11" s="122">
        <v>999</v>
      </c>
      <c r="J11" s="123"/>
      <c r="K11" s="124">
        <f>SUM(I11*J11*F11)</f>
        <v>0</v>
      </c>
      <c r="L11" s="124">
        <f>SUM(M11-K11)</f>
        <v>0</v>
      </c>
      <c r="M11" s="125">
        <f>SUM(K11*1.23)</f>
        <v>0</v>
      </c>
    </row>
    <row r="12" spans="1:13" ht="17.100000000000001" customHeight="1" x14ac:dyDescent="0.25">
      <c r="A12" s="4"/>
      <c r="B12" s="166">
        <v>2</v>
      </c>
      <c r="C12" s="167"/>
      <c r="D12" s="7" t="s">
        <v>16</v>
      </c>
      <c r="E12" s="13" t="s">
        <v>13</v>
      </c>
      <c r="F12" s="14">
        <v>2663</v>
      </c>
      <c r="G12" s="13" t="s">
        <v>14</v>
      </c>
      <c r="H12" s="14" t="s">
        <v>15</v>
      </c>
      <c r="I12" s="14">
        <v>999</v>
      </c>
      <c r="J12" s="15"/>
      <c r="K12" s="16">
        <f t="shared" ref="K12:K20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1">
        <v>3</v>
      </c>
      <c r="C13" s="12"/>
      <c r="D13" s="7" t="s">
        <v>17</v>
      </c>
      <c r="E13" s="13"/>
      <c r="F13" s="14">
        <v>176</v>
      </c>
      <c r="G13" s="13" t="s">
        <v>14</v>
      </c>
      <c r="H13" s="14" t="s">
        <v>15</v>
      </c>
      <c r="I13" s="14">
        <v>999</v>
      </c>
      <c r="J13" s="15"/>
      <c r="K13" s="16">
        <f t="shared" ref="K13" si="1">SUM(I13*J13*F13)</f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166">
        <v>4</v>
      </c>
      <c r="C14" s="167"/>
      <c r="D14" s="18" t="s">
        <v>18</v>
      </c>
      <c r="E14" s="13" t="s">
        <v>13</v>
      </c>
      <c r="F14" s="14">
        <v>20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8">
        <v>5</v>
      </c>
      <c r="C15" s="14"/>
      <c r="D15" s="170" t="s">
        <v>19</v>
      </c>
      <c r="E15" s="171"/>
      <c r="F15" s="178">
        <v>2075</v>
      </c>
      <c r="G15" s="177" t="s">
        <v>14</v>
      </c>
      <c r="H15" s="178" t="s">
        <v>20</v>
      </c>
      <c r="I15" s="178">
        <v>200</v>
      </c>
      <c r="J15" s="173"/>
      <c r="K15" s="174">
        <f t="shared" si="0"/>
        <v>0</v>
      </c>
      <c r="L15" s="176">
        <f>SUM(M15-K15)</f>
        <v>0</v>
      </c>
      <c r="M15" s="172">
        <f>SUM(K15*1.23)</f>
        <v>0</v>
      </c>
    </row>
    <row r="16" spans="1:13" ht="17.100000000000001" customHeight="1" x14ac:dyDescent="0.25">
      <c r="A16" s="4"/>
      <c r="B16" s="169"/>
      <c r="C16" s="14"/>
      <c r="D16" s="170"/>
      <c r="E16" s="171"/>
      <c r="F16" s="178"/>
      <c r="G16" s="177"/>
      <c r="H16" s="178"/>
      <c r="I16" s="178"/>
      <c r="J16" s="173"/>
      <c r="K16" s="175"/>
      <c r="L16" s="176"/>
      <c r="M16" s="172"/>
    </row>
    <row r="17" spans="1:16" ht="17.100000000000001" customHeight="1" x14ac:dyDescent="0.25">
      <c r="A17" s="4"/>
      <c r="B17" s="166">
        <v>6</v>
      </c>
      <c r="C17" s="167"/>
      <c r="D17" s="7" t="s">
        <v>21</v>
      </c>
      <c r="E17" s="13" t="s">
        <v>13</v>
      </c>
      <c r="F17" s="14">
        <v>218</v>
      </c>
      <c r="G17" s="13" t="s">
        <v>14</v>
      </c>
      <c r="H17" s="14" t="s">
        <v>15</v>
      </c>
      <c r="I17" s="14">
        <v>999</v>
      </c>
      <c r="J17" s="15"/>
      <c r="K17" s="16">
        <f t="shared" si="0"/>
        <v>0</v>
      </c>
      <c r="L17" s="16">
        <f t="shared" ref="L17:L18" si="2">SUM(M17-K17)</f>
        <v>0</v>
      </c>
      <c r="M17" s="17">
        <f t="shared" ref="M17:M18" si="3">SUM(K17*1.23)</f>
        <v>0</v>
      </c>
    </row>
    <row r="18" spans="1:16" ht="17.100000000000001" customHeight="1" x14ac:dyDescent="0.25">
      <c r="A18" s="4"/>
      <c r="B18" s="238">
        <v>7</v>
      </c>
      <c r="C18" s="178"/>
      <c r="D18" s="300" t="s">
        <v>58</v>
      </c>
      <c r="E18" s="302" t="s">
        <v>29</v>
      </c>
      <c r="F18" s="304">
        <v>2526</v>
      </c>
      <c r="G18" s="302" t="s">
        <v>14</v>
      </c>
      <c r="H18" s="302" t="s">
        <v>30</v>
      </c>
      <c r="I18" s="302">
        <v>4</v>
      </c>
      <c r="J18" s="308"/>
      <c r="K18" s="174">
        <v>0</v>
      </c>
      <c r="L18" s="310">
        <f t="shared" si="2"/>
        <v>0</v>
      </c>
      <c r="M18" s="306">
        <f t="shared" si="3"/>
        <v>0</v>
      </c>
    </row>
    <row r="19" spans="1:16" ht="17.100000000000001" customHeight="1" x14ac:dyDescent="0.25">
      <c r="A19" s="4"/>
      <c r="B19" s="238"/>
      <c r="C19" s="178"/>
      <c r="D19" s="301"/>
      <c r="E19" s="303"/>
      <c r="F19" s="305"/>
      <c r="G19" s="303"/>
      <c r="H19" s="303"/>
      <c r="I19" s="303"/>
      <c r="J19" s="309"/>
      <c r="K19" s="175"/>
      <c r="L19" s="311"/>
      <c r="M19" s="307"/>
      <c r="P19" s="23"/>
    </row>
    <row r="20" spans="1:16" ht="17.100000000000001" customHeight="1" x14ac:dyDescent="0.25">
      <c r="A20" s="4"/>
      <c r="B20" s="183">
        <v>8</v>
      </c>
      <c r="C20" s="25"/>
      <c r="D20" s="179" t="s">
        <v>79</v>
      </c>
      <c r="E20" s="181"/>
      <c r="F20" s="186">
        <v>218</v>
      </c>
      <c r="G20" s="181"/>
      <c r="H20" s="186" t="s">
        <v>30</v>
      </c>
      <c r="I20" s="186">
        <v>4</v>
      </c>
      <c r="J20" s="197"/>
      <c r="K20" s="174">
        <f t="shared" si="0"/>
        <v>0</v>
      </c>
      <c r="L20" s="200">
        <f>SUM(M20-K20)</f>
        <v>0</v>
      </c>
      <c r="M20" s="202">
        <f>SUM(K20*1.23)</f>
        <v>0</v>
      </c>
    </row>
    <row r="21" spans="1:16" ht="17.100000000000001" customHeight="1" x14ac:dyDescent="0.25">
      <c r="A21" s="4"/>
      <c r="B21" s="184"/>
      <c r="C21" s="25"/>
      <c r="D21" s="180"/>
      <c r="E21" s="182"/>
      <c r="F21" s="187"/>
      <c r="G21" s="182"/>
      <c r="H21" s="187"/>
      <c r="I21" s="187"/>
      <c r="J21" s="198"/>
      <c r="K21" s="199"/>
      <c r="L21" s="201"/>
      <c r="M21" s="203"/>
    </row>
    <row r="22" spans="1:16" ht="17.100000000000001" customHeight="1" x14ac:dyDescent="0.25">
      <c r="A22" s="4"/>
      <c r="B22" s="185"/>
      <c r="C22" s="25"/>
      <c r="D22" s="180"/>
      <c r="E22" s="182"/>
      <c r="F22" s="187"/>
      <c r="G22" s="182"/>
      <c r="H22" s="187"/>
      <c r="I22" s="187"/>
      <c r="J22" s="198"/>
      <c r="K22" s="199"/>
      <c r="L22" s="201"/>
      <c r="M22" s="203"/>
    </row>
    <row r="23" spans="1:16" ht="17.100000000000001" hidden="1" customHeight="1" x14ac:dyDescent="0.25">
      <c r="A23" s="4"/>
      <c r="B23" s="24"/>
      <c r="C23" s="30"/>
      <c r="D23" s="26"/>
      <c r="E23" s="31"/>
      <c r="F23" s="27"/>
      <c r="G23" s="31"/>
      <c r="H23" s="27"/>
      <c r="I23" s="27"/>
      <c r="J23" s="32"/>
      <c r="K23" s="174">
        <f t="shared" ref="K23:K29" si="4">SUM(I23*J23*F23)</f>
        <v>0</v>
      </c>
      <c r="L23" s="91"/>
      <c r="M23" s="92"/>
    </row>
    <row r="24" spans="1:16" ht="17.100000000000001" hidden="1" customHeight="1" x14ac:dyDescent="0.25">
      <c r="A24" s="4"/>
      <c r="B24" s="168">
        <v>13</v>
      </c>
      <c r="C24" s="19"/>
      <c r="D24" s="191" t="s">
        <v>32</v>
      </c>
      <c r="E24" s="192" t="s">
        <v>33</v>
      </c>
      <c r="F24" s="193" t="s">
        <v>34</v>
      </c>
      <c r="G24" s="194"/>
      <c r="H24" s="195" t="s">
        <v>35</v>
      </c>
      <c r="I24" s="194"/>
      <c r="J24" s="204"/>
      <c r="K24" s="199"/>
      <c r="L24" s="312"/>
      <c r="M24" s="313"/>
    </row>
    <row r="25" spans="1:16" ht="17.100000000000001" hidden="1" customHeight="1" x14ac:dyDescent="0.25">
      <c r="A25" s="4"/>
      <c r="B25" s="190"/>
      <c r="C25" s="19"/>
      <c r="D25" s="191"/>
      <c r="E25" s="192"/>
      <c r="F25" s="193"/>
      <c r="G25" s="194"/>
      <c r="H25" s="195"/>
      <c r="I25" s="194"/>
      <c r="J25" s="204"/>
      <c r="K25" s="199"/>
      <c r="L25" s="312"/>
      <c r="M25" s="313"/>
    </row>
    <row r="26" spans="1:16" ht="17.100000000000001" hidden="1" customHeight="1" x14ac:dyDescent="0.25">
      <c r="A26" s="4"/>
      <c r="B26" s="169"/>
      <c r="C26" s="25"/>
      <c r="D26" s="191"/>
      <c r="E26" s="192"/>
      <c r="F26" s="193"/>
      <c r="G26" s="194"/>
      <c r="H26" s="195"/>
      <c r="I26" s="194"/>
      <c r="J26" s="204"/>
      <c r="K26" s="174">
        <f t="shared" si="4"/>
        <v>0</v>
      </c>
      <c r="L26" s="312"/>
      <c r="M26" s="313"/>
    </row>
    <row r="27" spans="1:16" ht="17.100000000000001" hidden="1" customHeight="1" x14ac:dyDescent="0.25">
      <c r="A27" s="4"/>
      <c r="B27" s="183">
        <v>14</v>
      </c>
      <c r="C27" s="25"/>
      <c r="D27" s="210" t="s">
        <v>36</v>
      </c>
      <c r="E27" s="163"/>
      <c r="F27" s="212">
        <v>75.5</v>
      </c>
      <c r="G27" s="163"/>
      <c r="H27" s="212" t="s">
        <v>37</v>
      </c>
      <c r="I27" s="163"/>
      <c r="J27" s="213"/>
      <c r="K27" s="199"/>
      <c r="L27" s="314"/>
      <c r="M27" s="315"/>
    </row>
    <row r="28" spans="1:16" ht="17.100000000000001" hidden="1" customHeight="1" x14ac:dyDescent="0.25">
      <c r="A28" s="4"/>
      <c r="B28" s="185"/>
      <c r="C28" s="25"/>
      <c r="D28" s="211"/>
      <c r="E28" s="163"/>
      <c r="F28" s="212"/>
      <c r="G28" s="163"/>
      <c r="H28" s="212"/>
      <c r="I28" s="163"/>
      <c r="J28" s="213"/>
      <c r="K28" s="199"/>
      <c r="L28" s="314"/>
      <c r="M28" s="315"/>
    </row>
    <row r="29" spans="1:16" ht="17.100000000000001" customHeight="1" x14ac:dyDescent="0.25">
      <c r="A29" s="4"/>
      <c r="B29" s="104">
        <v>9</v>
      </c>
      <c r="C29" s="30"/>
      <c r="D29" s="111" t="s">
        <v>59</v>
      </c>
      <c r="E29" s="105"/>
      <c r="F29" s="106">
        <v>35</v>
      </c>
      <c r="G29" s="105" t="s">
        <v>14</v>
      </c>
      <c r="H29" s="106" t="s">
        <v>60</v>
      </c>
      <c r="I29" s="109">
        <v>4</v>
      </c>
      <c r="J29" s="107"/>
      <c r="K29" s="79">
        <f t="shared" si="4"/>
        <v>0</v>
      </c>
      <c r="L29" s="127"/>
      <c r="M29" s="108"/>
    </row>
    <row r="30" spans="1:16" ht="17.100000000000001" customHeight="1" thickBot="1" x14ac:dyDescent="0.3">
      <c r="A30" s="4"/>
      <c r="B30" s="33"/>
      <c r="C30" s="34"/>
      <c r="D30" s="35" t="s">
        <v>38</v>
      </c>
      <c r="E30" s="36"/>
      <c r="F30" s="36"/>
      <c r="G30" s="36"/>
      <c r="H30" s="36"/>
      <c r="I30" s="36"/>
      <c r="J30" s="37"/>
      <c r="K30" s="126">
        <f>SUM(K11:K29)</f>
        <v>0</v>
      </c>
      <c r="L30" s="93">
        <f>SUM(L9:L22)</f>
        <v>0</v>
      </c>
      <c r="M30" s="94">
        <f>SUM(M11:M22)</f>
        <v>0</v>
      </c>
    </row>
    <row r="31" spans="1:16" ht="17.100000000000001" customHeight="1" thickBot="1" x14ac:dyDescent="0.3">
      <c r="B31" s="38"/>
      <c r="C31" s="38"/>
      <c r="D31" s="38"/>
      <c r="E31" s="38"/>
      <c r="F31" s="38"/>
      <c r="G31" s="38"/>
      <c r="H31" s="38"/>
      <c r="I31" s="38"/>
      <c r="J31" s="38"/>
      <c r="K31" s="119"/>
      <c r="L31" s="38"/>
      <c r="M31" s="38"/>
    </row>
    <row r="32" spans="1:16" ht="17.100000000000001" customHeight="1" thickBot="1" x14ac:dyDescent="0.3">
      <c r="B32" s="115" t="s">
        <v>39</v>
      </c>
      <c r="C32" s="114"/>
      <c r="D32" s="206" t="s">
        <v>83</v>
      </c>
      <c r="E32" s="207"/>
      <c r="F32" s="207"/>
      <c r="G32" s="207"/>
      <c r="H32" s="207"/>
      <c r="I32" s="207"/>
      <c r="J32" s="207"/>
      <c r="K32" s="207"/>
      <c r="L32" s="207"/>
      <c r="M32" s="255"/>
    </row>
    <row r="33" spans="2:16" ht="17.100000000000001" customHeight="1" x14ac:dyDescent="0.25">
      <c r="B33" s="190">
        <v>1</v>
      </c>
      <c r="C33" s="41"/>
      <c r="D33" s="236" t="s">
        <v>40</v>
      </c>
      <c r="E33" s="215" t="s">
        <v>34</v>
      </c>
      <c r="F33" s="216">
        <v>4</v>
      </c>
      <c r="G33" s="218" t="s">
        <v>41</v>
      </c>
      <c r="H33" s="220" t="s">
        <v>42</v>
      </c>
      <c r="I33" s="316">
        <v>218</v>
      </c>
      <c r="J33" s="318"/>
      <c r="K33" s="228">
        <f>SUM(F33*I33*J33)</f>
        <v>0</v>
      </c>
      <c r="L33" s="320">
        <f>SUM(M33-K33)</f>
        <v>0</v>
      </c>
      <c r="M33" s="321">
        <f>SUM(K33*1.23)</f>
        <v>0</v>
      </c>
    </row>
    <row r="34" spans="2:16" ht="17.100000000000001" customHeight="1" x14ac:dyDescent="0.25">
      <c r="B34" s="169"/>
      <c r="C34" s="19"/>
      <c r="D34" s="191"/>
      <c r="E34" s="193"/>
      <c r="F34" s="217"/>
      <c r="G34" s="219"/>
      <c r="H34" s="221"/>
      <c r="I34" s="317"/>
      <c r="J34" s="319"/>
      <c r="K34" s="214"/>
      <c r="L34" s="229"/>
      <c r="M34" s="230"/>
    </row>
    <row r="35" spans="2:16" ht="17.100000000000001" customHeight="1" x14ac:dyDescent="0.25">
      <c r="B35" s="168">
        <v>2</v>
      </c>
      <c r="C35" s="19"/>
      <c r="D35" s="234" t="s">
        <v>43</v>
      </c>
      <c r="E35" s="193"/>
      <c r="F35" s="216">
        <v>4</v>
      </c>
      <c r="G35" s="218" t="s">
        <v>41</v>
      </c>
      <c r="H35" s="220" t="s">
        <v>42</v>
      </c>
      <c r="I35" s="316">
        <v>218</v>
      </c>
      <c r="J35" s="318"/>
      <c r="K35" s="228">
        <f>SUM(F35*I35*J35)</f>
        <v>0</v>
      </c>
      <c r="L35" s="214">
        <f>SUM(M35-K35)</f>
        <v>0</v>
      </c>
      <c r="M35" s="222">
        <f>SUM(K35*1.23)</f>
        <v>0</v>
      </c>
    </row>
    <row r="36" spans="2:16" ht="17.100000000000001" customHeight="1" x14ac:dyDescent="0.25">
      <c r="B36" s="169"/>
      <c r="C36" s="25"/>
      <c r="D36" s="234"/>
      <c r="E36" s="193"/>
      <c r="F36" s="217"/>
      <c r="G36" s="219"/>
      <c r="H36" s="221"/>
      <c r="I36" s="317"/>
      <c r="J36" s="319"/>
      <c r="K36" s="214"/>
      <c r="L36" s="214"/>
      <c r="M36" s="222"/>
    </row>
    <row r="37" spans="2:16" ht="25.5" customHeight="1" x14ac:dyDescent="0.25">
      <c r="B37" s="20">
        <v>3</v>
      </c>
      <c r="C37" s="25"/>
      <c r="D37" s="73" t="s">
        <v>44</v>
      </c>
      <c r="E37" s="74"/>
      <c r="F37" s="82">
        <v>4</v>
      </c>
      <c r="G37" s="83" t="s">
        <v>41</v>
      </c>
      <c r="H37" s="84" t="s">
        <v>42</v>
      </c>
      <c r="I37" s="95">
        <v>218</v>
      </c>
      <c r="J37" s="97"/>
      <c r="K37" s="85">
        <f>SUM(I37*J37)</f>
        <v>0</v>
      </c>
      <c r="L37" s="16">
        <f t="shared" ref="L37:L38" si="5">SUM(M37-K37)</f>
        <v>0</v>
      </c>
      <c r="M37" s="17">
        <f t="shared" ref="M37:M38" si="6">SUM(K37*1.23)</f>
        <v>0</v>
      </c>
      <c r="P37" s="42"/>
    </row>
    <row r="38" spans="2:16" ht="17.100000000000001" customHeight="1" x14ac:dyDescent="0.25">
      <c r="B38" s="43">
        <v>4</v>
      </c>
      <c r="C38" s="25"/>
      <c r="D38" s="57" t="s">
        <v>45</v>
      </c>
      <c r="E38" s="58"/>
      <c r="F38" s="59">
        <v>4</v>
      </c>
      <c r="G38" s="112" t="s">
        <v>41</v>
      </c>
      <c r="H38" s="86" t="s">
        <v>42</v>
      </c>
      <c r="I38" s="96">
        <v>2000</v>
      </c>
      <c r="J38" s="71"/>
      <c r="K38" s="88">
        <f>SUM(I38*J38)</f>
        <v>0</v>
      </c>
      <c r="L38" s="16">
        <f t="shared" si="5"/>
        <v>0</v>
      </c>
      <c r="M38" s="17">
        <f t="shared" si="6"/>
        <v>0</v>
      </c>
    </row>
    <row r="39" spans="2:16" ht="17.100000000000001" customHeight="1" thickBot="1" x14ac:dyDescent="0.3">
      <c r="B39" s="33"/>
      <c r="C39" s="34"/>
      <c r="D39" s="35" t="s">
        <v>38</v>
      </c>
      <c r="E39" s="36"/>
      <c r="F39" s="50"/>
      <c r="G39" s="36"/>
      <c r="H39" s="36"/>
      <c r="I39" s="36"/>
      <c r="J39" s="37"/>
      <c r="K39" s="93">
        <f>SUM(K33:K38)</f>
        <v>0</v>
      </c>
      <c r="L39" s="93">
        <f>SUM(L33:L38)</f>
        <v>0</v>
      </c>
      <c r="M39" s="94">
        <f>SUM(M33:M38)</f>
        <v>0</v>
      </c>
    </row>
    <row r="40" spans="2:16" ht="17.100000000000001" customHeight="1" thickBot="1" x14ac:dyDescent="0.3"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</row>
    <row r="41" spans="2:16" ht="15.75" thickBot="1" x14ac:dyDescent="0.3">
      <c r="B41" s="113" t="s">
        <v>46</v>
      </c>
      <c r="C41" s="52"/>
      <c r="D41" s="53" t="s">
        <v>61</v>
      </c>
      <c r="E41" s="54"/>
      <c r="F41" s="54"/>
      <c r="G41" s="54"/>
      <c r="H41" s="54"/>
      <c r="I41" s="54"/>
      <c r="J41" s="54"/>
      <c r="K41" s="54"/>
      <c r="L41" s="54"/>
      <c r="M41" s="55"/>
    </row>
    <row r="42" spans="2:16" x14ac:dyDescent="0.25">
      <c r="B42" s="56" t="s">
        <v>48</v>
      </c>
      <c r="C42" s="25"/>
      <c r="D42" s="57" t="s">
        <v>49</v>
      </c>
      <c r="E42" s="58"/>
      <c r="F42" s="59"/>
      <c r="G42" s="60"/>
      <c r="H42" s="61"/>
      <c r="I42" s="62"/>
      <c r="J42" s="63"/>
      <c r="K42" s="16">
        <f>SUM(K30)</f>
        <v>0</v>
      </c>
      <c r="L42" s="16">
        <f>SUM(L30)</f>
        <v>0</v>
      </c>
      <c r="M42" s="17">
        <f>SUM(M30)</f>
        <v>0</v>
      </c>
    </row>
    <row r="43" spans="2:16" x14ac:dyDescent="0.25">
      <c r="B43" s="64" t="s">
        <v>39</v>
      </c>
      <c r="C43" s="25"/>
      <c r="D43" s="44" t="s">
        <v>50</v>
      </c>
      <c r="E43" s="6"/>
      <c r="F43" s="45"/>
      <c r="G43" s="46"/>
      <c r="H43" s="65"/>
      <c r="I43" s="48"/>
      <c r="J43" s="66"/>
      <c r="K43" s="16">
        <f>SUM(K39)</f>
        <v>0</v>
      </c>
      <c r="L43" s="16">
        <f>SUM(L39)</f>
        <v>0</v>
      </c>
      <c r="M43" s="17">
        <f>SUM(M39)</f>
        <v>0</v>
      </c>
    </row>
    <row r="44" spans="2:16" ht="14.45" customHeight="1" x14ac:dyDescent="0.25">
      <c r="B44" s="67"/>
      <c r="C44" s="30"/>
      <c r="D44" s="231"/>
      <c r="E44" s="232"/>
      <c r="F44" s="232"/>
      <c r="G44" s="232"/>
      <c r="H44" s="232"/>
      <c r="I44" s="232"/>
      <c r="J44" s="232"/>
      <c r="K44" s="232"/>
      <c r="L44" s="232"/>
      <c r="M44" s="233"/>
    </row>
    <row r="45" spans="2:16" ht="15" customHeight="1" thickBot="1" x14ac:dyDescent="0.3">
      <c r="B45" s="223" t="s">
        <v>51</v>
      </c>
      <c r="C45" s="224"/>
      <c r="D45" s="224"/>
      <c r="E45" s="224"/>
      <c r="F45" s="224"/>
      <c r="G45" s="224"/>
      <c r="H45" s="224"/>
      <c r="I45" s="224"/>
      <c r="J45" s="225"/>
      <c r="K45" s="128">
        <f>SUM(K42:K43)</f>
        <v>0</v>
      </c>
      <c r="L45" s="128">
        <f>SUM(L42:L43)</f>
        <v>0</v>
      </c>
      <c r="M45" s="129">
        <f>SUM(M42:M43)</f>
        <v>0</v>
      </c>
    </row>
  </sheetData>
  <mergeCells count="98">
    <mergeCell ref="L35:L36"/>
    <mergeCell ref="M35:M36"/>
    <mergeCell ref="D44:M44"/>
    <mergeCell ref="I33:I34"/>
    <mergeCell ref="J33:J34"/>
    <mergeCell ref="K33:K34"/>
    <mergeCell ref="L33:L34"/>
    <mergeCell ref="M33:M34"/>
    <mergeCell ref="B45:J45"/>
    <mergeCell ref="K15:K16"/>
    <mergeCell ref="I35:I36"/>
    <mergeCell ref="J35:J36"/>
    <mergeCell ref="K35:K36"/>
    <mergeCell ref="B35:B36"/>
    <mergeCell ref="D35:D36"/>
    <mergeCell ref="F35:F36"/>
    <mergeCell ref="G35:G36"/>
    <mergeCell ref="H35:H36"/>
    <mergeCell ref="B33:B34"/>
    <mergeCell ref="D33:D34"/>
    <mergeCell ref="E33:E36"/>
    <mergeCell ref="F33:F34"/>
    <mergeCell ref="G33:G34"/>
    <mergeCell ref="H33:H34"/>
    <mergeCell ref="D32:M32"/>
    <mergeCell ref="J24:J26"/>
    <mergeCell ref="L24:L26"/>
    <mergeCell ref="M24:M26"/>
    <mergeCell ref="H27:H28"/>
    <mergeCell ref="I27:I28"/>
    <mergeCell ref="J27:J28"/>
    <mergeCell ref="L27:L28"/>
    <mergeCell ref="M27:M28"/>
    <mergeCell ref="H24:H26"/>
    <mergeCell ref="I24:I26"/>
    <mergeCell ref="K23:K25"/>
    <mergeCell ref="K26:K28"/>
    <mergeCell ref="B27:B28"/>
    <mergeCell ref="D27:D28"/>
    <mergeCell ref="E27:E28"/>
    <mergeCell ref="F27:F28"/>
    <mergeCell ref="G27:G28"/>
    <mergeCell ref="K20:K22"/>
    <mergeCell ref="L20:L22"/>
    <mergeCell ref="M20:M22"/>
    <mergeCell ref="I20:I22"/>
    <mergeCell ref="B24:B26"/>
    <mergeCell ref="D24:D26"/>
    <mergeCell ref="E24:E26"/>
    <mergeCell ref="F24:F26"/>
    <mergeCell ref="G24:G26"/>
    <mergeCell ref="D20:D22"/>
    <mergeCell ref="E20:E22"/>
    <mergeCell ref="F20:F22"/>
    <mergeCell ref="G20:G22"/>
    <mergeCell ref="H20:H22"/>
    <mergeCell ref="M18:M19"/>
    <mergeCell ref="G18:G19"/>
    <mergeCell ref="H18:H19"/>
    <mergeCell ref="I18:I19"/>
    <mergeCell ref="J18:J19"/>
    <mergeCell ref="K18:K19"/>
    <mergeCell ref="L18:L19"/>
    <mergeCell ref="B17:C17"/>
    <mergeCell ref="B18:C19"/>
    <mergeCell ref="D18:D19"/>
    <mergeCell ref="E18:E19"/>
    <mergeCell ref="J20:J22"/>
    <mergeCell ref="F18:F19"/>
    <mergeCell ref="B20:B22"/>
    <mergeCell ref="G15:G16"/>
    <mergeCell ref="H15:H16"/>
    <mergeCell ref="I15:I16"/>
    <mergeCell ref="J15:J16"/>
    <mergeCell ref="D10:M10"/>
    <mergeCell ref="L15:L16"/>
    <mergeCell ref="M15:M16"/>
    <mergeCell ref="F15:F16"/>
    <mergeCell ref="B12:C12"/>
    <mergeCell ref="B14:C14"/>
    <mergeCell ref="B15:B16"/>
    <mergeCell ref="D15:D16"/>
    <mergeCell ref="E15:E16"/>
    <mergeCell ref="B11:C11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B9:K9"/>
  </mergeCells>
  <pageMargins left="0" right="0" top="0" bottom="0" header="0" footer="0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673F6-6CE9-4E28-BC39-DE3B980B0F36}">
  <dimension ref="A1:P44"/>
  <sheetViews>
    <sheetView topLeftCell="B1" workbookViewId="0">
      <selection activeCell="O10" sqref="O10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8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</row>
    <row r="4" spans="1:13" ht="18" customHeight="1" thickBot="1" x14ac:dyDescent="0.3">
      <c r="B4" s="2"/>
    </row>
    <row r="5" spans="1:13" ht="18" customHeight="1" x14ac:dyDescent="0.25">
      <c r="B5" s="150" t="s">
        <v>62</v>
      </c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2"/>
    </row>
    <row r="6" spans="1:13" ht="18" customHeight="1" x14ac:dyDescent="0.25">
      <c r="B6" s="153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5"/>
    </row>
    <row r="7" spans="1:13" ht="18" customHeight="1" x14ac:dyDescent="0.25">
      <c r="B7" s="156" t="s">
        <v>1</v>
      </c>
      <c r="C7" s="3"/>
      <c r="D7" s="158" t="s">
        <v>80</v>
      </c>
      <c r="E7" s="159" t="s">
        <v>2</v>
      </c>
      <c r="F7" s="158" t="s">
        <v>3</v>
      </c>
      <c r="G7" s="159" t="s">
        <v>4</v>
      </c>
      <c r="H7" s="158" t="s">
        <v>5</v>
      </c>
      <c r="I7" s="158" t="s">
        <v>6</v>
      </c>
      <c r="J7" s="158" t="s">
        <v>7</v>
      </c>
      <c r="K7" s="158" t="s">
        <v>8</v>
      </c>
      <c r="L7" s="160" t="s">
        <v>9</v>
      </c>
      <c r="M7" s="161" t="s">
        <v>10</v>
      </c>
    </row>
    <row r="8" spans="1:13" ht="18" customHeight="1" x14ac:dyDescent="0.25">
      <c r="A8" s="4"/>
      <c r="B8" s="157"/>
      <c r="C8" s="5"/>
      <c r="D8" s="158"/>
      <c r="E8" s="159"/>
      <c r="F8" s="158"/>
      <c r="G8" s="159"/>
      <c r="H8" s="158"/>
      <c r="I8" s="158"/>
      <c r="J8" s="158"/>
      <c r="K8" s="158"/>
      <c r="L8" s="160"/>
      <c r="M8" s="161"/>
    </row>
    <row r="9" spans="1:13" ht="8.4499999999999993" customHeight="1" x14ac:dyDescent="0.25">
      <c r="A9" s="4"/>
      <c r="B9" s="162"/>
      <c r="C9" s="163"/>
      <c r="D9" s="163"/>
      <c r="E9" s="163"/>
      <c r="F9" s="163"/>
      <c r="G9" s="163"/>
      <c r="H9" s="163"/>
      <c r="I9" s="163"/>
      <c r="J9" s="163"/>
      <c r="K9" s="163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164" t="s">
        <v>81</v>
      </c>
      <c r="E10" s="164"/>
      <c r="F10" s="164"/>
      <c r="G10" s="164"/>
      <c r="H10" s="164"/>
      <c r="I10" s="164"/>
      <c r="J10" s="164"/>
      <c r="K10" s="164"/>
      <c r="L10" s="164"/>
      <c r="M10" s="165"/>
    </row>
    <row r="11" spans="1:13" ht="17.100000000000001" customHeight="1" x14ac:dyDescent="0.25">
      <c r="A11" s="4"/>
      <c r="B11" s="166">
        <v>1</v>
      </c>
      <c r="C11" s="167"/>
      <c r="D11" s="7" t="s">
        <v>63</v>
      </c>
      <c r="E11" s="13" t="s">
        <v>13</v>
      </c>
      <c r="F11" s="14">
        <v>128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166">
        <v>2</v>
      </c>
      <c r="C12" s="167"/>
      <c r="D12" s="7" t="s">
        <v>64</v>
      </c>
      <c r="E12" s="13" t="s">
        <v>13</v>
      </c>
      <c r="F12" s="14">
        <v>790</v>
      </c>
      <c r="G12" s="13" t="s">
        <v>14</v>
      </c>
      <c r="H12" s="14" t="s">
        <v>15</v>
      </c>
      <c r="I12" s="14">
        <v>999</v>
      </c>
      <c r="J12" s="15"/>
      <c r="K12" s="16">
        <f t="shared" ref="K12:K20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66">
        <v>3</v>
      </c>
      <c r="C13" s="167"/>
      <c r="D13" s="18" t="s">
        <v>18</v>
      </c>
      <c r="E13" s="13" t="s">
        <v>13</v>
      </c>
      <c r="F13" s="14">
        <v>6</v>
      </c>
      <c r="G13" s="13" t="s">
        <v>14</v>
      </c>
      <c r="H13" s="14" t="s">
        <v>15</v>
      </c>
      <c r="I13" s="14">
        <v>999</v>
      </c>
      <c r="J13" s="15"/>
      <c r="K13" s="16">
        <f t="shared" si="0"/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68">
        <v>4</v>
      </c>
      <c r="C14" s="12"/>
      <c r="D14" s="18" t="s">
        <v>17</v>
      </c>
      <c r="E14" s="13"/>
      <c r="F14" s="14">
        <v>243</v>
      </c>
      <c r="G14" s="13" t="s">
        <v>14</v>
      </c>
      <c r="H14" s="14" t="s">
        <v>15</v>
      </c>
      <c r="I14" s="14">
        <v>999</v>
      </c>
      <c r="J14" s="15"/>
      <c r="K14" s="16">
        <f t="shared" ref="K14" si="1">SUM(I14*J14*F14)</f>
        <v>0</v>
      </c>
      <c r="L14" s="16">
        <f t="shared" ref="L14" si="2">SUM(M14-K14)</f>
        <v>0</v>
      </c>
      <c r="M14" s="17">
        <f t="shared" ref="M14" si="3">SUM(K14*1.23)</f>
        <v>0</v>
      </c>
    </row>
    <row r="15" spans="1:13" ht="17.100000000000001" customHeight="1" x14ac:dyDescent="0.25">
      <c r="A15" s="4"/>
      <c r="B15" s="168">
        <v>5</v>
      </c>
      <c r="C15" s="14"/>
      <c r="D15" s="170" t="s">
        <v>19</v>
      </c>
      <c r="E15" s="171"/>
      <c r="F15" s="178">
        <v>657</v>
      </c>
      <c r="G15" s="177" t="s">
        <v>14</v>
      </c>
      <c r="H15" s="178" t="s">
        <v>20</v>
      </c>
      <c r="I15" s="178">
        <v>200</v>
      </c>
      <c r="J15" s="173"/>
      <c r="K15" s="324">
        <f t="shared" si="0"/>
        <v>0</v>
      </c>
      <c r="L15" s="174">
        <f>SUM(M15-K15)</f>
        <v>0</v>
      </c>
      <c r="M15" s="322">
        <f>SUM(K15*1.23)</f>
        <v>0</v>
      </c>
    </row>
    <row r="16" spans="1:13" ht="17.100000000000001" customHeight="1" x14ac:dyDescent="0.25">
      <c r="A16" s="4"/>
      <c r="B16" s="169"/>
      <c r="C16" s="14"/>
      <c r="D16" s="170"/>
      <c r="E16" s="171"/>
      <c r="F16" s="178"/>
      <c r="G16" s="177"/>
      <c r="H16" s="178"/>
      <c r="I16" s="178"/>
      <c r="J16" s="173"/>
      <c r="K16" s="325"/>
      <c r="L16" s="175"/>
      <c r="M16" s="323"/>
    </row>
    <row r="17" spans="1:13" ht="17.100000000000001" customHeight="1" x14ac:dyDescent="0.25">
      <c r="A17" s="4"/>
      <c r="B17" s="166">
        <v>6</v>
      </c>
      <c r="C17" s="167"/>
      <c r="D17" s="7" t="s">
        <v>21</v>
      </c>
      <c r="E17" s="13" t="s">
        <v>13</v>
      </c>
      <c r="F17" s="14">
        <v>96</v>
      </c>
      <c r="G17" s="13" t="s">
        <v>22</v>
      </c>
      <c r="H17" s="14" t="s">
        <v>15</v>
      </c>
      <c r="I17" s="14">
        <v>999</v>
      </c>
      <c r="J17" s="15"/>
      <c r="K17" s="16">
        <f t="shared" si="0"/>
        <v>0</v>
      </c>
      <c r="L17" s="16">
        <f t="shared" ref="L17:L18" si="4">SUM(M17-K17)</f>
        <v>0</v>
      </c>
      <c r="M17" s="17">
        <f t="shared" ref="M17:M18" si="5">SUM(K17*1.23)</f>
        <v>0</v>
      </c>
    </row>
    <row r="18" spans="1:13" ht="17.100000000000001" customHeight="1" x14ac:dyDescent="0.25">
      <c r="A18" s="4"/>
      <c r="B18" s="22">
        <v>7</v>
      </c>
      <c r="C18" s="14"/>
      <c r="D18" s="69" t="s">
        <v>65</v>
      </c>
      <c r="E18" s="13"/>
      <c r="F18" s="14">
        <v>320</v>
      </c>
      <c r="G18" s="13" t="s">
        <v>14</v>
      </c>
      <c r="H18" s="14" t="s">
        <v>20</v>
      </c>
      <c r="I18" s="14">
        <v>200</v>
      </c>
      <c r="J18" s="15"/>
      <c r="K18" s="16">
        <f t="shared" si="0"/>
        <v>0</v>
      </c>
      <c r="L18" s="16">
        <f t="shared" si="4"/>
        <v>0</v>
      </c>
      <c r="M18" s="17">
        <f t="shared" si="5"/>
        <v>0</v>
      </c>
    </row>
    <row r="19" spans="1:13" ht="17.100000000000001" customHeight="1" x14ac:dyDescent="0.25">
      <c r="A19" s="4"/>
      <c r="B19" s="24">
        <v>8</v>
      </c>
      <c r="C19" s="25"/>
      <c r="D19" s="98" t="s">
        <v>54</v>
      </c>
      <c r="E19" s="75"/>
      <c r="F19" s="144">
        <v>1135</v>
      </c>
      <c r="G19" s="76" t="s">
        <v>14</v>
      </c>
      <c r="H19" s="77" t="s">
        <v>30</v>
      </c>
      <c r="I19" s="77">
        <v>4</v>
      </c>
      <c r="J19" s="78"/>
      <c r="K19" s="79">
        <f t="shared" si="0"/>
        <v>0</v>
      </c>
      <c r="L19" s="79">
        <f>SUM(M19-K19)</f>
        <v>0</v>
      </c>
      <c r="M19" s="80">
        <f>SUM(K19*1.23)</f>
        <v>0</v>
      </c>
    </row>
    <row r="20" spans="1:13" ht="17.100000000000001" customHeight="1" x14ac:dyDescent="0.25">
      <c r="A20" s="4"/>
      <c r="B20" s="183">
        <v>9</v>
      </c>
      <c r="C20" s="25"/>
      <c r="D20" s="179" t="s">
        <v>79</v>
      </c>
      <c r="E20" s="181"/>
      <c r="F20" s="186">
        <v>96</v>
      </c>
      <c r="G20" s="181"/>
      <c r="H20" s="186" t="s">
        <v>30</v>
      </c>
      <c r="I20" s="186">
        <v>4</v>
      </c>
      <c r="J20" s="197"/>
      <c r="K20" s="174">
        <f t="shared" si="0"/>
        <v>0</v>
      </c>
      <c r="L20" s="200">
        <f>SUM(M20-K20)</f>
        <v>0</v>
      </c>
      <c r="M20" s="202">
        <f>SUM(K20*1.23)</f>
        <v>0</v>
      </c>
    </row>
    <row r="21" spans="1:13" ht="17.100000000000001" customHeight="1" x14ac:dyDescent="0.25">
      <c r="A21" s="4"/>
      <c r="B21" s="184"/>
      <c r="C21" s="25"/>
      <c r="D21" s="180"/>
      <c r="E21" s="182"/>
      <c r="F21" s="187"/>
      <c r="G21" s="182"/>
      <c r="H21" s="187"/>
      <c r="I21" s="187"/>
      <c r="J21" s="198"/>
      <c r="K21" s="199"/>
      <c r="L21" s="201"/>
      <c r="M21" s="203"/>
    </row>
    <row r="22" spans="1:13" ht="17.100000000000001" customHeight="1" x14ac:dyDescent="0.25">
      <c r="A22" s="4"/>
      <c r="B22" s="185"/>
      <c r="C22" s="25"/>
      <c r="D22" s="180"/>
      <c r="E22" s="182"/>
      <c r="F22" s="187"/>
      <c r="G22" s="182"/>
      <c r="H22" s="187"/>
      <c r="I22" s="187"/>
      <c r="J22" s="198"/>
      <c r="K22" s="199"/>
      <c r="L22" s="201"/>
      <c r="M22" s="203"/>
    </row>
    <row r="23" spans="1:13" ht="17.100000000000001" hidden="1" customHeight="1" x14ac:dyDescent="0.25">
      <c r="A23" s="4"/>
      <c r="B23" s="24"/>
      <c r="C23" s="30"/>
      <c r="D23" s="26"/>
      <c r="E23" s="31"/>
      <c r="F23" s="27"/>
      <c r="G23" s="31"/>
      <c r="H23" s="27"/>
      <c r="I23" s="27"/>
      <c r="J23" s="32"/>
      <c r="K23" s="28"/>
      <c r="L23" s="28"/>
      <c r="M23" s="29"/>
    </row>
    <row r="24" spans="1:13" ht="17.100000000000001" hidden="1" customHeight="1" x14ac:dyDescent="0.25">
      <c r="A24" s="4"/>
      <c r="B24" s="168">
        <v>13</v>
      </c>
      <c r="C24" s="19"/>
      <c r="D24" s="191" t="s">
        <v>32</v>
      </c>
      <c r="E24" s="192" t="s">
        <v>33</v>
      </c>
      <c r="F24" s="193" t="s">
        <v>34</v>
      </c>
      <c r="G24" s="194"/>
      <c r="H24" s="195" t="s">
        <v>35</v>
      </c>
      <c r="I24" s="194"/>
      <c r="J24" s="204"/>
      <c r="K24" s="194"/>
      <c r="L24" s="194"/>
      <c r="M24" s="196"/>
    </row>
    <row r="25" spans="1:13" ht="17.100000000000001" hidden="1" customHeight="1" x14ac:dyDescent="0.25">
      <c r="A25" s="4"/>
      <c r="B25" s="190"/>
      <c r="C25" s="19"/>
      <c r="D25" s="191"/>
      <c r="E25" s="192"/>
      <c r="F25" s="193"/>
      <c r="G25" s="194"/>
      <c r="H25" s="195"/>
      <c r="I25" s="194"/>
      <c r="J25" s="204"/>
      <c r="K25" s="194"/>
      <c r="L25" s="194"/>
      <c r="M25" s="196"/>
    </row>
    <row r="26" spans="1:13" ht="17.100000000000001" hidden="1" customHeight="1" x14ac:dyDescent="0.25">
      <c r="A26" s="4"/>
      <c r="B26" s="169"/>
      <c r="C26" s="25"/>
      <c r="D26" s="191"/>
      <c r="E26" s="192"/>
      <c r="F26" s="193"/>
      <c r="G26" s="194"/>
      <c r="H26" s="195"/>
      <c r="I26" s="194"/>
      <c r="J26" s="204"/>
      <c r="K26" s="194"/>
      <c r="L26" s="194"/>
      <c r="M26" s="196"/>
    </row>
    <row r="27" spans="1:13" ht="17.100000000000001" hidden="1" customHeight="1" x14ac:dyDescent="0.25">
      <c r="A27" s="4"/>
      <c r="B27" s="183">
        <v>14</v>
      </c>
      <c r="C27" s="25"/>
      <c r="D27" s="210" t="s">
        <v>36</v>
      </c>
      <c r="E27" s="163"/>
      <c r="F27" s="212">
        <v>75.5</v>
      </c>
      <c r="G27" s="163"/>
      <c r="H27" s="212" t="s">
        <v>37</v>
      </c>
      <c r="I27" s="163"/>
      <c r="J27" s="213"/>
      <c r="K27" s="163"/>
      <c r="L27" s="163"/>
      <c r="M27" s="205"/>
    </row>
    <row r="28" spans="1:13" ht="17.100000000000001" hidden="1" customHeight="1" x14ac:dyDescent="0.25">
      <c r="A28" s="4"/>
      <c r="B28" s="185"/>
      <c r="C28" s="25"/>
      <c r="D28" s="211"/>
      <c r="E28" s="163"/>
      <c r="F28" s="212"/>
      <c r="G28" s="163"/>
      <c r="H28" s="212"/>
      <c r="I28" s="163"/>
      <c r="J28" s="213"/>
      <c r="K28" s="163"/>
      <c r="L28" s="163"/>
      <c r="M28" s="205"/>
    </row>
    <row r="29" spans="1:13" ht="17.100000000000001" customHeight="1" thickBot="1" x14ac:dyDescent="0.3">
      <c r="A29" s="4"/>
      <c r="B29" s="33"/>
      <c r="C29" s="34"/>
      <c r="D29" s="35" t="s">
        <v>38</v>
      </c>
      <c r="E29" s="36"/>
      <c r="F29" s="36"/>
      <c r="G29" s="36"/>
      <c r="H29" s="36"/>
      <c r="I29" s="36"/>
      <c r="J29" s="37"/>
      <c r="K29" s="93">
        <f>SUM(K11:K22)</f>
        <v>0</v>
      </c>
      <c r="L29" s="93">
        <f>SUM(L9:L22)</f>
        <v>0</v>
      </c>
      <c r="M29" s="94">
        <f>SUM(M11:M22)</f>
        <v>0</v>
      </c>
    </row>
    <row r="30" spans="1:13" ht="17.100000000000001" customHeight="1" thickBot="1" x14ac:dyDescent="0.3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3" ht="17.100000000000001" customHeight="1" thickBot="1" x14ac:dyDescent="0.3">
      <c r="B31" s="39" t="s">
        <v>39</v>
      </c>
      <c r="C31" s="40"/>
      <c r="D31" s="206" t="s">
        <v>82</v>
      </c>
      <c r="E31" s="207"/>
      <c r="F31" s="207"/>
      <c r="G31" s="207"/>
      <c r="H31" s="207"/>
      <c r="I31" s="207"/>
      <c r="J31" s="207"/>
      <c r="K31" s="207"/>
      <c r="L31" s="207"/>
      <c r="M31" s="255"/>
    </row>
    <row r="32" spans="1:13" ht="17.100000000000001" customHeight="1" x14ac:dyDescent="0.25">
      <c r="B32" s="235">
        <v>1</v>
      </c>
      <c r="C32" s="41"/>
      <c r="D32" s="236" t="s">
        <v>40</v>
      </c>
      <c r="E32" s="215" t="s">
        <v>34</v>
      </c>
      <c r="F32" s="216">
        <v>4</v>
      </c>
      <c r="G32" s="218" t="s">
        <v>41</v>
      </c>
      <c r="H32" s="220" t="s">
        <v>42</v>
      </c>
      <c r="I32" s="226">
        <v>96</v>
      </c>
      <c r="J32" s="326"/>
      <c r="K32" s="228">
        <f>SUM(F32*I32*J32)</f>
        <v>0</v>
      </c>
      <c r="L32" s="320">
        <f>SUM(M32-K32)</f>
        <v>0</v>
      </c>
      <c r="M32" s="321">
        <f>SUM(K32*1.23)</f>
        <v>0</v>
      </c>
    </row>
    <row r="33" spans="2:16" ht="17.100000000000001" customHeight="1" x14ac:dyDescent="0.25">
      <c r="B33" s="169"/>
      <c r="C33" s="19"/>
      <c r="D33" s="191"/>
      <c r="E33" s="193"/>
      <c r="F33" s="217"/>
      <c r="G33" s="219"/>
      <c r="H33" s="221"/>
      <c r="I33" s="227"/>
      <c r="J33" s="327"/>
      <c r="K33" s="214"/>
      <c r="L33" s="228"/>
      <c r="M33" s="258"/>
    </row>
    <row r="34" spans="2:16" ht="17.100000000000001" customHeight="1" x14ac:dyDescent="0.25">
      <c r="B34" s="168">
        <v>2</v>
      </c>
      <c r="C34" s="19"/>
      <c r="D34" s="234" t="s">
        <v>43</v>
      </c>
      <c r="E34" s="193"/>
      <c r="F34" s="216">
        <v>4</v>
      </c>
      <c r="G34" s="218" t="s">
        <v>41</v>
      </c>
      <c r="H34" s="220" t="s">
        <v>42</v>
      </c>
      <c r="I34" s="226">
        <v>96</v>
      </c>
      <c r="J34" s="326"/>
      <c r="K34" s="229">
        <f>SUM(I34*J34)</f>
        <v>0</v>
      </c>
      <c r="L34" s="229">
        <f>SUM(M34-K34)</f>
        <v>0</v>
      </c>
      <c r="M34" s="230">
        <f>SUM(K34*1.23)</f>
        <v>0</v>
      </c>
    </row>
    <row r="35" spans="2:16" ht="17.100000000000001" customHeight="1" x14ac:dyDescent="0.25">
      <c r="B35" s="169"/>
      <c r="C35" s="25"/>
      <c r="D35" s="234"/>
      <c r="E35" s="193"/>
      <c r="F35" s="217"/>
      <c r="G35" s="219"/>
      <c r="H35" s="221"/>
      <c r="I35" s="227"/>
      <c r="J35" s="327"/>
      <c r="K35" s="229"/>
      <c r="L35" s="228"/>
      <c r="M35" s="258"/>
    </row>
    <row r="36" spans="2:16" ht="21.75" customHeight="1" x14ac:dyDescent="0.25">
      <c r="B36" s="20">
        <v>3</v>
      </c>
      <c r="C36" s="25"/>
      <c r="D36" s="73" t="s">
        <v>44</v>
      </c>
      <c r="E36" s="74"/>
      <c r="F36" s="82">
        <v>4</v>
      </c>
      <c r="G36" s="83" t="s">
        <v>41</v>
      </c>
      <c r="H36" s="84" t="s">
        <v>42</v>
      </c>
      <c r="I36" s="81">
        <v>96</v>
      </c>
      <c r="J36" s="99"/>
      <c r="K36" s="85">
        <f>SUM(I36*J36)</f>
        <v>0</v>
      </c>
      <c r="L36" s="16">
        <f t="shared" ref="L36:L37" si="6">SUM(M36-K36)</f>
        <v>0</v>
      </c>
      <c r="M36" s="17">
        <f t="shared" ref="M36:M37" si="7">SUM(K36*1.23)</f>
        <v>0</v>
      </c>
      <c r="P36" s="42"/>
    </row>
    <row r="37" spans="2:16" ht="17.100000000000001" customHeight="1" x14ac:dyDescent="0.25">
      <c r="B37" s="43">
        <v>4</v>
      </c>
      <c r="C37" s="25"/>
      <c r="D37" s="57" t="s">
        <v>45</v>
      </c>
      <c r="E37" s="58"/>
      <c r="F37" s="59">
        <v>4</v>
      </c>
      <c r="G37" s="112" t="s">
        <v>41</v>
      </c>
      <c r="H37" s="86" t="s">
        <v>42</v>
      </c>
      <c r="I37" s="87">
        <v>1000</v>
      </c>
      <c r="J37" s="71"/>
      <c r="K37" s="88">
        <f>SUM(I37*J37)</f>
        <v>0</v>
      </c>
      <c r="L37" s="16">
        <f t="shared" si="6"/>
        <v>0</v>
      </c>
      <c r="M37" s="17">
        <f t="shared" si="7"/>
        <v>0</v>
      </c>
    </row>
    <row r="38" spans="2:16" ht="17.100000000000001" customHeight="1" thickBot="1" x14ac:dyDescent="0.3">
      <c r="B38" s="33"/>
      <c r="C38" s="34"/>
      <c r="D38" s="35" t="s">
        <v>38</v>
      </c>
      <c r="E38" s="36"/>
      <c r="F38" s="50"/>
      <c r="G38" s="36"/>
      <c r="H38" s="36"/>
      <c r="I38" s="36"/>
      <c r="J38" s="37"/>
      <c r="K38" s="93">
        <f>SUM(K32:K37)</f>
        <v>0</v>
      </c>
      <c r="L38" s="93">
        <f>SUM(L32:L37)</f>
        <v>0</v>
      </c>
      <c r="M38" s="94">
        <f>SUM(M32:M37)</f>
        <v>0</v>
      </c>
    </row>
    <row r="39" spans="2:16" ht="17.100000000000001" customHeight="1" thickBot="1" x14ac:dyDescent="0.3"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</row>
    <row r="40" spans="2:16" ht="15.75" thickBot="1" x14ac:dyDescent="0.3">
      <c r="B40" s="51" t="s">
        <v>46</v>
      </c>
      <c r="C40" s="52"/>
      <c r="D40" s="53" t="s">
        <v>47</v>
      </c>
      <c r="E40" s="54"/>
      <c r="F40" s="54"/>
      <c r="G40" s="54"/>
      <c r="H40" s="54"/>
      <c r="I40" s="54"/>
      <c r="J40" s="54"/>
      <c r="K40" s="54"/>
      <c r="L40" s="54"/>
      <c r="M40" s="55"/>
    </row>
    <row r="41" spans="2:16" x14ac:dyDescent="0.25">
      <c r="B41" s="56" t="s">
        <v>48</v>
      </c>
      <c r="C41" s="25"/>
      <c r="D41" s="57" t="s">
        <v>49</v>
      </c>
      <c r="E41" s="58"/>
      <c r="F41" s="59"/>
      <c r="G41" s="60"/>
      <c r="H41" s="61"/>
      <c r="I41" s="62"/>
      <c r="J41" s="63"/>
      <c r="K41" s="16">
        <f>SUM(K29)</f>
        <v>0</v>
      </c>
      <c r="L41" s="16">
        <f>SUM(L29)</f>
        <v>0</v>
      </c>
      <c r="M41" s="17">
        <f>SUM(M29)</f>
        <v>0</v>
      </c>
    </row>
    <row r="42" spans="2:16" x14ac:dyDescent="0.25">
      <c r="B42" s="64" t="s">
        <v>39</v>
      </c>
      <c r="C42" s="25"/>
      <c r="D42" s="44" t="s">
        <v>50</v>
      </c>
      <c r="E42" s="6"/>
      <c r="F42" s="45"/>
      <c r="G42" s="46"/>
      <c r="H42" s="65"/>
      <c r="I42" s="48"/>
      <c r="J42" s="66"/>
      <c r="K42" s="16">
        <f>SUM(K38)</f>
        <v>0</v>
      </c>
      <c r="L42" s="16">
        <f>SUM(L38)</f>
        <v>0</v>
      </c>
      <c r="M42" s="17">
        <f>SUM(M38)</f>
        <v>0</v>
      </c>
    </row>
    <row r="43" spans="2:16" ht="14.45" customHeight="1" x14ac:dyDescent="0.25">
      <c r="B43" s="67"/>
      <c r="C43" s="30"/>
      <c r="D43" s="231"/>
      <c r="E43" s="232"/>
      <c r="F43" s="232"/>
      <c r="G43" s="232"/>
      <c r="H43" s="232"/>
      <c r="I43" s="232"/>
      <c r="J43" s="232"/>
      <c r="K43" s="232"/>
      <c r="L43" s="232"/>
      <c r="M43" s="233"/>
    </row>
    <row r="44" spans="2:16" ht="15" customHeight="1" thickBot="1" x14ac:dyDescent="0.3">
      <c r="B44" s="223" t="s">
        <v>51</v>
      </c>
      <c r="C44" s="224"/>
      <c r="D44" s="224"/>
      <c r="E44" s="224"/>
      <c r="F44" s="224"/>
      <c r="G44" s="224"/>
      <c r="H44" s="224"/>
      <c r="I44" s="224"/>
      <c r="J44" s="225"/>
      <c r="K44" s="128">
        <f>SUM(K41:K42)</f>
        <v>0</v>
      </c>
      <c r="L44" s="128">
        <f>SUM(L41:L42)</f>
        <v>0</v>
      </c>
      <c r="M44" s="129">
        <f>SUM(M41:M42)</f>
        <v>0</v>
      </c>
    </row>
  </sheetData>
  <mergeCells count="87">
    <mergeCell ref="D43:M43"/>
    <mergeCell ref="B44:J44"/>
    <mergeCell ref="K32:K33"/>
    <mergeCell ref="L32:L33"/>
    <mergeCell ref="M32:M33"/>
    <mergeCell ref="B34:B35"/>
    <mergeCell ref="D34:D35"/>
    <mergeCell ref="F34:F35"/>
    <mergeCell ref="G34:G35"/>
    <mergeCell ref="H34:H35"/>
    <mergeCell ref="B32:B33"/>
    <mergeCell ref="D32:D33"/>
    <mergeCell ref="E32:E35"/>
    <mergeCell ref="F32:F33"/>
    <mergeCell ref="G32:G33"/>
    <mergeCell ref="H32:H33"/>
    <mergeCell ref="I34:I35"/>
    <mergeCell ref="J34:J35"/>
    <mergeCell ref="K34:K35"/>
    <mergeCell ref="L34:L35"/>
    <mergeCell ref="M34:M35"/>
    <mergeCell ref="B27:B28"/>
    <mergeCell ref="D27:D28"/>
    <mergeCell ref="E27:E28"/>
    <mergeCell ref="F27:F28"/>
    <mergeCell ref="G27:G28"/>
    <mergeCell ref="H27:H28"/>
    <mergeCell ref="I27:I28"/>
    <mergeCell ref="J27:J28"/>
    <mergeCell ref="I32:I33"/>
    <mergeCell ref="J32:J33"/>
    <mergeCell ref="D31:M31"/>
    <mergeCell ref="K27:K28"/>
    <mergeCell ref="L27:L28"/>
    <mergeCell ref="M27:M28"/>
    <mergeCell ref="J24:J26"/>
    <mergeCell ref="K24:K26"/>
    <mergeCell ref="L24:L26"/>
    <mergeCell ref="M24:M26"/>
    <mergeCell ref="I20:I22"/>
    <mergeCell ref="J20:J22"/>
    <mergeCell ref="K20:K22"/>
    <mergeCell ref="L20:L22"/>
    <mergeCell ref="M20:M22"/>
    <mergeCell ref="B17:C17"/>
    <mergeCell ref="G15:G16"/>
    <mergeCell ref="H15:H16"/>
    <mergeCell ref="I15:I16"/>
    <mergeCell ref="H24:H26"/>
    <mergeCell ref="I24:I26"/>
    <mergeCell ref="D20:D22"/>
    <mergeCell ref="E20:E22"/>
    <mergeCell ref="F20:F22"/>
    <mergeCell ref="G20:G22"/>
    <mergeCell ref="H20:H22"/>
    <mergeCell ref="B24:B26"/>
    <mergeCell ref="D24:D26"/>
    <mergeCell ref="E24:E26"/>
    <mergeCell ref="F24:F26"/>
    <mergeCell ref="G24:G26"/>
    <mergeCell ref="D10:M10"/>
    <mergeCell ref="J15:J16"/>
    <mergeCell ref="L15:L16"/>
    <mergeCell ref="M15:M16"/>
    <mergeCell ref="B12:C12"/>
    <mergeCell ref="B13:C13"/>
    <mergeCell ref="B15:B16"/>
    <mergeCell ref="D15:D16"/>
    <mergeCell ref="E15:E16"/>
    <mergeCell ref="F15:F16"/>
    <mergeCell ref="K15:K16"/>
    <mergeCell ref="B20:B22"/>
    <mergeCell ref="B11:C11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B9:K9"/>
  </mergeCells>
  <pageMargins left="0" right="0" top="0" bottom="0" header="0" footer="0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F9D3-763C-443C-97BF-D0F2D228E040}">
  <dimension ref="A1:P46"/>
  <sheetViews>
    <sheetView workbookViewId="0">
      <selection activeCell="B3" sqref="B3:M3"/>
    </sheetView>
  </sheetViews>
  <sheetFormatPr defaultColWidth="8.85546875" defaultRowHeight="15" x14ac:dyDescent="0.25"/>
  <cols>
    <col min="1" max="1" width="2" style="1" customWidth="1"/>
    <col min="2" max="2" width="4.7109375" style="1" customWidth="1"/>
    <col min="3" max="3" width="1.140625" style="1" hidden="1" customWidth="1"/>
    <col min="4" max="4" width="24.42578125" style="1" customWidth="1"/>
    <col min="5" max="5" width="8.140625" style="1" hidden="1" customWidth="1"/>
    <col min="6" max="6" width="7.140625" style="1" customWidth="1"/>
    <col min="7" max="7" width="4" style="1" customWidth="1"/>
    <col min="8" max="8" width="10" style="1" customWidth="1"/>
    <col min="9" max="9" width="9" style="1" customWidth="1"/>
    <col min="10" max="10" width="7.140625" style="1" customWidth="1"/>
    <col min="11" max="11" width="10.85546875" style="1" customWidth="1"/>
    <col min="12" max="12" width="11" style="1" customWidth="1"/>
    <col min="13" max="13" width="10.85546875" style="1" customWidth="1"/>
    <col min="14" max="253" width="11.28515625" style="1" customWidth="1"/>
    <col min="254" max="254" width="10" style="1" customWidth="1"/>
    <col min="255" max="255" width="0" style="1" hidden="1" customWidth="1"/>
    <col min="256" max="256" width="44.7109375" style="1" customWidth="1"/>
    <col min="257" max="257" width="15.42578125" style="1" customWidth="1"/>
    <col min="258" max="258" width="11.85546875" style="1" customWidth="1"/>
    <col min="259" max="259" width="13.85546875" style="1" customWidth="1"/>
    <col min="260" max="260" width="12.140625" style="1" customWidth="1"/>
    <col min="261" max="261" width="11.42578125" style="1" customWidth="1"/>
    <col min="262" max="262" width="16.140625" style="1" customWidth="1"/>
    <col min="263" max="509" width="11.28515625" style="1" customWidth="1"/>
    <col min="510" max="510" width="10" style="1" customWidth="1"/>
    <col min="511" max="511" width="0" style="1" hidden="1" customWidth="1"/>
    <col min="512" max="512" width="44.7109375" style="1" customWidth="1"/>
    <col min="513" max="513" width="15.42578125" style="1" customWidth="1"/>
    <col min="514" max="514" width="11.85546875" style="1" customWidth="1"/>
    <col min="515" max="515" width="13.85546875" style="1" customWidth="1"/>
    <col min="516" max="516" width="12.140625" style="1" customWidth="1"/>
    <col min="517" max="517" width="11.42578125" style="1" customWidth="1"/>
    <col min="518" max="518" width="16.140625" style="1" customWidth="1"/>
    <col min="519" max="765" width="11.28515625" style="1" customWidth="1"/>
    <col min="766" max="766" width="10" style="1" customWidth="1"/>
    <col min="767" max="767" width="0" style="1" hidden="1" customWidth="1"/>
    <col min="768" max="768" width="44.7109375" style="1" customWidth="1"/>
    <col min="769" max="769" width="15.42578125" style="1" customWidth="1"/>
    <col min="770" max="770" width="11.85546875" style="1" customWidth="1"/>
    <col min="771" max="771" width="13.85546875" style="1" customWidth="1"/>
    <col min="772" max="772" width="12.140625" style="1" customWidth="1"/>
    <col min="773" max="773" width="11.42578125" style="1" customWidth="1"/>
    <col min="774" max="774" width="16.140625" style="1" customWidth="1"/>
    <col min="775" max="1021" width="11.28515625" style="1" customWidth="1"/>
    <col min="1022" max="1022" width="10" style="1" customWidth="1"/>
    <col min="1023" max="1023" width="0" style="1" hidden="1" customWidth="1"/>
    <col min="1024" max="1024" width="44.7109375" style="1" customWidth="1"/>
    <col min="1025" max="1025" width="15.42578125" style="1" customWidth="1"/>
    <col min="1026" max="1026" width="11.85546875" style="1" customWidth="1"/>
    <col min="1027" max="1027" width="13.85546875" style="1" customWidth="1"/>
    <col min="1028" max="1028" width="12.140625" style="1" customWidth="1"/>
    <col min="1029" max="1029" width="11.42578125" style="1" customWidth="1"/>
    <col min="1030" max="1030" width="16.140625" style="1" customWidth="1"/>
    <col min="1031" max="1277" width="11.28515625" style="1" customWidth="1"/>
    <col min="1278" max="1278" width="10" style="1" customWidth="1"/>
    <col min="1279" max="1279" width="0" style="1" hidden="1" customWidth="1"/>
    <col min="1280" max="1280" width="44.7109375" style="1" customWidth="1"/>
    <col min="1281" max="1281" width="15.42578125" style="1" customWidth="1"/>
    <col min="1282" max="1282" width="11.85546875" style="1" customWidth="1"/>
    <col min="1283" max="1283" width="13.85546875" style="1" customWidth="1"/>
    <col min="1284" max="1284" width="12.140625" style="1" customWidth="1"/>
    <col min="1285" max="1285" width="11.42578125" style="1" customWidth="1"/>
    <col min="1286" max="1286" width="16.140625" style="1" customWidth="1"/>
    <col min="1287" max="1533" width="11.28515625" style="1" customWidth="1"/>
    <col min="1534" max="1534" width="10" style="1" customWidth="1"/>
    <col min="1535" max="1535" width="0" style="1" hidden="1" customWidth="1"/>
    <col min="1536" max="1536" width="44.7109375" style="1" customWidth="1"/>
    <col min="1537" max="1537" width="15.42578125" style="1" customWidth="1"/>
    <col min="1538" max="1538" width="11.85546875" style="1" customWidth="1"/>
    <col min="1539" max="1539" width="13.85546875" style="1" customWidth="1"/>
    <col min="1540" max="1540" width="12.140625" style="1" customWidth="1"/>
    <col min="1541" max="1541" width="11.42578125" style="1" customWidth="1"/>
    <col min="1542" max="1542" width="16.140625" style="1" customWidth="1"/>
    <col min="1543" max="1789" width="11.28515625" style="1" customWidth="1"/>
    <col min="1790" max="1790" width="10" style="1" customWidth="1"/>
    <col min="1791" max="1791" width="0" style="1" hidden="1" customWidth="1"/>
    <col min="1792" max="1792" width="44.7109375" style="1" customWidth="1"/>
    <col min="1793" max="1793" width="15.42578125" style="1" customWidth="1"/>
    <col min="1794" max="1794" width="11.85546875" style="1" customWidth="1"/>
    <col min="1795" max="1795" width="13.85546875" style="1" customWidth="1"/>
    <col min="1796" max="1796" width="12.140625" style="1" customWidth="1"/>
    <col min="1797" max="1797" width="11.42578125" style="1" customWidth="1"/>
    <col min="1798" max="1798" width="16.140625" style="1" customWidth="1"/>
    <col min="1799" max="2045" width="11.28515625" style="1" customWidth="1"/>
    <col min="2046" max="2046" width="10" style="1" customWidth="1"/>
    <col min="2047" max="2047" width="0" style="1" hidden="1" customWidth="1"/>
    <col min="2048" max="2048" width="44.7109375" style="1" customWidth="1"/>
    <col min="2049" max="2049" width="15.42578125" style="1" customWidth="1"/>
    <col min="2050" max="2050" width="11.85546875" style="1" customWidth="1"/>
    <col min="2051" max="2051" width="13.85546875" style="1" customWidth="1"/>
    <col min="2052" max="2052" width="12.140625" style="1" customWidth="1"/>
    <col min="2053" max="2053" width="11.42578125" style="1" customWidth="1"/>
    <col min="2054" max="2054" width="16.140625" style="1" customWidth="1"/>
    <col min="2055" max="2301" width="11.28515625" style="1" customWidth="1"/>
    <col min="2302" max="2302" width="10" style="1" customWidth="1"/>
    <col min="2303" max="2303" width="0" style="1" hidden="1" customWidth="1"/>
    <col min="2304" max="2304" width="44.7109375" style="1" customWidth="1"/>
    <col min="2305" max="2305" width="15.42578125" style="1" customWidth="1"/>
    <col min="2306" max="2306" width="11.85546875" style="1" customWidth="1"/>
    <col min="2307" max="2307" width="13.85546875" style="1" customWidth="1"/>
    <col min="2308" max="2308" width="12.140625" style="1" customWidth="1"/>
    <col min="2309" max="2309" width="11.42578125" style="1" customWidth="1"/>
    <col min="2310" max="2310" width="16.140625" style="1" customWidth="1"/>
    <col min="2311" max="2557" width="11.28515625" style="1" customWidth="1"/>
    <col min="2558" max="2558" width="10" style="1" customWidth="1"/>
    <col min="2559" max="2559" width="0" style="1" hidden="1" customWidth="1"/>
    <col min="2560" max="2560" width="44.7109375" style="1" customWidth="1"/>
    <col min="2561" max="2561" width="15.42578125" style="1" customWidth="1"/>
    <col min="2562" max="2562" width="11.85546875" style="1" customWidth="1"/>
    <col min="2563" max="2563" width="13.85546875" style="1" customWidth="1"/>
    <col min="2564" max="2564" width="12.140625" style="1" customWidth="1"/>
    <col min="2565" max="2565" width="11.42578125" style="1" customWidth="1"/>
    <col min="2566" max="2566" width="16.140625" style="1" customWidth="1"/>
    <col min="2567" max="2813" width="11.28515625" style="1" customWidth="1"/>
    <col min="2814" max="2814" width="10" style="1" customWidth="1"/>
    <col min="2815" max="2815" width="0" style="1" hidden="1" customWidth="1"/>
    <col min="2816" max="2816" width="44.7109375" style="1" customWidth="1"/>
    <col min="2817" max="2817" width="15.42578125" style="1" customWidth="1"/>
    <col min="2818" max="2818" width="11.85546875" style="1" customWidth="1"/>
    <col min="2819" max="2819" width="13.85546875" style="1" customWidth="1"/>
    <col min="2820" max="2820" width="12.140625" style="1" customWidth="1"/>
    <col min="2821" max="2821" width="11.42578125" style="1" customWidth="1"/>
    <col min="2822" max="2822" width="16.140625" style="1" customWidth="1"/>
    <col min="2823" max="3069" width="11.28515625" style="1" customWidth="1"/>
    <col min="3070" max="3070" width="10" style="1" customWidth="1"/>
    <col min="3071" max="3071" width="0" style="1" hidden="1" customWidth="1"/>
    <col min="3072" max="3072" width="44.7109375" style="1" customWidth="1"/>
    <col min="3073" max="3073" width="15.42578125" style="1" customWidth="1"/>
    <col min="3074" max="3074" width="11.85546875" style="1" customWidth="1"/>
    <col min="3075" max="3075" width="13.85546875" style="1" customWidth="1"/>
    <col min="3076" max="3076" width="12.140625" style="1" customWidth="1"/>
    <col min="3077" max="3077" width="11.42578125" style="1" customWidth="1"/>
    <col min="3078" max="3078" width="16.140625" style="1" customWidth="1"/>
    <col min="3079" max="3325" width="11.28515625" style="1" customWidth="1"/>
    <col min="3326" max="3326" width="10" style="1" customWidth="1"/>
    <col min="3327" max="3327" width="0" style="1" hidden="1" customWidth="1"/>
    <col min="3328" max="3328" width="44.7109375" style="1" customWidth="1"/>
    <col min="3329" max="3329" width="15.42578125" style="1" customWidth="1"/>
    <col min="3330" max="3330" width="11.85546875" style="1" customWidth="1"/>
    <col min="3331" max="3331" width="13.85546875" style="1" customWidth="1"/>
    <col min="3332" max="3332" width="12.140625" style="1" customWidth="1"/>
    <col min="3333" max="3333" width="11.42578125" style="1" customWidth="1"/>
    <col min="3334" max="3334" width="16.140625" style="1" customWidth="1"/>
    <col min="3335" max="3581" width="11.28515625" style="1" customWidth="1"/>
    <col min="3582" max="3582" width="10" style="1" customWidth="1"/>
    <col min="3583" max="3583" width="0" style="1" hidden="1" customWidth="1"/>
    <col min="3584" max="3584" width="44.7109375" style="1" customWidth="1"/>
    <col min="3585" max="3585" width="15.42578125" style="1" customWidth="1"/>
    <col min="3586" max="3586" width="11.85546875" style="1" customWidth="1"/>
    <col min="3587" max="3587" width="13.85546875" style="1" customWidth="1"/>
    <col min="3588" max="3588" width="12.140625" style="1" customWidth="1"/>
    <col min="3589" max="3589" width="11.42578125" style="1" customWidth="1"/>
    <col min="3590" max="3590" width="16.140625" style="1" customWidth="1"/>
    <col min="3591" max="3837" width="11.28515625" style="1" customWidth="1"/>
    <col min="3838" max="3838" width="10" style="1" customWidth="1"/>
    <col min="3839" max="3839" width="0" style="1" hidden="1" customWidth="1"/>
    <col min="3840" max="3840" width="44.7109375" style="1" customWidth="1"/>
    <col min="3841" max="3841" width="15.42578125" style="1" customWidth="1"/>
    <col min="3842" max="3842" width="11.85546875" style="1" customWidth="1"/>
    <col min="3843" max="3843" width="13.85546875" style="1" customWidth="1"/>
    <col min="3844" max="3844" width="12.140625" style="1" customWidth="1"/>
    <col min="3845" max="3845" width="11.42578125" style="1" customWidth="1"/>
    <col min="3846" max="3846" width="16.140625" style="1" customWidth="1"/>
    <col min="3847" max="4093" width="11.28515625" style="1" customWidth="1"/>
    <col min="4094" max="4094" width="10" style="1" customWidth="1"/>
    <col min="4095" max="4095" width="0" style="1" hidden="1" customWidth="1"/>
    <col min="4096" max="4096" width="44.7109375" style="1" customWidth="1"/>
    <col min="4097" max="4097" width="15.42578125" style="1" customWidth="1"/>
    <col min="4098" max="4098" width="11.85546875" style="1" customWidth="1"/>
    <col min="4099" max="4099" width="13.85546875" style="1" customWidth="1"/>
    <col min="4100" max="4100" width="12.140625" style="1" customWidth="1"/>
    <col min="4101" max="4101" width="11.42578125" style="1" customWidth="1"/>
    <col min="4102" max="4102" width="16.140625" style="1" customWidth="1"/>
    <col min="4103" max="4349" width="11.28515625" style="1" customWidth="1"/>
    <col min="4350" max="4350" width="10" style="1" customWidth="1"/>
    <col min="4351" max="4351" width="0" style="1" hidden="1" customWidth="1"/>
    <col min="4352" max="4352" width="44.7109375" style="1" customWidth="1"/>
    <col min="4353" max="4353" width="15.42578125" style="1" customWidth="1"/>
    <col min="4354" max="4354" width="11.85546875" style="1" customWidth="1"/>
    <col min="4355" max="4355" width="13.85546875" style="1" customWidth="1"/>
    <col min="4356" max="4356" width="12.140625" style="1" customWidth="1"/>
    <col min="4357" max="4357" width="11.42578125" style="1" customWidth="1"/>
    <col min="4358" max="4358" width="16.140625" style="1" customWidth="1"/>
    <col min="4359" max="4605" width="11.28515625" style="1" customWidth="1"/>
    <col min="4606" max="4606" width="10" style="1" customWidth="1"/>
    <col min="4607" max="4607" width="0" style="1" hidden="1" customWidth="1"/>
    <col min="4608" max="4608" width="44.7109375" style="1" customWidth="1"/>
    <col min="4609" max="4609" width="15.42578125" style="1" customWidth="1"/>
    <col min="4610" max="4610" width="11.85546875" style="1" customWidth="1"/>
    <col min="4611" max="4611" width="13.85546875" style="1" customWidth="1"/>
    <col min="4612" max="4612" width="12.140625" style="1" customWidth="1"/>
    <col min="4613" max="4613" width="11.42578125" style="1" customWidth="1"/>
    <col min="4614" max="4614" width="16.140625" style="1" customWidth="1"/>
    <col min="4615" max="4861" width="11.28515625" style="1" customWidth="1"/>
    <col min="4862" max="4862" width="10" style="1" customWidth="1"/>
    <col min="4863" max="4863" width="0" style="1" hidden="1" customWidth="1"/>
    <col min="4864" max="4864" width="44.7109375" style="1" customWidth="1"/>
    <col min="4865" max="4865" width="15.42578125" style="1" customWidth="1"/>
    <col min="4866" max="4866" width="11.85546875" style="1" customWidth="1"/>
    <col min="4867" max="4867" width="13.85546875" style="1" customWidth="1"/>
    <col min="4868" max="4868" width="12.140625" style="1" customWidth="1"/>
    <col min="4869" max="4869" width="11.42578125" style="1" customWidth="1"/>
    <col min="4870" max="4870" width="16.140625" style="1" customWidth="1"/>
    <col min="4871" max="5117" width="11.28515625" style="1" customWidth="1"/>
    <col min="5118" max="5118" width="10" style="1" customWidth="1"/>
    <col min="5119" max="5119" width="0" style="1" hidden="1" customWidth="1"/>
    <col min="5120" max="5120" width="44.7109375" style="1" customWidth="1"/>
    <col min="5121" max="5121" width="15.42578125" style="1" customWidth="1"/>
    <col min="5122" max="5122" width="11.85546875" style="1" customWidth="1"/>
    <col min="5123" max="5123" width="13.85546875" style="1" customWidth="1"/>
    <col min="5124" max="5124" width="12.140625" style="1" customWidth="1"/>
    <col min="5125" max="5125" width="11.42578125" style="1" customWidth="1"/>
    <col min="5126" max="5126" width="16.140625" style="1" customWidth="1"/>
    <col min="5127" max="5373" width="11.28515625" style="1" customWidth="1"/>
    <col min="5374" max="5374" width="10" style="1" customWidth="1"/>
    <col min="5375" max="5375" width="0" style="1" hidden="1" customWidth="1"/>
    <col min="5376" max="5376" width="44.7109375" style="1" customWidth="1"/>
    <col min="5377" max="5377" width="15.42578125" style="1" customWidth="1"/>
    <col min="5378" max="5378" width="11.85546875" style="1" customWidth="1"/>
    <col min="5379" max="5379" width="13.85546875" style="1" customWidth="1"/>
    <col min="5380" max="5380" width="12.140625" style="1" customWidth="1"/>
    <col min="5381" max="5381" width="11.42578125" style="1" customWidth="1"/>
    <col min="5382" max="5382" width="16.140625" style="1" customWidth="1"/>
    <col min="5383" max="5629" width="11.28515625" style="1" customWidth="1"/>
    <col min="5630" max="5630" width="10" style="1" customWidth="1"/>
    <col min="5631" max="5631" width="0" style="1" hidden="1" customWidth="1"/>
    <col min="5632" max="5632" width="44.7109375" style="1" customWidth="1"/>
    <col min="5633" max="5633" width="15.42578125" style="1" customWidth="1"/>
    <col min="5634" max="5634" width="11.85546875" style="1" customWidth="1"/>
    <col min="5635" max="5635" width="13.85546875" style="1" customWidth="1"/>
    <col min="5636" max="5636" width="12.140625" style="1" customWidth="1"/>
    <col min="5637" max="5637" width="11.42578125" style="1" customWidth="1"/>
    <col min="5638" max="5638" width="16.140625" style="1" customWidth="1"/>
    <col min="5639" max="5885" width="11.28515625" style="1" customWidth="1"/>
    <col min="5886" max="5886" width="10" style="1" customWidth="1"/>
    <col min="5887" max="5887" width="0" style="1" hidden="1" customWidth="1"/>
    <col min="5888" max="5888" width="44.7109375" style="1" customWidth="1"/>
    <col min="5889" max="5889" width="15.42578125" style="1" customWidth="1"/>
    <col min="5890" max="5890" width="11.85546875" style="1" customWidth="1"/>
    <col min="5891" max="5891" width="13.85546875" style="1" customWidth="1"/>
    <col min="5892" max="5892" width="12.140625" style="1" customWidth="1"/>
    <col min="5893" max="5893" width="11.42578125" style="1" customWidth="1"/>
    <col min="5894" max="5894" width="16.140625" style="1" customWidth="1"/>
    <col min="5895" max="6141" width="11.28515625" style="1" customWidth="1"/>
    <col min="6142" max="6142" width="10" style="1" customWidth="1"/>
    <col min="6143" max="6143" width="0" style="1" hidden="1" customWidth="1"/>
    <col min="6144" max="6144" width="44.7109375" style="1" customWidth="1"/>
    <col min="6145" max="6145" width="15.42578125" style="1" customWidth="1"/>
    <col min="6146" max="6146" width="11.85546875" style="1" customWidth="1"/>
    <col min="6147" max="6147" width="13.85546875" style="1" customWidth="1"/>
    <col min="6148" max="6148" width="12.140625" style="1" customWidth="1"/>
    <col min="6149" max="6149" width="11.42578125" style="1" customWidth="1"/>
    <col min="6150" max="6150" width="16.140625" style="1" customWidth="1"/>
    <col min="6151" max="6397" width="11.28515625" style="1" customWidth="1"/>
    <col min="6398" max="6398" width="10" style="1" customWidth="1"/>
    <col min="6399" max="6399" width="0" style="1" hidden="1" customWidth="1"/>
    <col min="6400" max="6400" width="44.7109375" style="1" customWidth="1"/>
    <col min="6401" max="6401" width="15.42578125" style="1" customWidth="1"/>
    <col min="6402" max="6402" width="11.85546875" style="1" customWidth="1"/>
    <col min="6403" max="6403" width="13.85546875" style="1" customWidth="1"/>
    <col min="6404" max="6404" width="12.140625" style="1" customWidth="1"/>
    <col min="6405" max="6405" width="11.42578125" style="1" customWidth="1"/>
    <col min="6406" max="6406" width="16.140625" style="1" customWidth="1"/>
    <col min="6407" max="6653" width="11.28515625" style="1" customWidth="1"/>
    <col min="6654" max="6654" width="10" style="1" customWidth="1"/>
    <col min="6655" max="6655" width="0" style="1" hidden="1" customWidth="1"/>
    <col min="6656" max="6656" width="44.7109375" style="1" customWidth="1"/>
    <col min="6657" max="6657" width="15.42578125" style="1" customWidth="1"/>
    <col min="6658" max="6658" width="11.85546875" style="1" customWidth="1"/>
    <col min="6659" max="6659" width="13.85546875" style="1" customWidth="1"/>
    <col min="6660" max="6660" width="12.140625" style="1" customWidth="1"/>
    <col min="6661" max="6661" width="11.42578125" style="1" customWidth="1"/>
    <col min="6662" max="6662" width="16.140625" style="1" customWidth="1"/>
    <col min="6663" max="6909" width="11.28515625" style="1" customWidth="1"/>
    <col min="6910" max="6910" width="10" style="1" customWidth="1"/>
    <col min="6911" max="6911" width="0" style="1" hidden="1" customWidth="1"/>
    <col min="6912" max="6912" width="44.7109375" style="1" customWidth="1"/>
    <col min="6913" max="6913" width="15.42578125" style="1" customWidth="1"/>
    <col min="6914" max="6914" width="11.85546875" style="1" customWidth="1"/>
    <col min="6915" max="6915" width="13.85546875" style="1" customWidth="1"/>
    <col min="6916" max="6916" width="12.140625" style="1" customWidth="1"/>
    <col min="6917" max="6917" width="11.42578125" style="1" customWidth="1"/>
    <col min="6918" max="6918" width="16.140625" style="1" customWidth="1"/>
    <col min="6919" max="7165" width="11.28515625" style="1" customWidth="1"/>
    <col min="7166" max="7166" width="10" style="1" customWidth="1"/>
    <col min="7167" max="7167" width="0" style="1" hidden="1" customWidth="1"/>
    <col min="7168" max="7168" width="44.7109375" style="1" customWidth="1"/>
    <col min="7169" max="7169" width="15.42578125" style="1" customWidth="1"/>
    <col min="7170" max="7170" width="11.85546875" style="1" customWidth="1"/>
    <col min="7171" max="7171" width="13.85546875" style="1" customWidth="1"/>
    <col min="7172" max="7172" width="12.140625" style="1" customWidth="1"/>
    <col min="7173" max="7173" width="11.42578125" style="1" customWidth="1"/>
    <col min="7174" max="7174" width="16.140625" style="1" customWidth="1"/>
    <col min="7175" max="7421" width="11.28515625" style="1" customWidth="1"/>
    <col min="7422" max="7422" width="10" style="1" customWidth="1"/>
    <col min="7423" max="7423" width="0" style="1" hidden="1" customWidth="1"/>
    <col min="7424" max="7424" width="44.7109375" style="1" customWidth="1"/>
    <col min="7425" max="7425" width="15.42578125" style="1" customWidth="1"/>
    <col min="7426" max="7426" width="11.85546875" style="1" customWidth="1"/>
    <col min="7427" max="7427" width="13.85546875" style="1" customWidth="1"/>
    <col min="7428" max="7428" width="12.140625" style="1" customWidth="1"/>
    <col min="7429" max="7429" width="11.42578125" style="1" customWidth="1"/>
    <col min="7430" max="7430" width="16.140625" style="1" customWidth="1"/>
    <col min="7431" max="7677" width="11.28515625" style="1" customWidth="1"/>
    <col min="7678" max="7678" width="10" style="1" customWidth="1"/>
    <col min="7679" max="7679" width="0" style="1" hidden="1" customWidth="1"/>
    <col min="7680" max="7680" width="44.7109375" style="1" customWidth="1"/>
    <col min="7681" max="7681" width="15.42578125" style="1" customWidth="1"/>
    <col min="7682" max="7682" width="11.85546875" style="1" customWidth="1"/>
    <col min="7683" max="7683" width="13.85546875" style="1" customWidth="1"/>
    <col min="7684" max="7684" width="12.140625" style="1" customWidth="1"/>
    <col min="7685" max="7685" width="11.42578125" style="1" customWidth="1"/>
    <col min="7686" max="7686" width="16.140625" style="1" customWidth="1"/>
    <col min="7687" max="7933" width="11.28515625" style="1" customWidth="1"/>
    <col min="7934" max="7934" width="10" style="1" customWidth="1"/>
    <col min="7935" max="7935" width="0" style="1" hidden="1" customWidth="1"/>
    <col min="7936" max="7936" width="44.7109375" style="1" customWidth="1"/>
    <col min="7937" max="7937" width="15.42578125" style="1" customWidth="1"/>
    <col min="7938" max="7938" width="11.85546875" style="1" customWidth="1"/>
    <col min="7939" max="7939" width="13.85546875" style="1" customWidth="1"/>
    <col min="7940" max="7940" width="12.140625" style="1" customWidth="1"/>
    <col min="7941" max="7941" width="11.42578125" style="1" customWidth="1"/>
    <col min="7942" max="7942" width="16.140625" style="1" customWidth="1"/>
    <col min="7943" max="8189" width="11.28515625" style="1" customWidth="1"/>
    <col min="8190" max="8190" width="10" style="1" customWidth="1"/>
    <col min="8191" max="8191" width="0" style="1" hidden="1" customWidth="1"/>
    <col min="8192" max="8192" width="44.7109375" style="1" customWidth="1"/>
    <col min="8193" max="8193" width="15.42578125" style="1" customWidth="1"/>
    <col min="8194" max="8194" width="11.85546875" style="1" customWidth="1"/>
    <col min="8195" max="8195" width="13.85546875" style="1" customWidth="1"/>
    <col min="8196" max="8196" width="12.140625" style="1" customWidth="1"/>
    <col min="8197" max="8197" width="11.42578125" style="1" customWidth="1"/>
    <col min="8198" max="8198" width="16.140625" style="1" customWidth="1"/>
    <col min="8199" max="8445" width="11.28515625" style="1" customWidth="1"/>
    <col min="8446" max="8446" width="10" style="1" customWidth="1"/>
    <col min="8447" max="8447" width="0" style="1" hidden="1" customWidth="1"/>
    <col min="8448" max="8448" width="44.7109375" style="1" customWidth="1"/>
    <col min="8449" max="8449" width="15.42578125" style="1" customWidth="1"/>
    <col min="8450" max="8450" width="11.85546875" style="1" customWidth="1"/>
    <col min="8451" max="8451" width="13.85546875" style="1" customWidth="1"/>
    <col min="8452" max="8452" width="12.140625" style="1" customWidth="1"/>
    <col min="8453" max="8453" width="11.42578125" style="1" customWidth="1"/>
    <col min="8454" max="8454" width="16.140625" style="1" customWidth="1"/>
    <col min="8455" max="8701" width="11.28515625" style="1" customWidth="1"/>
    <col min="8702" max="8702" width="10" style="1" customWidth="1"/>
    <col min="8703" max="8703" width="0" style="1" hidden="1" customWidth="1"/>
    <col min="8704" max="8704" width="44.7109375" style="1" customWidth="1"/>
    <col min="8705" max="8705" width="15.42578125" style="1" customWidth="1"/>
    <col min="8706" max="8706" width="11.85546875" style="1" customWidth="1"/>
    <col min="8707" max="8707" width="13.85546875" style="1" customWidth="1"/>
    <col min="8708" max="8708" width="12.140625" style="1" customWidth="1"/>
    <col min="8709" max="8709" width="11.42578125" style="1" customWidth="1"/>
    <col min="8710" max="8710" width="16.140625" style="1" customWidth="1"/>
    <col min="8711" max="8957" width="11.28515625" style="1" customWidth="1"/>
    <col min="8958" max="8958" width="10" style="1" customWidth="1"/>
    <col min="8959" max="8959" width="0" style="1" hidden="1" customWidth="1"/>
    <col min="8960" max="8960" width="44.7109375" style="1" customWidth="1"/>
    <col min="8961" max="8961" width="15.42578125" style="1" customWidth="1"/>
    <col min="8962" max="8962" width="11.85546875" style="1" customWidth="1"/>
    <col min="8963" max="8963" width="13.85546875" style="1" customWidth="1"/>
    <col min="8964" max="8964" width="12.140625" style="1" customWidth="1"/>
    <col min="8965" max="8965" width="11.42578125" style="1" customWidth="1"/>
    <col min="8966" max="8966" width="16.140625" style="1" customWidth="1"/>
    <col min="8967" max="9213" width="11.28515625" style="1" customWidth="1"/>
    <col min="9214" max="9214" width="10" style="1" customWidth="1"/>
    <col min="9215" max="9215" width="0" style="1" hidden="1" customWidth="1"/>
    <col min="9216" max="9216" width="44.7109375" style="1" customWidth="1"/>
    <col min="9217" max="9217" width="15.42578125" style="1" customWidth="1"/>
    <col min="9218" max="9218" width="11.85546875" style="1" customWidth="1"/>
    <col min="9219" max="9219" width="13.85546875" style="1" customWidth="1"/>
    <col min="9220" max="9220" width="12.140625" style="1" customWidth="1"/>
    <col min="9221" max="9221" width="11.42578125" style="1" customWidth="1"/>
    <col min="9222" max="9222" width="16.140625" style="1" customWidth="1"/>
    <col min="9223" max="9469" width="11.28515625" style="1" customWidth="1"/>
    <col min="9470" max="9470" width="10" style="1" customWidth="1"/>
    <col min="9471" max="9471" width="0" style="1" hidden="1" customWidth="1"/>
    <col min="9472" max="9472" width="44.7109375" style="1" customWidth="1"/>
    <col min="9473" max="9473" width="15.42578125" style="1" customWidth="1"/>
    <col min="9474" max="9474" width="11.85546875" style="1" customWidth="1"/>
    <col min="9475" max="9475" width="13.85546875" style="1" customWidth="1"/>
    <col min="9476" max="9476" width="12.140625" style="1" customWidth="1"/>
    <col min="9477" max="9477" width="11.42578125" style="1" customWidth="1"/>
    <col min="9478" max="9478" width="16.140625" style="1" customWidth="1"/>
    <col min="9479" max="9725" width="11.28515625" style="1" customWidth="1"/>
    <col min="9726" max="9726" width="10" style="1" customWidth="1"/>
    <col min="9727" max="9727" width="0" style="1" hidden="1" customWidth="1"/>
    <col min="9728" max="9728" width="44.7109375" style="1" customWidth="1"/>
    <col min="9729" max="9729" width="15.42578125" style="1" customWidth="1"/>
    <col min="9730" max="9730" width="11.85546875" style="1" customWidth="1"/>
    <col min="9731" max="9731" width="13.85546875" style="1" customWidth="1"/>
    <col min="9732" max="9732" width="12.140625" style="1" customWidth="1"/>
    <col min="9733" max="9733" width="11.42578125" style="1" customWidth="1"/>
    <col min="9734" max="9734" width="16.140625" style="1" customWidth="1"/>
    <col min="9735" max="9981" width="11.28515625" style="1" customWidth="1"/>
    <col min="9982" max="9982" width="10" style="1" customWidth="1"/>
    <col min="9983" max="9983" width="0" style="1" hidden="1" customWidth="1"/>
    <col min="9984" max="9984" width="44.7109375" style="1" customWidth="1"/>
    <col min="9985" max="9985" width="15.42578125" style="1" customWidth="1"/>
    <col min="9986" max="9986" width="11.85546875" style="1" customWidth="1"/>
    <col min="9987" max="9987" width="13.85546875" style="1" customWidth="1"/>
    <col min="9988" max="9988" width="12.140625" style="1" customWidth="1"/>
    <col min="9989" max="9989" width="11.42578125" style="1" customWidth="1"/>
    <col min="9990" max="9990" width="16.140625" style="1" customWidth="1"/>
    <col min="9991" max="10237" width="11.28515625" style="1" customWidth="1"/>
    <col min="10238" max="10238" width="10" style="1" customWidth="1"/>
    <col min="10239" max="10239" width="0" style="1" hidden="1" customWidth="1"/>
    <col min="10240" max="10240" width="44.7109375" style="1" customWidth="1"/>
    <col min="10241" max="10241" width="15.42578125" style="1" customWidth="1"/>
    <col min="10242" max="10242" width="11.85546875" style="1" customWidth="1"/>
    <col min="10243" max="10243" width="13.85546875" style="1" customWidth="1"/>
    <col min="10244" max="10244" width="12.140625" style="1" customWidth="1"/>
    <col min="10245" max="10245" width="11.42578125" style="1" customWidth="1"/>
    <col min="10246" max="10246" width="16.140625" style="1" customWidth="1"/>
    <col min="10247" max="10493" width="11.28515625" style="1" customWidth="1"/>
    <col min="10494" max="10494" width="10" style="1" customWidth="1"/>
    <col min="10495" max="10495" width="0" style="1" hidden="1" customWidth="1"/>
    <col min="10496" max="10496" width="44.7109375" style="1" customWidth="1"/>
    <col min="10497" max="10497" width="15.42578125" style="1" customWidth="1"/>
    <col min="10498" max="10498" width="11.85546875" style="1" customWidth="1"/>
    <col min="10499" max="10499" width="13.85546875" style="1" customWidth="1"/>
    <col min="10500" max="10500" width="12.140625" style="1" customWidth="1"/>
    <col min="10501" max="10501" width="11.42578125" style="1" customWidth="1"/>
    <col min="10502" max="10502" width="16.140625" style="1" customWidth="1"/>
    <col min="10503" max="10749" width="11.28515625" style="1" customWidth="1"/>
    <col min="10750" max="10750" width="10" style="1" customWidth="1"/>
    <col min="10751" max="10751" width="0" style="1" hidden="1" customWidth="1"/>
    <col min="10752" max="10752" width="44.7109375" style="1" customWidth="1"/>
    <col min="10753" max="10753" width="15.42578125" style="1" customWidth="1"/>
    <col min="10754" max="10754" width="11.85546875" style="1" customWidth="1"/>
    <col min="10755" max="10755" width="13.85546875" style="1" customWidth="1"/>
    <col min="10756" max="10756" width="12.140625" style="1" customWidth="1"/>
    <col min="10757" max="10757" width="11.42578125" style="1" customWidth="1"/>
    <col min="10758" max="10758" width="16.140625" style="1" customWidth="1"/>
    <col min="10759" max="11005" width="11.28515625" style="1" customWidth="1"/>
    <col min="11006" max="11006" width="10" style="1" customWidth="1"/>
    <col min="11007" max="11007" width="0" style="1" hidden="1" customWidth="1"/>
    <col min="11008" max="11008" width="44.7109375" style="1" customWidth="1"/>
    <col min="11009" max="11009" width="15.42578125" style="1" customWidth="1"/>
    <col min="11010" max="11010" width="11.85546875" style="1" customWidth="1"/>
    <col min="11011" max="11011" width="13.85546875" style="1" customWidth="1"/>
    <col min="11012" max="11012" width="12.140625" style="1" customWidth="1"/>
    <col min="11013" max="11013" width="11.42578125" style="1" customWidth="1"/>
    <col min="11014" max="11014" width="16.140625" style="1" customWidth="1"/>
    <col min="11015" max="11261" width="11.28515625" style="1" customWidth="1"/>
    <col min="11262" max="11262" width="10" style="1" customWidth="1"/>
    <col min="11263" max="11263" width="0" style="1" hidden="1" customWidth="1"/>
    <col min="11264" max="11264" width="44.7109375" style="1" customWidth="1"/>
    <col min="11265" max="11265" width="15.42578125" style="1" customWidth="1"/>
    <col min="11266" max="11266" width="11.85546875" style="1" customWidth="1"/>
    <col min="11267" max="11267" width="13.85546875" style="1" customWidth="1"/>
    <col min="11268" max="11268" width="12.140625" style="1" customWidth="1"/>
    <col min="11269" max="11269" width="11.42578125" style="1" customWidth="1"/>
    <col min="11270" max="11270" width="16.140625" style="1" customWidth="1"/>
    <col min="11271" max="11517" width="11.28515625" style="1" customWidth="1"/>
    <col min="11518" max="11518" width="10" style="1" customWidth="1"/>
    <col min="11519" max="11519" width="0" style="1" hidden="1" customWidth="1"/>
    <col min="11520" max="11520" width="44.7109375" style="1" customWidth="1"/>
    <col min="11521" max="11521" width="15.42578125" style="1" customWidth="1"/>
    <col min="11522" max="11522" width="11.85546875" style="1" customWidth="1"/>
    <col min="11523" max="11523" width="13.85546875" style="1" customWidth="1"/>
    <col min="11524" max="11524" width="12.140625" style="1" customWidth="1"/>
    <col min="11525" max="11525" width="11.42578125" style="1" customWidth="1"/>
    <col min="11526" max="11526" width="16.140625" style="1" customWidth="1"/>
    <col min="11527" max="11773" width="11.28515625" style="1" customWidth="1"/>
    <col min="11774" max="11774" width="10" style="1" customWidth="1"/>
    <col min="11775" max="11775" width="0" style="1" hidden="1" customWidth="1"/>
    <col min="11776" max="11776" width="44.7109375" style="1" customWidth="1"/>
    <col min="11777" max="11777" width="15.42578125" style="1" customWidth="1"/>
    <col min="11778" max="11778" width="11.85546875" style="1" customWidth="1"/>
    <col min="11779" max="11779" width="13.85546875" style="1" customWidth="1"/>
    <col min="11780" max="11780" width="12.140625" style="1" customWidth="1"/>
    <col min="11781" max="11781" width="11.42578125" style="1" customWidth="1"/>
    <col min="11782" max="11782" width="16.140625" style="1" customWidth="1"/>
    <col min="11783" max="12029" width="11.28515625" style="1" customWidth="1"/>
    <col min="12030" max="12030" width="10" style="1" customWidth="1"/>
    <col min="12031" max="12031" width="0" style="1" hidden="1" customWidth="1"/>
    <col min="12032" max="12032" width="44.7109375" style="1" customWidth="1"/>
    <col min="12033" max="12033" width="15.42578125" style="1" customWidth="1"/>
    <col min="12034" max="12034" width="11.85546875" style="1" customWidth="1"/>
    <col min="12035" max="12035" width="13.85546875" style="1" customWidth="1"/>
    <col min="12036" max="12036" width="12.140625" style="1" customWidth="1"/>
    <col min="12037" max="12037" width="11.42578125" style="1" customWidth="1"/>
    <col min="12038" max="12038" width="16.140625" style="1" customWidth="1"/>
    <col min="12039" max="12285" width="11.28515625" style="1" customWidth="1"/>
    <col min="12286" max="12286" width="10" style="1" customWidth="1"/>
    <col min="12287" max="12287" width="0" style="1" hidden="1" customWidth="1"/>
    <col min="12288" max="12288" width="44.7109375" style="1" customWidth="1"/>
    <col min="12289" max="12289" width="15.42578125" style="1" customWidth="1"/>
    <col min="12290" max="12290" width="11.85546875" style="1" customWidth="1"/>
    <col min="12291" max="12291" width="13.85546875" style="1" customWidth="1"/>
    <col min="12292" max="12292" width="12.140625" style="1" customWidth="1"/>
    <col min="12293" max="12293" width="11.42578125" style="1" customWidth="1"/>
    <col min="12294" max="12294" width="16.140625" style="1" customWidth="1"/>
    <col min="12295" max="12541" width="11.28515625" style="1" customWidth="1"/>
    <col min="12542" max="12542" width="10" style="1" customWidth="1"/>
    <col min="12543" max="12543" width="0" style="1" hidden="1" customWidth="1"/>
    <col min="12544" max="12544" width="44.7109375" style="1" customWidth="1"/>
    <col min="12545" max="12545" width="15.42578125" style="1" customWidth="1"/>
    <col min="12546" max="12546" width="11.85546875" style="1" customWidth="1"/>
    <col min="12547" max="12547" width="13.85546875" style="1" customWidth="1"/>
    <col min="12548" max="12548" width="12.140625" style="1" customWidth="1"/>
    <col min="12549" max="12549" width="11.42578125" style="1" customWidth="1"/>
    <col min="12550" max="12550" width="16.140625" style="1" customWidth="1"/>
    <col min="12551" max="12797" width="11.28515625" style="1" customWidth="1"/>
    <col min="12798" max="12798" width="10" style="1" customWidth="1"/>
    <col min="12799" max="12799" width="0" style="1" hidden="1" customWidth="1"/>
    <col min="12800" max="12800" width="44.7109375" style="1" customWidth="1"/>
    <col min="12801" max="12801" width="15.42578125" style="1" customWidth="1"/>
    <col min="12802" max="12802" width="11.85546875" style="1" customWidth="1"/>
    <col min="12803" max="12803" width="13.85546875" style="1" customWidth="1"/>
    <col min="12804" max="12804" width="12.140625" style="1" customWidth="1"/>
    <col min="12805" max="12805" width="11.42578125" style="1" customWidth="1"/>
    <col min="12806" max="12806" width="16.140625" style="1" customWidth="1"/>
    <col min="12807" max="13053" width="11.28515625" style="1" customWidth="1"/>
    <col min="13054" max="13054" width="10" style="1" customWidth="1"/>
    <col min="13055" max="13055" width="0" style="1" hidden="1" customWidth="1"/>
    <col min="13056" max="13056" width="44.7109375" style="1" customWidth="1"/>
    <col min="13057" max="13057" width="15.42578125" style="1" customWidth="1"/>
    <col min="13058" max="13058" width="11.85546875" style="1" customWidth="1"/>
    <col min="13059" max="13059" width="13.85546875" style="1" customWidth="1"/>
    <col min="13060" max="13060" width="12.140625" style="1" customWidth="1"/>
    <col min="13061" max="13061" width="11.42578125" style="1" customWidth="1"/>
    <col min="13062" max="13062" width="16.140625" style="1" customWidth="1"/>
    <col min="13063" max="13309" width="11.28515625" style="1" customWidth="1"/>
    <col min="13310" max="13310" width="10" style="1" customWidth="1"/>
    <col min="13311" max="13311" width="0" style="1" hidden="1" customWidth="1"/>
    <col min="13312" max="13312" width="44.7109375" style="1" customWidth="1"/>
    <col min="13313" max="13313" width="15.42578125" style="1" customWidth="1"/>
    <col min="13314" max="13314" width="11.85546875" style="1" customWidth="1"/>
    <col min="13315" max="13315" width="13.85546875" style="1" customWidth="1"/>
    <col min="13316" max="13316" width="12.140625" style="1" customWidth="1"/>
    <col min="13317" max="13317" width="11.42578125" style="1" customWidth="1"/>
    <col min="13318" max="13318" width="16.140625" style="1" customWidth="1"/>
    <col min="13319" max="13565" width="11.28515625" style="1" customWidth="1"/>
    <col min="13566" max="13566" width="10" style="1" customWidth="1"/>
    <col min="13567" max="13567" width="0" style="1" hidden="1" customWidth="1"/>
    <col min="13568" max="13568" width="44.7109375" style="1" customWidth="1"/>
    <col min="13569" max="13569" width="15.42578125" style="1" customWidth="1"/>
    <col min="13570" max="13570" width="11.85546875" style="1" customWidth="1"/>
    <col min="13571" max="13571" width="13.85546875" style="1" customWidth="1"/>
    <col min="13572" max="13572" width="12.140625" style="1" customWidth="1"/>
    <col min="13573" max="13573" width="11.42578125" style="1" customWidth="1"/>
    <col min="13574" max="13574" width="16.140625" style="1" customWidth="1"/>
    <col min="13575" max="13821" width="11.28515625" style="1" customWidth="1"/>
    <col min="13822" max="13822" width="10" style="1" customWidth="1"/>
    <col min="13823" max="13823" width="0" style="1" hidden="1" customWidth="1"/>
    <col min="13824" max="13824" width="44.7109375" style="1" customWidth="1"/>
    <col min="13825" max="13825" width="15.42578125" style="1" customWidth="1"/>
    <col min="13826" max="13826" width="11.85546875" style="1" customWidth="1"/>
    <col min="13827" max="13827" width="13.85546875" style="1" customWidth="1"/>
    <col min="13828" max="13828" width="12.140625" style="1" customWidth="1"/>
    <col min="13829" max="13829" width="11.42578125" style="1" customWidth="1"/>
    <col min="13830" max="13830" width="16.140625" style="1" customWidth="1"/>
    <col min="13831" max="14077" width="11.28515625" style="1" customWidth="1"/>
    <col min="14078" max="14078" width="10" style="1" customWidth="1"/>
    <col min="14079" max="14079" width="0" style="1" hidden="1" customWidth="1"/>
    <col min="14080" max="14080" width="44.7109375" style="1" customWidth="1"/>
    <col min="14081" max="14081" width="15.42578125" style="1" customWidth="1"/>
    <col min="14082" max="14082" width="11.85546875" style="1" customWidth="1"/>
    <col min="14083" max="14083" width="13.85546875" style="1" customWidth="1"/>
    <col min="14084" max="14084" width="12.140625" style="1" customWidth="1"/>
    <col min="14085" max="14085" width="11.42578125" style="1" customWidth="1"/>
    <col min="14086" max="14086" width="16.140625" style="1" customWidth="1"/>
    <col min="14087" max="14333" width="11.28515625" style="1" customWidth="1"/>
    <col min="14334" max="14334" width="10" style="1" customWidth="1"/>
    <col min="14335" max="14335" width="0" style="1" hidden="1" customWidth="1"/>
    <col min="14336" max="14336" width="44.7109375" style="1" customWidth="1"/>
    <col min="14337" max="14337" width="15.42578125" style="1" customWidth="1"/>
    <col min="14338" max="14338" width="11.85546875" style="1" customWidth="1"/>
    <col min="14339" max="14339" width="13.85546875" style="1" customWidth="1"/>
    <col min="14340" max="14340" width="12.140625" style="1" customWidth="1"/>
    <col min="14341" max="14341" width="11.42578125" style="1" customWidth="1"/>
    <col min="14342" max="14342" width="16.140625" style="1" customWidth="1"/>
    <col min="14343" max="14589" width="11.28515625" style="1" customWidth="1"/>
    <col min="14590" max="14590" width="10" style="1" customWidth="1"/>
    <col min="14591" max="14591" width="0" style="1" hidden="1" customWidth="1"/>
    <col min="14592" max="14592" width="44.7109375" style="1" customWidth="1"/>
    <col min="14593" max="14593" width="15.42578125" style="1" customWidth="1"/>
    <col min="14594" max="14594" width="11.85546875" style="1" customWidth="1"/>
    <col min="14595" max="14595" width="13.85546875" style="1" customWidth="1"/>
    <col min="14596" max="14596" width="12.140625" style="1" customWidth="1"/>
    <col min="14597" max="14597" width="11.42578125" style="1" customWidth="1"/>
    <col min="14598" max="14598" width="16.140625" style="1" customWidth="1"/>
    <col min="14599" max="14845" width="11.28515625" style="1" customWidth="1"/>
    <col min="14846" max="14846" width="10" style="1" customWidth="1"/>
    <col min="14847" max="14847" width="0" style="1" hidden="1" customWidth="1"/>
    <col min="14848" max="14848" width="44.7109375" style="1" customWidth="1"/>
    <col min="14849" max="14849" width="15.42578125" style="1" customWidth="1"/>
    <col min="14850" max="14850" width="11.85546875" style="1" customWidth="1"/>
    <col min="14851" max="14851" width="13.85546875" style="1" customWidth="1"/>
    <col min="14852" max="14852" width="12.140625" style="1" customWidth="1"/>
    <col min="14853" max="14853" width="11.42578125" style="1" customWidth="1"/>
    <col min="14854" max="14854" width="16.140625" style="1" customWidth="1"/>
    <col min="14855" max="15101" width="11.28515625" style="1" customWidth="1"/>
    <col min="15102" max="15102" width="10" style="1" customWidth="1"/>
    <col min="15103" max="15103" width="0" style="1" hidden="1" customWidth="1"/>
    <col min="15104" max="15104" width="44.7109375" style="1" customWidth="1"/>
    <col min="15105" max="15105" width="15.42578125" style="1" customWidth="1"/>
    <col min="15106" max="15106" width="11.85546875" style="1" customWidth="1"/>
    <col min="15107" max="15107" width="13.85546875" style="1" customWidth="1"/>
    <col min="15108" max="15108" width="12.140625" style="1" customWidth="1"/>
    <col min="15109" max="15109" width="11.42578125" style="1" customWidth="1"/>
    <col min="15110" max="15110" width="16.140625" style="1" customWidth="1"/>
    <col min="15111" max="15357" width="11.28515625" style="1" customWidth="1"/>
    <col min="15358" max="15358" width="10" style="1" customWidth="1"/>
    <col min="15359" max="15359" width="0" style="1" hidden="1" customWidth="1"/>
    <col min="15360" max="15360" width="44.7109375" style="1" customWidth="1"/>
    <col min="15361" max="15361" width="15.42578125" style="1" customWidth="1"/>
    <col min="15362" max="15362" width="11.85546875" style="1" customWidth="1"/>
    <col min="15363" max="15363" width="13.85546875" style="1" customWidth="1"/>
    <col min="15364" max="15364" width="12.140625" style="1" customWidth="1"/>
    <col min="15365" max="15365" width="11.42578125" style="1" customWidth="1"/>
    <col min="15366" max="15366" width="16.140625" style="1" customWidth="1"/>
    <col min="15367" max="15613" width="11.28515625" style="1" customWidth="1"/>
    <col min="15614" max="15614" width="10" style="1" customWidth="1"/>
    <col min="15615" max="15615" width="0" style="1" hidden="1" customWidth="1"/>
    <col min="15616" max="15616" width="44.7109375" style="1" customWidth="1"/>
    <col min="15617" max="15617" width="15.42578125" style="1" customWidth="1"/>
    <col min="15618" max="15618" width="11.85546875" style="1" customWidth="1"/>
    <col min="15619" max="15619" width="13.85546875" style="1" customWidth="1"/>
    <col min="15620" max="15620" width="12.140625" style="1" customWidth="1"/>
    <col min="15621" max="15621" width="11.42578125" style="1" customWidth="1"/>
    <col min="15622" max="15622" width="16.140625" style="1" customWidth="1"/>
    <col min="15623" max="15869" width="11.28515625" style="1" customWidth="1"/>
    <col min="15870" max="15870" width="10" style="1" customWidth="1"/>
    <col min="15871" max="15871" width="0" style="1" hidden="1" customWidth="1"/>
    <col min="15872" max="15872" width="44.7109375" style="1" customWidth="1"/>
    <col min="15873" max="15873" width="15.42578125" style="1" customWidth="1"/>
    <col min="15874" max="15874" width="11.85546875" style="1" customWidth="1"/>
    <col min="15875" max="15875" width="13.85546875" style="1" customWidth="1"/>
    <col min="15876" max="15876" width="12.140625" style="1" customWidth="1"/>
    <col min="15877" max="15877" width="11.42578125" style="1" customWidth="1"/>
    <col min="15878" max="15878" width="16.140625" style="1" customWidth="1"/>
    <col min="15879" max="16125" width="11.28515625" style="1" customWidth="1"/>
    <col min="16126" max="16126" width="10" style="1" customWidth="1"/>
    <col min="16127" max="16127" width="0" style="1" hidden="1" customWidth="1"/>
    <col min="16128" max="16128" width="44.7109375" style="1" customWidth="1"/>
    <col min="16129" max="16129" width="15.42578125" style="1" customWidth="1"/>
    <col min="16130" max="16130" width="11.85546875" style="1" customWidth="1"/>
    <col min="16131" max="16131" width="13.85546875" style="1" customWidth="1"/>
    <col min="16132" max="16132" width="12.140625" style="1" customWidth="1"/>
    <col min="16133" max="16133" width="11.42578125" style="1" customWidth="1"/>
    <col min="16134" max="16134" width="16.140625" style="1" customWidth="1"/>
    <col min="16135" max="16384" width="11.28515625" style="1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</row>
    <row r="4" spans="1:13" ht="18" customHeight="1" thickBot="1" x14ac:dyDescent="0.3">
      <c r="B4" s="2"/>
    </row>
    <row r="5" spans="1:13" ht="18" customHeight="1" x14ac:dyDescent="0.25">
      <c r="B5" s="150" t="s">
        <v>66</v>
      </c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2"/>
    </row>
    <row r="6" spans="1:13" ht="18" customHeight="1" x14ac:dyDescent="0.25">
      <c r="B6" s="153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5"/>
    </row>
    <row r="7" spans="1:13" ht="18" customHeight="1" x14ac:dyDescent="0.25">
      <c r="B7" s="156" t="s">
        <v>1</v>
      </c>
      <c r="C7" s="3"/>
      <c r="D7" s="158" t="s">
        <v>80</v>
      </c>
      <c r="E7" s="159" t="s">
        <v>2</v>
      </c>
      <c r="F7" s="158" t="s">
        <v>3</v>
      </c>
      <c r="G7" s="159" t="s">
        <v>4</v>
      </c>
      <c r="H7" s="158" t="s">
        <v>5</v>
      </c>
      <c r="I7" s="158" t="s">
        <v>78</v>
      </c>
      <c r="J7" s="158" t="s">
        <v>7</v>
      </c>
      <c r="K7" s="158" t="s">
        <v>8</v>
      </c>
      <c r="L7" s="160" t="s">
        <v>9</v>
      </c>
      <c r="M7" s="161" t="s">
        <v>10</v>
      </c>
    </row>
    <row r="8" spans="1:13" ht="18" customHeight="1" x14ac:dyDescent="0.25">
      <c r="A8" s="4"/>
      <c r="B8" s="157"/>
      <c r="C8" s="5"/>
      <c r="D8" s="158"/>
      <c r="E8" s="159"/>
      <c r="F8" s="158"/>
      <c r="G8" s="159"/>
      <c r="H8" s="158"/>
      <c r="I8" s="158"/>
      <c r="J8" s="158"/>
      <c r="K8" s="158"/>
      <c r="L8" s="160"/>
      <c r="M8" s="161"/>
    </row>
    <row r="9" spans="1:13" ht="8.4499999999999993" customHeight="1" x14ac:dyDescent="0.25">
      <c r="A9" s="4"/>
      <c r="B9" s="162"/>
      <c r="C9" s="163"/>
      <c r="D9" s="163"/>
      <c r="E9" s="163"/>
      <c r="F9" s="163"/>
      <c r="G9" s="163"/>
      <c r="H9" s="163"/>
      <c r="I9" s="163"/>
      <c r="J9" s="163"/>
      <c r="K9" s="163"/>
      <c r="L9" s="7"/>
      <c r="M9" s="8"/>
    </row>
    <row r="10" spans="1:13" ht="17.100000000000001" customHeight="1" x14ac:dyDescent="0.25">
      <c r="A10" s="4"/>
      <c r="B10" s="9" t="s">
        <v>11</v>
      </c>
      <c r="C10" s="10"/>
      <c r="D10" s="164" t="s">
        <v>84</v>
      </c>
      <c r="E10" s="164"/>
      <c r="F10" s="164"/>
      <c r="G10" s="164"/>
      <c r="H10" s="164"/>
      <c r="I10" s="164"/>
      <c r="J10" s="164"/>
      <c r="K10" s="164"/>
      <c r="L10" s="164"/>
      <c r="M10" s="165"/>
    </row>
    <row r="11" spans="1:13" ht="17.100000000000001" customHeight="1" x14ac:dyDescent="0.25">
      <c r="A11" s="4"/>
      <c r="B11" s="166">
        <v>1</v>
      </c>
      <c r="C11" s="167"/>
      <c r="D11" s="7" t="s">
        <v>67</v>
      </c>
      <c r="E11" s="13" t="s">
        <v>13</v>
      </c>
      <c r="F11" s="14">
        <v>66</v>
      </c>
      <c r="G11" s="13" t="s">
        <v>14</v>
      </c>
      <c r="H11" s="14" t="s">
        <v>15</v>
      </c>
      <c r="I11" s="14">
        <v>999</v>
      </c>
      <c r="J11" s="15"/>
      <c r="K11" s="16">
        <f>SUM(I11*J11*F11)</f>
        <v>0</v>
      </c>
      <c r="L11" s="16">
        <f>SUM(M11-K11)</f>
        <v>0</v>
      </c>
      <c r="M11" s="17">
        <f>SUM(K11*1.23)</f>
        <v>0</v>
      </c>
    </row>
    <row r="12" spans="1:13" ht="17.100000000000001" customHeight="1" x14ac:dyDescent="0.25">
      <c r="A12" s="4"/>
      <c r="B12" s="166">
        <v>2</v>
      </c>
      <c r="C12" s="167"/>
      <c r="D12" s="7" t="s">
        <v>16</v>
      </c>
      <c r="E12" s="13" t="s">
        <v>13</v>
      </c>
      <c r="F12" s="14">
        <v>248</v>
      </c>
      <c r="G12" s="13" t="s">
        <v>14</v>
      </c>
      <c r="H12" s="14" t="s">
        <v>15</v>
      </c>
      <c r="I12" s="14">
        <v>999</v>
      </c>
      <c r="J12" s="15"/>
      <c r="K12" s="16">
        <f t="shared" ref="K12:K21" si="0">SUM(I12*J12*F12)</f>
        <v>0</v>
      </c>
      <c r="L12" s="16">
        <f>SUM(M12-K12)</f>
        <v>0</v>
      </c>
      <c r="M12" s="17">
        <f>SUM(K12*1.23)</f>
        <v>0</v>
      </c>
    </row>
    <row r="13" spans="1:13" ht="17.100000000000001" customHeight="1" x14ac:dyDescent="0.25">
      <c r="A13" s="4"/>
      <c r="B13" s="11">
        <v>3</v>
      </c>
      <c r="C13" s="12"/>
      <c r="D13" s="7" t="s">
        <v>17</v>
      </c>
      <c r="E13" s="13"/>
      <c r="F13" s="14">
        <v>103</v>
      </c>
      <c r="G13" s="13" t="s">
        <v>14</v>
      </c>
      <c r="H13" s="14" t="s">
        <v>15</v>
      </c>
      <c r="I13" s="14">
        <v>999</v>
      </c>
      <c r="J13" s="15"/>
      <c r="K13" s="16">
        <f t="shared" si="0"/>
        <v>0</v>
      </c>
      <c r="L13" s="16">
        <f>SUM(M13-K13)</f>
        <v>0</v>
      </c>
      <c r="M13" s="17">
        <f>SUM(K13*1.23)</f>
        <v>0</v>
      </c>
    </row>
    <row r="14" spans="1:13" ht="17.100000000000001" customHeight="1" x14ac:dyDescent="0.25">
      <c r="A14" s="4"/>
      <c r="B14" s="166">
        <v>4</v>
      </c>
      <c r="C14" s="167"/>
      <c r="D14" s="18" t="s">
        <v>18</v>
      </c>
      <c r="E14" s="13" t="s">
        <v>13</v>
      </c>
      <c r="F14" s="14">
        <v>2</v>
      </c>
      <c r="G14" s="13" t="s">
        <v>14</v>
      </c>
      <c r="H14" s="14" t="s">
        <v>15</v>
      </c>
      <c r="I14" s="14">
        <v>999</v>
      </c>
      <c r="J14" s="15"/>
      <c r="K14" s="16">
        <f t="shared" si="0"/>
        <v>0</v>
      </c>
      <c r="L14" s="16">
        <f>SUM(M14-K14)</f>
        <v>0</v>
      </c>
      <c r="M14" s="17">
        <f>SUM(K14*1.23)</f>
        <v>0</v>
      </c>
    </row>
    <row r="15" spans="1:13" ht="17.100000000000001" customHeight="1" x14ac:dyDescent="0.25">
      <c r="A15" s="4"/>
      <c r="B15" s="168">
        <v>5</v>
      </c>
      <c r="C15" s="14"/>
      <c r="D15" s="170" t="s">
        <v>19</v>
      </c>
      <c r="E15" s="171"/>
      <c r="F15" s="178">
        <v>177</v>
      </c>
      <c r="G15" s="177" t="s">
        <v>14</v>
      </c>
      <c r="H15" s="178" t="s">
        <v>20</v>
      </c>
      <c r="I15" s="178">
        <v>200</v>
      </c>
      <c r="J15" s="173"/>
      <c r="K15" s="174">
        <f t="shared" si="0"/>
        <v>0</v>
      </c>
      <c r="L15" s="176">
        <f>SUM(M15-K15)</f>
        <v>0</v>
      </c>
      <c r="M15" s="172">
        <f>SUM(K15*1.23)</f>
        <v>0</v>
      </c>
    </row>
    <row r="16" spans="1:13" ht="17.100000000000001" customHeight="1" x14ac:dyDescent="0.25">
      <c r="A16" s="4"/>
      <c r="B16" s="169"/>
      <c r="C16" s="14"/>
      <c r="D16" s="170"/>
      <c r="E16" s="171"/>
      <c r="F16" s="178"/>
      <c r="G16" s="177"/>
      <c r="H16" s="178"/>
      <c r="I16" s="178"/>
      <c r="J16" s="173"/>
      <c r="K16" s="175"/>
      <c r="L16" s="176"/>
      <c r="M16" s="172"/>
    </row>
    <row r="17" spans="1:13" ht="17.100000000000001" customHeight="1" x14ac:dyDescent="0.25">
      <c r="A17" s="4"/>
      <c r="B17" s="166">
        <v>6</v>
      </c>
      <c r="C17" s="167"/>
      <c r="D17" s="7" t="s">
        <v>68</v>
      </c>
      <c r="E17" s="13" t="s">
        <v>13</v>
      </c>
      <c r="F17" s="14">
        <v>35</v>
      </c>
      <c r="G17" s="13" t="s">
        <v>22</v>
      </c>
      <c r="H17" s="14" t="s">
        <v>15</v>
      </c>
      <c r="I17" s="14">
        <v>999</v>
      </c>
      <c r="J17" s="15"/>
      <c r="K17" s="16">
        <f>SUM(I17*J17*F17)</f>
        <v>0</v>
      </c>
      <c r="L17" s="16">
        <f>SUM(M17-K17)</f>
        <v>0</v>
      </c>
      <c r="M17" s="17">
        <f>SUM(K17*1.23)</f>
        <v>0</v>
      </c>
    </row>
    <row r="18" spans="1:13" ht="17.100000000000001" customHeight="1" x14ac:dyDescent="0.25">
      <c r="A18" s="4"/>
      <c r="B18" s="11">
        <v>7</v>
      </c>
      <c r="C18" s="12"/>
      <c r="D18" s="7" t="s">
        <v>69</v>
      </c>
      <c r="E18" s="14"/>
      <c r="F18" s="14">
        <v>1297</v>
      </c>
      <c r="G18" s="14" t="s">
        <v>14</v>
      </c>
      <c r="H18" s="14" t="s">
        <v>30</v>
      </c>
      <c r="I18" s="14">
        <v>4</v>
      </c>
      <c r="J18" s="15"/>
      <c r="K18" s="16">
        <f>SUM(I18*J18*F18)</f>
        <v>0</v>
      </c>
      <c r="L18" s="16">
        <f>SUM(M18-K18)</f>
        <v>0</v>
      </c>
      <c r="M18" s="17">
        <f>SUM(K18*1.23)</f>
        <v>0</v>
      </c>
    </row>
    <row r="19" spans="1:13" ht="17.100000000000001" customHeight="1" x14ac:dyDescent="0.25">
      <c r="A19" s="4"/>
      <c r="B19" s="166">
        <v>8</v>
      </c>
      <c r="C19" s="167"/>
      <c r="D19" s="21" t="s">
        <v>70</v>
      </c>
      <c r="E19" s="13"/>
      <c r="F19" s="14">
        <v>67</v>
      </c>
      <c r="G19" s="13" t="s">
        <v>14</v>
      </c>
      <c r="H19" s="14" t="s">
        <v>15</v>
      </c>
      <c r="I19" s="14">
        <v>999</v>
      </c>
      <c r="J19" s="15"/>
      <c r="K19" s="16">
        <f t="shared" si="0"/>
        <v>0</v>
      </c>
      <c r="L19" s="16">
        <f t="shared" ref="L19:L20" si="1">SUM(M19-K19)</f>
        <v>0</v>
      </c>
      <c r="M19" s="17">
        <f t="shared" ref="M19:M20" si="2">SUM(K19*1.23)</f>
        <v>0</v>
      </c>
    </row>
    <row r="20" spans="1:13" ht="17.100000000000001" customHeight="1" x14ac:dyDescent="0.25">
      <c r="A20" s="4"/>
      <c r="B20" s="22">
        <v>9</v>
      </c>
      <c r="C20" s="14"/>
      <c r="D20" s="145" t="s">
        <v>71</v>
      </c>
      <c r="E20" s="146"/>
      <c r="F20" s="146">
        <v>185</v>
      </c>
      <c r="G20" s="146" t="s">
        <v>14</v>
      </c>
      <c r="H20" s="14" t="s">
        <v>72</v>
      </c>
      <c r="I20" s="14">
        <v>400</v>
      </c>
      <c r="J20" s="15"/>
      <c r="K20" s="16">
        <f t="shared" si="0"/>
        <v>0</v>
      </c>
      <c r="L20" s="16">
        <f t="shared" si="1"/>
        <v>0</v>
      </c>
      <c r="M20" s="17">
        <f t="shared" si="2"/>
        <v>0</v>
      </c>
    </row>
    <row r="21" spans="1:13" ht="17.100000000000001" customHeight="1" x14ac:dyDescent="0.25">
      <c r="A21" s="4"/>
      <c r="B21" s="183">
        <v>10</v>
      </c>
      <c r="C21" s="25"/>
      <c r="D21" s="179" t="s">
        <v>79</v>
      </c>
      <c r="E21" s="181"/>
      <c r="F21" s="186">
        <v>35</v>
      </c>
      <c r="G21" s="188" t="s">
        <v>73</v>
      </c>
      <c r="H21" s="186" t="s">
        <v>30</v>
      </c>
      <c r="I21" s="186">
        <v>4</v>
      </c>
      <c r="J21" s="197"/>
      <c r="K21" s="174">
        <f t="shared" si="0"/>
        <v>0</v>
      </c>
      <c r="L21" s="200">
        <f>SUM(M21-K21)</f>
        <v>0</v>
      </c>
      <c r="M21" s="202">
        <f>SUM(K21*1.23)</f>
        <v>0</v>
      </c>
    </row>
    <row r="22" spans="1:13" ht="17.100000000000001" customHeight="1" x14ac:dyDescent="0.25">
      <c r="A22" s="4"/>
      <c r="B22" s="184"/>
      <c r="C22" s="25"/>
      <c r="D22" s="180"/>
      <c r="E22" s="182"/>
      <c r="F22" s="187"/>
      <c r="G22" s="189"/>
      <c r="H22" s="187"/>
      <c r="I22" s="187"/>
      <c r="J22" s="198"/>
      <c r="K22" s="199"/>
      <c r="L22" s="201"/>
      <c r="M22" s="203"/>
    </row>
    <row r="23" spans="1:13" ht="17.100000000000001" customHeight="1" x14ac:dyDescent="0.25">
      <c r="A23" s="4"/>
      <c r="B23" s="185"/>
      <c r="C23" s="25"/>
      <c r="D23" s="180"/>
      <c r="E23" s="182"/>
      <c r="F23" s="187"/>
      <c r="G23" s="189"/>
      <c r="H23" s="187"/>
      <c r="I23" s="187"/>
      <c r="J23" s="198"/>
      <c r="K23" s="199"/>
      <c r="L23" s="201"/>
      <c r="M23" s="203"/>
    </row>
    <row r="24" spans="1:13" ht="17.100000000000001" hidden="1" customHeight="1" x14ac:dyDescent="0.25">
      <c r="A24" s="4"/>
      <c r="B24" s="24"/>
      <c r="C24" s="30"/>
      <c r="D24" s="26"/>
      <c r="E24" s="31"/>
      <c r="F24" s="27"/>
      <c r="G24" s="31"/>
      <c r="H24" s="27"/>
      <c r="I24" s="27"/>
      <c r="J24" s="32"/>
      <c r="K24" s="28"/>
      <c r="L24" s="28"/>
      <c r="M24" s="29"/>
    </row>
    <row r="25" spans="1:13" ht="17.100000000000001" hidden="1" customHeight="1" x14ac:dyDescent="0.25">
      <c r="A25" s="4"/>
      <c r="B25" s="168">
        <v>13</v>
      </c>
      <c r="C25" s="19"/>
      <c r="D25" s="191" t="s">
        <v>32</v>
      </c>
      <c r="E25" s="192" t="s">
        <v>33</v>
      </c>
      <c r="F25" s="193" t="s">
        <v>34</v>
      </c>
      <c r="G25" s="194"/>
      <c r="H25" s="195" t="s">
        <v>35</v>
      </c>
      <c r="I25" s="194"/>
      <c r="J25" s="204"/>
      <c r="K25" s="194"/>
      <c r="L25" s="194"/>
      <c r="M25" s="196"/>
    </row>
    <row r="26" spans="1:13" ht="17.100000000000001" hidden="1" customHeight="1" x14ac:dyDescent="0.25">
      <c r="A26" s="4"/>
      <c r="B26" s="190"/>
      <c r="C26" s="19"/>
      <c r="D26" s="191"/>
      <c r="E26" s="192"/>
      <c r="F26" s="193"/>
      <c r="G26" s="194"/>
      <c r="H26" s="195"/>
      <c r="I26" s="194"/>
      <c r="J26" s="204"/>
      <c r="K26" s="194"/>
      <c r="L26" s="194"/>
      <c r="M26" s="196"/>
    </row>
    <row r="27" spans="1:13" ht="17.100000000000001" hidden="1" customHeight="1" x14ac:dyDescent="0.25">
      <c r="A27" s="4"/>
      <c r="B27" s="169"/>
      <c r="C27" s="25"/>
      <c r="D27" s="191"/>
      <c r="E27" s="192"/>
      <c r="F27" s="193"/>
      <c r="G27" s="194"/>
      <c r="H27" s="195"/>
      <c r="I27" s="194"/>
      <c r="J27" s="204"/>
      <c r="K27" s="194"/>
      <c r="L27" s="194"/>
      <c r="M27" s="196"/>
    </row>
    <row r="28" spans="1:13" ht="17.100000000000001" hidden="1" customHeight="1" x14ac:dyDescent="0.25">
      <c r="A28" s="4"/>
      <c r="B28" s="183">
        <v>14</v>
      </c>
      <c r="C28" s="25"/>
      <c r="D28" s="210" t="s">
        <v>36</v>
      </c>
      <c r="E28" s="163"/>
      <c r="F28" s="212">
        <v>75.5</v>
      </c>
      <c r="G28" s="163"/>
      <c r="H28" s="212" t="s">
        <v>37</v>
      </c>
      <c r="I28" s="163"/>
      <c r="J28" s="213"/>
      <c r="K28" s="163"/>
      <c r="L28" s="163"/>
      <c r="M28" s="205"/>
    </row>
    <row r="29" spans="1:13" ht="17.100000000000001" hidden="1" customHeight="1" x14ac:dyDescent="0.25">
      <c r="A29" s="4"/>
      <c r="B29" s="185"/>
      <c r="C29" s="25"/>
      <c r="D29" s="211"/>
      <c r="E29" s="163"/>
      <c r="F29" s="212"/>
      <c r="G29" s="163"/>
      <c r="H29" s="212"/>
      <c r="I29" s="163"/>
      <c r="J29" s="213"/>
      <c r="K29" s="163"/>
      <c r="L29" s="163"/>
      <c r="M29" s="205"/>
    </row>
    <row r="30" spans="1:13" ht="17.100000000000001" customHeight="1" thickBot="1" x14ac:dyDescent="0.3">
      <c r="A30" s="4"/>
      <c r="B30" s="33"/>
      <c r="C30" s="34"/>
      <c r="D30" s="35" t="s">
        <v>38</v>
      </c>
      <c r="E30" s="36"/>
      <c r="F30" s="36"/>
      <c r="G30" s="36"/>
      <c r="H30" s="36"/>
      <c r="I30" s="36"/>
      <c r="J30" s="37"/>
      <c r="K30" s="93">
        <f>SUM(K11:K23)</f>
        <v>0</v>
      </c>
      <c r="L30" s="93">
        <f>SUM(L9:L23)</f>
        <v>0</v>
      </c>
      <c r="M30" s="94">
        <f>SUM(M11:M23)</f>
        <v>0</v>
      </c>
    </row>
    <row r="31" spans="1:13" ht="17.100000000000001" customHeight="1" thickBot="1" x14ac:dyDescent="0.3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</row>
    <row r="32" spans="1:13" ht="17.100000000000001" customHeight="1" thickBot="1" x14ac:dyDescent="0.3">
      <c r="B32" s="39" t="s">
        <v>39</v>
      </c>
      <c r="C32" s="40"/>
      <c r="D32" s="206" t="s">
        <v>82</v>
      </c>
      <c r="E32" s="207"/>
      <c r="F32" s="207"/>
      <c r="G32" s="207"/>
      <c r="H32" s="207"/>
      <c r="I32" s="207"/>
      <c r="J32" s="207"/>
      <c r="K32" s="207"/>
      <c r="L32" s="208"/>
      <c r="M32" s="209"/>
    </row>
    <row r="33" spans="2:16" ht="17.100000000000001" customHeight="1" x14ac:dyDescent="0.25">
      <c r="B33" s="235">
        <v>1</v>
      </c>
      <c r="C33" s="41"/>
      <c r="D33" s="236" t="s">
        <v>40</v>
      </c>
      <c r="E33" s="215" t="s">
        <v>34</v>
      </c>
      <c r="F33" s="216">
        <v>4</v>
      </c>
      <c r="G33" s="218" t="s">
        <v>41</v>
      </c>
      <c r="H33" s="220" t="s">
        <v>42</v>
      </c>
      <c r="I33" s="226">
        <v>35</v>
      </c>
      <c r="J33" s="102"/>
      <c r="K33" s="228">
        <f>SUM(F33*I33*J33)</f>
        <v>0</v>
      </c>
      <c r="L33" s="214">
        <f>SUM(M33-K33)</f>
        <v>0</v>
      </c>
      <c r="M33" s="222">
        <f>SUM(K33*1.23)</f>
        <v>0</v>
      </c>
    </row>
    <row r="34" spans="2:16" ht="17.100000000000001" customHeight="1" x14ac:dyDescent="0.25">
      <c r="B34" s="169"/>
      <c r="C34" s="19"/>
      <c r="D34" s="191"/>
      <c r="E34" s="193"/>
      <c r="F34" s="217"/>
      <c r="G34" s="219"/>
      <c r="H34" s="221"/>
      <c r="I34" s="227"/>
      <c r="J34" s="103"/>
      <c r="K34" s="214"/>
      <c r="L34" s="214"/>
      <c r="M34" s="222"/>
    </row>
    <row r="35" spans="2:16" ht="17.100000000000001" customHeight="1" x14ac:dyDescent="0.25">
      <c r="B35" s="168">
        <v>2</v>
      </c>
      <c r="C35" s="19"/>
      <c r="D35" s="234" t="s">
        <v>43</v>
      </c>
      <c r="E35" s="193"/>
      <c r="F35" s="216">
        <v>4</v>
      </c>
      <c r="G35" s="218" t="s">
        <v>41</v>
      </c>
      <c r="H35" s="220" t="s">
        <v>42</v>
      </c>
      <c r="I35" s="226">
        <v>35</v>
      </c>
      <c r="J35" s="102"/>
      <c r="K35" s="228">
        <f>SUM(F35*I35*J35)</f>
        <v>0</v>
      </c>
      <c r="L35" s="229">
        <f>SUM(M35-K35)</f>
        <v>0</v>
      </c>
      <c r="M35" s="230">
        <f>SUM(K35*1.23)</f>
        <v>0</v>
      </c>
    </row>
    <row r="36" spans="2:16" ht="17.100000000000001" customHeight="1" x14ac:dyDescent="0.25">
      <c r="B36" s="169"/>
      <c r="C36" s="25"/>
      <c r="D36" s="234"/>
      <c r="E36" s="193"/>
      <c r="F36" s="217"/>
      <c r="G36" s="219"/>
      <c r="H36" s="221"/>
      <c r="I36" s="227"/>
      <c r="J36" s="103"/>
      <c r="K36" s="214"/>
      <c r="L36" s="229"/>
      <c r="M36" s="230"/>
    </row>
    <row r="37" spans="2:16" ht="23.25" customHeight="1" x14ac:dyDescent="0.25">
      <c r="B37" s="20">
        <v>3</v>
      </c>
      <c r="C37" s="25"/>
      <c r="D37" s="73" t="s">
        <v>44</v>
      </c>
      <c r="E37" s="74"/>
      <c r="F37" s="82">
        <v>4</v>
      </c>
      <c r="G37" s="83" t="s">
        <v>41</v>
      </c>
      <c r="H37" s="84" t="s">
        <v>42</v>
      </c>
      <c r="I37" s="81">
        <v>35</v>
      </c>
      <c r="J37" s="100"/>
      <c r="K37" s="85">
        <f>SUM(I37*J37)</f>
        <v>0</v>
      </c>
      <c r="L37" s="16">
        <f t="shared" ref="L37:L39" si="3">SUM(M37-K37)</f>
        <v>0</v>
      </c>
      <c r="M37" s="17">
        <f t="shared" ref="M37:M39" si="4">SUM(K37*1.23)</f>
        <v>0</v>
      </c>
      <c r="P37" s="42"/>
    </row>
    <row r="38" spans="2:16" ht="17.100000000000001" customHeight="1" x14ac:dyDescent="0.25">
      <c r="B38" s="43">
        <v>4</v>
      </c>
      <c r="C38" s="25"/>
      <c r="D38" s="57" t="s">
        <v>45</v>
      </c>
      <c r="E38" s="58"/>
      <c r="F38" s="59">
        <v>4</v>
      </c>
      <c r="G38" s="112" t="s">
        <v>41</v>
      </c>
      <c r="H38" s="86" t="s">
        <v>42</v>
      </c>
      <c r="I38" s="87">
        <v>400</v>
      </c>
      <c r="J38" s="101"/>
      <c r="K38" s="88">
        <f>SUM(I38*J38)</f>
        <v>0</v>
      </c>
      <c r="L38" s="16">
        <f t="shared" si="3"/>
        <v>0</v>
      </c>
      <c r="M38" s="17">
        <f t="shared" si="4"/>
        <v>0</v>
      </c>
    </row>
    <row r="39" spans="2:16" ht="17.100000000000001" customHeight="1" x14ac:dyDescent="0.25">
      <c r="B39" s="43">
        <v>5</v>
      </c>
      <c r="C39" s="25"/>
      <c r="D39" s="138" t="s">
        <v>74</v>
      </c>
      <c r="E39" s="139"/>
      <c r="F39" s="147">
        <v>4</v>
      </c>
      <c r="G39" s="136" t="s">
        <v>41</v>
      </c>
      <c r="H39" s="140" t="s">
        <v>42</v>
      </c>
      <c r="I39" s="141"/>
      <c r="J39" s="101"/>
      <c r="K39" s="142">
        <f t="shared" ref="K39" si="5">SUM(I39*J39*F39)</f>
        <v>0</v>
      </c>
      <c r="L39" s="142">
        <f t="shared" si="3"/>
        <v>0</v>
      </c>
      <c r="M39" s="143">
        <f t="shared" si="4"/>
        <v>0</v>
      </c>
    </row>
    <row r="40" spans="2:16" ht="17.100000000000001" customHeight="1" thickBot="1" x14ac:dyDescent="0.3">
      <c r="B40" s="33"/>
      <c r="C40" s="34"/>
      <c r="D40" s="35" t="s">
        <v>38</v>
      </c>
      <c r="E40" s="36"/>
      <c r="F40" s="50"/>
      <c r="G40" s="36"/>
      <c r="H40" s="36"/>
      <c r="I40" s="36"/>
      <c r="J40" s="37"/>
      <c r="K40" s="130">
        <f>SUM(K33:K39)</f>
        <v>0</v>
      </c>
      <c r="L40" s="130">
        <f>SUM(L33:L39)</f>
        <v>0</v>
      </c>
      <c r="M40" s="131">
        <f>SUM(M33:M39)</f>
        <v>0</v>
      </c>
    </row>
    <row r="41" spans="2:16" ht="17.100000000000001" customHeight="1" thickBot="1" x14ac:dyDescent="0.3"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</row>
    <row r="42" spans="2:16" ht="15.75" thickBot="1" x14ac:dyDescent="0.3">
      <c r="B42" s="51" t="s">
        <v>46</v>
      </c>
      <c r="C42" s="52"/>
      <c r="D42" s="53" t="s">
        <v>47</v>
      </c>
      <c r="E42" s="54"/>
      <c r="F42" s="54"/>
      <c r="G42" s="54"/>
      <c r="H42" s="54"/>
      <c r="I42" s="54"/>
      <c r="J42" s="54"/>
      <c r="K42" s="54"/>
      <c r="L42" s="54"/>
      <c r="M42" s="55"/>
    </row>
    <row r="43" spans="2:16" x14ac:dyDescent="0.25">
      <c r="B43" s="56" t="s">
        <v>48</v>
      </c>
      <c r="C43" s="25"/>
      <c r="D43" s="57" t="s">
        <v>49</v>
      </c>
      <c r="E43" s="58"/>
      <c r="F43" s="59"/>
      <c r="G43" s="60"/>
      <c r="H43" s="61"/>
      <c r="I43" s="62"/>
      <c r="J43" s="63"/>
      <c r="K43" s="16">
        <f>SUM(K30)</f>
        <v>0</v>
      </c>
      <c r="L43" s="16">
        <f>SUM(L30)</f>
        <v>0</v>
      </c>
      <c r="M43" s="17">
        <f>SUM(M30)</f>
        <v>0</v>
      </c>
    </row>
    <row r="44" spans="2:16" x14ac:dyDescent="0.25">
      <c r="B44" s="64" t="s">
        <v>39</v>
      </c>
      <c r="C44" s="25"/>
      <c r="D44" s="44" t="s">
        <v>50</v>
      </c>
      <c r="E44" s="6"/>
      <c r="F44" s="45"/>
      <c r="G44" s="46"/>
      <c r="H44" s="65"/>
      <c r="I44" s="48"/>
      <c r="J44" s="66"/>
      <c r="K44" s="16">
        <f>SUM(K40)</f>
        <v>0</v>
      </c>
      <c r="L44" s="16">
        <f>SUM(L40)</f>
        <v>0</v>
      </c>
      <c r="M44" s="17">
        <f>SUM(M40)</f>
        <v>0</v>
      </c>
    </row>
    <row r="45" spans="2:16" ht="14.45" customHeight="1" x14ac:dyDescent="0.25">
      <c r="B45" s="67"/>
      <c r="C45" s="30"/>
      <c r="D45" s="231"/>
      <c r="E45" s="232"/>
      <c r="F45" s="232"/>
      <c r="G45" s="232"/>
      <c r="H45" s="232"/>
      <c r="I45" s="232"/>
      <c r="J45" s="232"/>
      <c r="K45" s="232"/>
      <c r="L45" s="232"/>
      <c r="M45" s="233"/>
    </row>
    <row r="46" spans="2:16" ht="15" customHeight="1" thickBot="1" x14ac:dyDescent="0.3">
      <c r="B46" s="223" t="s">
        <v>51</v>
      </c>
      <c r="C46" s="224"/>
      <c r="D46" s="224"/>
      <c r="E46" s="224"/>
      <c r="F46" s="224"/>
      <c r="G46" s="224"/>
      <c r="H46" s="224"/>
      <c r="I46" s="224"/>
      <c r="J46" s="225"/>
      <c r="K46" s="128">
        <f>SUM(K43:K44)</f>
        <v>0</v>
      </c>
      <c r="L46" s="128">
        <f>SUM(L43:L44)</f>
        <v>0</v>
      </c>
      <c r="M46" s="129">
        <f>SUM(M43:M44)</f>
        <v>0</v>
      </c>
    </row>
  </sheetData>
  <mergeCells count="86">
    <mergeCell ref="M33:M34"/>
    <mergeCell ref="B46:J46"/>
    <mergeCell ref="I35:I36"/>
    <mergeCell ref="K35:K36"/>
    <mergeCell ref="L35:L36"/>
    <mergeCell ref="M35:M36"/>
    <mergeCell ref="D45:M45"/>
    <mergeCell ref="B35:B36"/>
    <mergeCell ref="D35:D36"/>
    <mergeCell ref="F35:F36"/>
    <mergeCell ref="G35:G36"/>
    <mergeCell ref="H35:H36"/>
    <mergeCell ref="B33:B34"/>
    <mergeCell ref="D33:D34"/>
    <mergeCell ref="I33:I34"/>
    <mergeCell ref="K33:K34"/>
    <mergeCell ref="L33:L34"/>
    <mergeCell ref="E33:E36"/>
    <mergeCell ref="F33:F34"/>
    <mergeCell ref="G33:G34"/>
    <mergeCell ref="H33:H34"/>
    <mergeCell ref="M28:M29"/>
    <mergeCell ref="D32:M32"/>
    <mergeCell ref="B28:B29"/>
    <mergeCell ref="D28:D29"/>
    <mergeCell ref="E28:E29"/>
    <mergeCell ref="F28:F29"/>
    <mergeCell ref="G28:G29"/>
    <mergeCell ref="H28:H29"/>
    <mergeCell ref="J28:J29"/>
    <mergeCell ref="K28:K29"/>
    <mergeCell ref="L28:L29"/>
    <mergeCell ref="I28:I29"/>
    <mergeCell ref="M25:M27"/>
    <mergeCell ref="I21:I23"/>
    <mergeCell ref="J21:J23"/>
    <mergeCell ref="K21:K23"/>
    <mergeCell ref="L21:L23"/>
    <mergeCell ref="M21:M23"/>
    <mergeCell ref="I25:I27"/>
    <mergeCell ref="J25:J27"/>
    <mergeCell ref="K25:K27"/>
    <mergeCell ref="L25:L27"/>
    <mergeCell ref="F21:F23"/>
    <mergeCell ref="G21:G23"/>
    <mergeCell ref="H21:H23"/>
    <mergeCell ref="B25:B27"/>
    <mergeCell ref="D25:D27"/>
    <mergeCell ref="E25:E27"/>
    <mergeCell ref="F25:F27"/>
    <mergeCell ref="G25:G27"/>
    <mergeCell ref="H25:H27"/>
    <mergeCell ref="B17:C17"/>
    <mergeCell ref="B19:C19"/>
    <mergeCell ref="D21:D23"/>
    <mergeCell ref="E21:E23"/>
    <mergeCell ref="B21:B23"/>
    <mergeCell ref="B15:B16"/>
    <mergeCell ref="D15:D16"/>
    <mergeCell ref="E15:E16"/>
    <mergeCell ref="M15:M16"/>
    <mergeCell ref="J15:J16"/>
    <mergeCell ref="K15:K16"/>
    <mergeCell ref="L15:L16"/>
    <mergeCell ref="G15:G16"/>
    <mergeCell ref="H15:H16"/>
    <mergeCell ref="I15:I16"/>
    <mergeCell ref="F15:F16"/>
    <mergeCell ref="B9:K9"/>
    <mergeCell ref="D10:M10"/>
    <mergeCell ref="B11:C11"/>
    <mergeCell ref="B12:C12"/>
    <mergeCell ref="B14:C14"/>
    <mergeCell ref="B3:M3"/>
    <mergeCell ref="B5:M6"/>
    <mergeCell ref="B7:B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</mergeCells>
  <pageMargins left="0" right="0" top="0" bottom="0.74803149606299213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4B97-6351-4D9F-B7BF-2AB3035B7DF4}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6CD28-F4DC-4428-B350-23F9BF4BED25}">
  <dimension ref="A1"/>
  <sheetViews>
    <sheetView workbookViewId="0">
      <selection activeCell="Q11" sqref="Q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7</vt:i4>
      </vt:variant>
    </vt:vector>
  </HeadingPairs>
  <TitlesOfParts>
    <vt:vector size="7" baseType="lpstr">
      <vt:lpstr>ŠD + ŠJ Tajovského 40 </vt:lpstr>
      <vt:lpstr>ŠD 2 - Komenského 20</vt:lpstr>
      <vt:lpstr>ŠD 3 Tajovského 51</vt:lpstr>
      <vt:lpstr>ŠD 4 Trieda SNP 53</vt:lpstr>
      <vt:lpstr>ŠD Ružová 15</vt:lpstr>
      <vt:lpstr>Hárok2</vt:lpstr>
      <vt:lpstr>Hárok1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Mariana Večeríková</dc:creator>
  <cp:keywords/>
  <dc:description/>
  <cp:lastModifiedBy>Pevalova Lucia</cp:lastModifiedBy>
  <cp:revision/>
  <cp:lastPrinted>2026-09-02T06:20:23Z</cp:lastPrinted>
  <dcterms:created xsi:type="dcterms:W3CDTF">2026-08-03T04:48:55Z</dcterms:created>
  <dcterms:modified xsi:type="dcterms:W3CDTF">2026-09-22T12:17:46Z</dcterms:modified>
  <cp:category/>
  <cp:contentStatus/>
</cp:coreProperties>
</file>