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valovaLucia\Desktop\Upratovanie rok 2026\"/>
    </mc:Choice>
  </mc:AlternateContent>
  <xr:revisionPtr revIDLastSave="0" documentId="8_{48D2E5EB-BD82-4F34-BEEE-380A62E35751}" xr6:coauthVersionLast="47" xr6:coauthVersionMax="47" xr10:uidLastSave="{00000000-0000-0000-0000-000000000000}"/>
  <bookViews>
    <workbookView xWindow="-28920" yWindow="-120" windowWidth="29040" windowHeight="15840" activeTab="8" xr2:uid="{00000000-000D-0000-FFFF-FFFF00000000}"/>
  </bookViews>
  <sheets>
    <sheet name="Právnická" sheetId="1" r:id="rId1"/>
    <sheet name="FPVaMV" sheetId="2" r:id="rId2"/>
    <sheet name="Pedagogická" sheetId="3" r:id="rId3"/>
    <sheet name="Ekonomická" sheetId="4" r:id="rId4"/>
    <sheet name="Telesná" sheetId="5" r:id="rId5"/>
    <sheet name="FF 51" sheetId="6" r:id="rId6"/>
    <sheet name="FF a FPV 40, 36" sheetId="7" r:id="rId7"/>
    <sheet name="Knižnica" sheetId="8" r:id="rId8"/>
    <sheet name="Nadpaušálne práce" sheetId="9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3" i="9" l="1"/>
  <c r="K26" i="9"/>
  <c r="K45" i="5"/>
  <c r="K44" i="5"/>
  <c r="K23" i="8"/>
  <c r="K19" i="8"/>
  <c r="M19" i="8" s="1"/>
  <c r="L19" i="8" s="1"/>
  <c r="K18" i="8"/>
  <c r="M18" i="8" s="1"/>
  <c r="L18" i="8" s="1"/>
  <c r="K17" i="8"/>
  <c r="M17" i="8" s="1"/>
  <c r="L17" i="8" s="1"/>
  <c r="K16" i="8"/>
  <c r="M16" i="8" s="1"/>
  <c r="L16" i="8" s="1"/>
  <c r="K15" i="8"/>
  <c r="M15" i="8" s="1"/>
  <c r="L15" i="8" s="1"/>
  <c r="K14" i="8"/>
  <c r="M14" i="8" s="1"/>
  <c r="L14" i="8" s="1"/>
  <c r="K13" i="8"/>
  <c r="M13" i="8" s="1"/>
  <c r="L13" i="8" s="1"/>
  <c r="K12" i="8"/>
  <c r="M12" i="8" s="1"/>
  <c r="L12" i="8" s="1"/>
  <c r="K11" i="8"/>
  <c r="K34" i="7"/>
  <c r="M33" i="7"/>
  <c r="K33" i="7"/>
  <c r="K29" i="7"/>
  <c r="M29" i="7" s="1"/>
  <c r="L29" i="7" s="1"/>
  <c r="K28" i="7"/>
  <c r="M28" i="7" s="1"/>
  <c r="L28" i="7" s="1"/>
  <c r="K27" i="7"/>
  <c r="M27" i="7" s="1"/>
  <c r="L27" i="7" s="1"/>
  <c r="K26" i="7"/>
  <c r="M26" i="7" s="1"/>
  <c r="L26" i="7" s="1"/>
  <c r="K25" i="7"/>
  <c r="M25" i="7" s="1"/>
  <c r="L25" i="7" s="1"/>
  <c r="K24" i="7"/>
  <c r="M24" i="7" s="1"/>
  <c r="L24" i="7" s="1"/>
  <c r="K23" i="7"/>
  <c r="K17" i="7"/>
  <c r="M17" i="7" s="1"/>
  <c r="L17" i="7" s="1"/>
  <c r="K16" i="7"/>
  <c r="M16" i="7" s="1"/>
  <c r="L16" i="7" s="1"/>
  <c r="K15" i="7"/>
  <c r="M15" i="7" s="1"/>
  <c r="L15" i="7" s="1"/>
  <c r="K14" i="7"/>
  <c r="M14" i="7" s="1"/>
  <c r="L14" i="7" s="1"/>
  <c r="K13" i="7"/>
  <c r="M13" i="7" s="1"/>
  <c r="L13" i="7" s="1"/>
  <c r="K12" i="7"/>
  <c r="K26" i="6"/>
  <c r="K19" i="6"/>
  <c r="M19" i="6" s="1"/>
  <c r="L19" i="6" s="1"/>
  <c r="K18" i="6"/>
  <c r="M18" i="6" s="1"/>
  <c r="L18" i="6" s="1"/>
  <c r="K17" i="6"/>
  <c r="M17" i="6" s="1"/>
  <c r="L17" i="6" s="1"/>
  <c r="K16" i="6"/>
  <c r="M16" i="6" s="1"/>
  <c r="L16" i="6" s="1"/>
  <c r="K15" i="6"/>
  <c r="M15" i="6" s="1"/>
  <c r="L15" i="6" s="1"/>
  <c r="K14" i="6"/>
  <c r="M14" i="6" s="1"/>
  <c r="L14" i="6" s="1"/>
  <c r="K13" i="6"/>
  <c r="M13" i="6" s="1"/>
  <c r="L13" i="6" s="1"/>
  <c r="K12" i="6"/>
  <c r="K40" i="5"/>
  <c r="M40" i="5" s="1"/>
  <c r="L40" i="5" s="1"/>
  <c r="K39" i="5"/>
  <c r="K29" i="5"/>
  <c r="M29" i="5" s="1"/>
  <c r="L29" i="5" s="1"/>
  <c r="K28" i="5"/>
  <c r="M28" i="5" s="1"/>
  <c r="L28" i="5" s="1"/>
  <c r="K27" i="5"/>
  <c r="M27" i="5" s="1"/>
  <c r="L27" i="5" s="1"/>
  <c r="K26" i="5"/>
  <c r="M26" i="5" s="1"/>
  <c r="L26" i="5" s="1"/>
  <c r="K25" i="5"/>
  <c r="K18" i="5"/>
  <c r="M18" i="5" s="1"/>
  <c r="L18" i="5" s="1"/>
  <c r="K17" i="5"/>
  <c r="M17" i="5" s="1"/>
  <c r="L17" i="5" s="1"/>
  <c r="K16" i="5"/>
  <c r="M16" i="5" s="1"/>
  <c r="L16" i="5" s="1"/>
  <c r="K15" i="5"/>
  <c r="M15" i="5" s="1"/>
  <c r="L15" i="5" s="1"/>
  <c r="K14" i="5"/>
  <c r="M14" i="5" s="1"/>
  <c r="L14" i="5" s="1"/>
  <c r="K13" i="5"/>
  <c r="M13" i="5" s="1"/>
  <c r="L13" i="5" s="1"/>
  <c r="K12" i="5"/>
  <c r="K60" i="4"/>
  <c r="M60" i="4" s="1"/>
  <c r="L60" i="4" s="1"/>
  <c r="K59" i="4"/>
  <c r="M59" i="4" s="1"/>
  <c r="L59" i="4" s="1"/>
  <c r="K58" i="4"/>
  <c r="K48" i="4"/>
  <c r="M48" i="4" s="1"/>
  <c r="L48" i="4" s="1"/>
  <c r="K47" i="4"/>
  <c r="M47" i="4" s="1"/>
  <c r="L47" i="4" s="1"/>
  <c r="K46" i="4"/>
  <c r="M46" i="4" s="1"/>
  <c r="L46" i="4" s="1"/>
  <c r="K45" i="4"/>
  <c r="M45" i="4" s="1"/>
  <c r="L45" i="4" s="1"/>
  <c r="K44" i="4"/>
  <c r="K33" i="4"/>
  <c r="M33" i="4" s="1"/>
  <c r="L33" i="4" s="1"/>
  <c r="K32" i="4"/>
  <c r="M32" i="4" s="1"/>
  <c r="L32" i="4" s="1"/>
  <c r="K31" i="4"/>
  <c r="M31" i="4" s="1"/>
  <c r="L31" i="4" s="1"/>
  <c r="K30" i="4"/>
  <c r="M30" i="4" s="1"/>
  <c r="L30" i="4" s="1"/>
  <c r="K29" i="4"/>
  <c r="M29" i="4" s="1"/>
  <c r="L29" i="4" s="1"/>
  <c r="K28" i="4"/>
  <c r="K17" i="4"/>
  <c r="M17" i="4" s="1"/>
  <c r="L17" i="4" s="1"/>
  <c r="K16" i="4"/>
  <c r="M16" i="4" s="1"/>
  <c r="L16" i="4" s="1"/>
  <c r="K15" i="4"/>
  <c r="M15" i="4" s="1"/>
  <c r="L15" i="4" s="1"/>
  <c r="K14" i="4"/>
  <c r="M14" i="4" s="1"/>
  <c r="L14" i="4" s="1"/>
  <c r="K13" i="4"/>
  <c r="M13" i="4" s="1"/>
  <c r="L13" i="4" s="1"/>
  <c r="K12" i="4"/>
  <c r="K33" i="3"/>
  <c r="K23" i="3"/>
  <c r="M23" i="3" s="1"/>
  <c r="L23" i="3" s="1"/>
  <c r="K22" i="3"/>
  <c r="M22" i="3" s="1"/>
  <c r="L22" i="3" s="1"/>
  <c r="K21" i="3"/>
  <c r="M21" i="3" s="1"/>
  <c r="L21" i="3" s="1"/>
  <c r="K20" i="3"/>
  <c r="M20" i="3" s="1"/>
  <c r="L20" i="3" s="1"/>
  <c r="K19" i="3"/>
  <c r="M19" i="3" s="1"/>
  <c r="L19" i="3" s="1"/>
  <c r="K18" i="3"/>
  <c r="M18" i="3" s="1"/>
  <c r="L18" i="3" s="1"/>
  <c r="K17" i="3"/>
  <c r="M17" i="3" s="1"/>
  <c r="L17" i="3" s="1"/>
  <c r="K16" i="3"/>
  <c r="M16" i="3" s="1"/>
  <c r="L16" i="3" s="1"/>
  <c r="K15" i="3"/>
  <c r="M15" i="3" s="1"/>
  <c r="L15" i="3" s="1"/>
  <c r="K14" i="3"/>
  <c r="M14" i="3" s="1"/>
  <c r="L14" i="3" s="1"/>
  <c r="K13" i="3"/>
  <c r="M13" i="3" s="1"/>
  <c r="L13" i="3" s="1"/>
  <c r="K12" i="3"/>
  <c r="M12" i="3" s="1"/>
  <c r="L12" i="3" s="1"/>
  <c r="K11" i="3"/>
  <c r="M23" i="2"/>
  <c r="K23" i="2"/>
  <c r="K24" i="2" s="1"/>
  <c r="K28" i="2" s="1"/>
  <c r="K19" i="2"/>
  <c r="M19" i="2" s="1"/>
  <c r="L19" i="2" s="1"/>
  <c r="M18" i="2"/>
  <c r="L18" i="2" s="1"/>
  <c r="K18" i="2"/>
  <c r="K17" i="2"/>
  <c r="M17" i="2" s="1"/>
  <c r="L17" i="2" s="1"/>
  <c r="K16" i="2"/>
  <c r="M16" i="2" s="1"/>
  <c r="L16" i="2" s="1"/>
  <c r="K15" i="2"/>
  <c r="M15" i="2" s="1"/>
  <c r="L15" i="2" s="1"/>
  <c r="K14" i="2"/>
  <c r="M14" i="2" s="1"/>
  <c r="L14" i="2" s="1"/>
  <c r="K13" i="2"/>
  <c r="M13" i="2" s="1"/>
  <c r="L13" i="2" s="1"/>
  <c r="K12" i="2"/>
  <c r="M12" i="2" s="1"/>
  <c r="L12" i="2" s="1"/>
  <c r="K11" i="2"/>
  <c r="K33" i="1"/>
  <c r="K23" i="1"/>
  <c r="M23" i="1" s="1"/>
  <c r="L23" i="1" s="1"/>
  <c r="K22" i="1"/>
  <c r="M22" i="1" s="1"/>
  <c r="L22" i="1" s="1"/>
  <c r="K21" i="1"/>
  <c r="M21" i="1" s="1"/>
  <c r="L21" i="1" s="1"/>
  <c r="K20" i="1"/>
  <c r="M20" i="1" s="1"/>
  <c r="L20" i="1" s="1"/>
  <c r="K19" i="1"/>
  <c r="M19" i="1" s="1"/>
  <c r="L19" i="1" s="1"/>
  <c r="K18" i="1"/>
  <c r="M18" i="1" s="1"/>
  <c r="L18" i="1" s="1"/>
  <c r="K17" i="1"/>
  <c r="M17" i="1" s="1"/>
  <c r="L17" i="1" s="1"/>
  <c r="K16" i="1"/>
  <c r="M15" i="1"/>
  <c r="L15" i="1" s="1"/>
  <c r="K15" i="1"/>
  <c r="K14" i="1"/>
  <c r="M14" i="1" s="1"/>
  <c r="L14" i="1" s="1"/>
  <c r="K13" i="1"/>
  <c r="M13" i="1" s="1"/>
  <c r="L13" i="1" s="1"/>
  <c r="K12" i="1"/>
  <c r="M12" i="1" s="1"/>
  <c r="L12" i="1" s="1"/>
  <c r="K11" i="1"/>
  <c r="M11" i="1" s="1"/>
  <c r="J26" i="9"/>
  <c r="L26" i="9" s="1"/>
  <c r="J25" i="9"/>
  <c r="L25" i="9" s="1"/>
  <c r="K25" i="9" s="1"/>
  <c r="J24" i="9"/>
  <c r="L24" i="9" s="1"/>
  <c r="K24" i="9" s="1"/>
  <c r="J23" i="9"/>
  <c r="L23" i="9" s="1"/>
  <c r="K23" i="9" s="1"/>
  <c r="J22" i="9"/>
  <c r="L22" i="9" s="1"/>
  <c r="K22" i="9" s="1"/>
  <c r="J21" i="9"/>
  <c r="L21" i="9" s="1"/>
  <c r="K21" i="9" s="1"/>
  <c r="J20" i="9"/>
  <c r="L20" i="9" s="1"/>
  <c r="K20" i="9" s="1"/>
  <c r="J19" i="9"/>
  <c r="L19" i="9" s="1"/>
  <c r="K19" i="9" s="1"/>
  <c r="J18" i="9"/>
  <c r="L18" i="9" s="1"/>
  <c r="K18" i="9" s="1"/>
  <c r="J17" i="9"/>
  <c r="L17" i="9" s="1"/>
  <c r="K17" i="9" s="1"/>
  <c r="J16" i="9"/>
  <c r="L16" i="9" s="1"/>
  <c r="K16" i="9" s="1"/>
  <c r="J15" i="9"/>
  <c r="L15" i="9" s="1"/>
  <c r="K15" i="9" s="1"/>
  <c r="J14" i="9"/>
  <c r="L14" i="9" s="1"/>
  <c r="K14" i="9" s="1"/>
  <c r="J13" i="9"/>
  <c r="L13" i="9" s="1"/>
  <c r="K13" i="9" s="1"/>
  <c r="J12" i="9"/>
  <c r="L12" i="9" s="1"/>
  <c r="K12" i="9" s="1"/>
  <c r="J11" i="9"/>
  <c r="K24" i="8" l="1"/>
  <c r="K28" i="8" s="1"/>
  <c r="M23" i="8"/>
  <c r="K20" i="8"/>
  <c r="K27" i="8" s="1"/>
  <c r="K30" i="8" s="1"/>
  <c r="M11" i="8"/>
  <c r="M34" i="7"/>
  <c r="L34" i="7" s="1"/>
  <c r="K35" i="7"/>
  <c r="K40" i="7" s="1"/>
  <c r="L33" i="7"/>
  <c r="L35" i="7" s="1"/>
  <c r="L40" i="7" s="1"/>
  <c r="M35" i="7"/>
  <c r="M40" i="7" s="1"/>
  <c r="M23" i="7"/>
  <c r="K30" i="7"/>
  <c r="K39" i="7" s="1"/>
  <c r="M12" i="7"/>
  <c r="K18" i="7"/>
  <c r="K38" i="7" s="1"/>
  <c r="K42" i="7" s="1"/>
  <c r="M26" i="6"/>
  <c r="K27" i="6"/>
  <c r="K31" i="6" s="1"/>
  <c r="K20" i="6"/>
  <c r="K30" i="6" s="1"/>
  <c r="K33" i="6" s="1"/>
  <c r="M12" i="6"/>
  <c r="M39" i="5"/>
  <c r="K41" i="5"/>
  <c r="K46" i="5" s="1"/>
  <c r="K36" i="5"/>
  <c r="M25" i="5"/>
  <c r="M12" i="5"/>
  <c r="K19" i="5"/>
  <c r="K48" i="5" s="1"/>
  <c r="K61" i="4"/>
  <c r="K67" i="4" s="1"/>
  <c r="M58" i="4"/>
  <c r="M44" i="4"/>
  <c r="K55" i="4"/>
  <c r="K66" i="4" s="1"/>
  <c r="M28" i="4"/>
  <c r="K40" i="4"/>
  <c r="K65" i="4" s="1"/>
  <c r="K24" i="4"/>
  <c r="K64" i="4" s="1"/>
  <c r="K69" i="4" s="1"/>
  <c r="M12" i="4"/>
  <c r="K34" i="3"/>
  <c r="K38" i="3" s="1"/>
  <c r="M33" i="3"/>
  <c r="M11" i="3"/>
  <c r="K30" i="3"/>
  <c r="K37" i="3" s="1"/>
  <c r="K40" i="3" s="1"/>
  <c r="M24" i="2"/>
  <c r="M28" i="2" s="1"/>
  <c r="L23" i="2"/>
  <c r="L24" i="2" s="1"/>
  <c r="L28" i="2" s="1"/>
  <c r="M11" i="2"/>
  <c r="K20" i="2"/>
  <c r="K27" i="2" s="1"/>
  <c r="K30" i="2" s="1"/>
  <c r="K34" i="1"/>
  <c r="K38" i="1" s="1"/>
  <c r="M33" i="1"/>
  <c r="M16" i="1"/>
  <c r="K30" i="1"/>
  <c r="K37" i="1" s="1"/>
  <c r="K40" i="1" s="1"/>
  <c r="L11" i="1"/>
  <c r="L11" i="9"/>
  <c r="J33" i="9"/>
  <c r="M24" i="8" l="1"/>
  <c r="M28" i="8" s="1"/>
  <c r="L23" i="8"/>
  <c r="L24" i="8" s="1"/>
  <c r="L28" i="8" s="1"/>
  <c r="M20" i="8"/>
  <c r="M27" i="8" s="1"/>
  <c r="M30" i="8" s="1"/>
  <c r="L11" i="8"/>
  <c r="L20" i="8" s="1"/>
  <c r="L27" i="8" s="1"/>
  <c r="L30" i="8" s="1"/>
  <c r="M30" i="7"/>
  <c r="M39" i="7" s="1"/>
  <c r="L23" i="7"/>
  <c r="L30" i="7" s="1"/>
  <c r="L39" i="7" s="1"/>
  <c r="M18" i="7"/>
  <c r="M38" i="7" s="1"/>
  <c r="M42" i="7" s="1"/>
  <c r="L12" i="7"/>
  <c r="L18" i="7" s="1"/>
  <c r="L38" i="7" s="1"/>
  <c r="L42" i="7" s="1"/>
  <c r="M27" i="6"/>
  <c r="M31" i="6" s="1"/>
  <c r="L26" i="6"/>
  <c r="L27" i="6" s="1"/>
  <c r="L31" i="6" s="1"/>
  <c r="M20" i="6"/>
  <c r="M30" i="6" s="1"/>
  <c r="L12" i="6"/>
  <c r="L20" i="6" s="1"/>
  <c r="L30" i="6" s="1"/>
  <c r="M41" i="5"/>
  <c r="M46" i="5" s="1"/>
  <c r="L39" i="5"/>
  <c r="L41" i="5" s="1"/>
  <c r="L46" i="5" s="1"/>
  <c r="M36" i="5"/>
  <c r="M45" i="5" s="1"/>
  <c r="L25" i="5"/>
  <c r="L36" i="5" s="1"/>
  <c r="L45" i="5" s="1"/>
  <c r="M19" i="5"/>
  <c r="M44" i="5" s="1"/>
  <c r="L12" i="5"/>
  <c r="L19" i="5" s="1"/>
  <c r="L44" i="5" s="1"/>
  <c r="L58" i="4"/>
  <c r="L61" i="4" s="1"/>
  <c r="L67" i="4" s="1"/>
  <c r="M61" i="4"/>
  <c r="M67" i="4" s="1"/>
  <c r="M55" i="4"/>
  <c r="M66" i="4" s="1"/>
  <c r="L44" i="4"/>
  <c r="L55" i="4" s="1"/>
  <c r="L66" i="4" s="1"/>
  <c r="L28" i="4"/>
  <c r="L40" i="4" s="1"/>
  <c r="L65" i="4" s="1"/>
  <c r="M40" i="4"/>
  <c r="M65" i="4" s="1"/>
  <c r="L12" i="4"/>
  <c r="L24" i="4" s="1"/>
  <c r="L64" i="4" s="1"/>
  <c r="M24" i="4"/>
  <c r="M64" i="4" s="1"/>
  <c r="M34" i="3"/>
  <c r="M38" i="3" s="1"/>
  <c r="L33" i="3"/>
  <c r="L34" i="3" s="1"/>
  <c r="L38" i="3" s="1"/>
  <c r="M30" i="3"/>
  <c r="M37" i="3" s="1"/>
  <c r="M40" i="3" s="1"/>
  <c r="L11" i="3"/>
  <c r="L30" i="3" s="1"/>
  <c r="L37" i="3" s="1"/>
  <c r="L40" i="3" s="1"/>
  <c r="M20" i="2"/>
  <c r="M27" i="2" s="1"/>
  <c r="M30" i="2" s="1"/>
  <c r="L11" i="2"/>
  <c r="L20" i="2" s="1"/>
  <c r="L27" i="2" s="1"/>
  <c r="L30" i="2" s="1"/>
  <c r="M34" i="1"/>
  <c r="M38" i="1" s="1"/>
  <c r="L33" i="1"/>
  <c r="L34" i="1" s="1"/>
  <c r="L38" i="1" s="1"/>
  <c r="K11" i="9"/>
  <c r="K33" i="9" s="1"/>
  <c r="L16" i="1"/>
  <c r="L30" i="1" s="1"/>
  <c r="L37" i="1" s="1"/>
  <c r="L40" i="1" s="1"/>
  <c r="M30" i="1"/>
  <c r="M37" i="1" s="1"/>
  <c r="M40" i="1" s="1"/>
  <c r="M33" i="6" l="1"/>
  <c r="L33" i="6"/>
  <c r="M48" i="5"/>
  <c r="L48" i="5"/>
  <c r="L69" i="4"/>
  <c r="M69" i="4"/>
</calcChain>
</file>

<file path=xl/sharedStrings.xml><?xml version="1.0" encoding="utf-8"?>
<sst xmlns="http://schemas.openxmlformats.org/spreadsheetml/2006/main" count="674" uniqueCount="157">
  <si>
    <t>Nadpaušálne služby na samotnú objenávku - predpokladané množstvo 48 mesiaciov                          (v cene je zahrnutý spotrebný a čistiaci materiál)</t>
  </si>
  <si>
    <t>P.č.</t>
  </si>
  <si>
    <t>Samostatná objednávka</t>
  </si>
  <si>
    <t>Druh povrchu</t>
  </si>
  <si>
    <t>Počet</t>
  </si>
  <si>
    <t>MJ</t>
  </si>
  <si>
    <t>Frekvencia upratovania</t>
  </si>
  <si>
    <t xml:space="preserve"> Suma bez DPH </t>
  </si>
  <si>
    <t>Suma bez DPH</t>
  </si>
  <si>
    <t>DPH 23%</t>
  </si>
  <si>
    <t xml:space="preserve"> Celková cena s DPH</t>
  </si>
  <si>
    <t xml:space="preserve"> A</t>
  </si>
  <si>
    <t>Cenník nadpaušálnych prác na samostatnú objednávku  ( v cene je zahrnutý spotrebný a čistiaci materiál )</t>
  </si>
  <si>
    <t>Tepovanie kobercov</t>
  </si>
  <si>
    <t>dlažba</t>
  </si>
  <si>
    <t>m2</t>
  </si>
  <si>
    <t>objednávka</t>
  </si>
  <si>
    <t>Hĺbkové čistenie kobercov</t>
  </si>
  <si>
    <t>Umývanie podláh</t>
  </si>
  <si>
    <t>Hĺbkové/ strojové umývanie podláh</t>
  </si>
  <si>
    <t>Tepovanie stoličiek</t>
  </si>
  <si>
    <t>Tepovanie  1 -sedačka</t>
  </si>
  <si>
    <t>Tepovanie  2 -sedačka</t>
  </si>
  <si>
    <t>Tepovanie  3 -sedačka</t>
  </si>
  <si>
    <t>Tepovanie postelí (matracov)</t>
  </si>
  <si>
    <t>Umývanie okien (obojstranne)</t>
  </si>
  <si>
    <t>Čistenie žalúzí (horizontálnych a vertikálnych žalúzií)</t>
  </si>
  <si>
    <t>sklo</t>
  </si>
  <si>
    <t>Umývanie kúpeľní a WC</t>
  </si>
  <si>
    <t>Zametanie chodníkov</t>
  </si>
  <si>
    <t>Kuchynky, stravovacie priestory, jedálne</t>
  </si>
  <si>
    <t>Sklady a archívne miestnosti</t>
  </si>
  <si>
    <t>Príprava izieb pred veľkou akciou, oblečenie prádla a upratovanie počas akcie a po väčších akciách, vyzlečenie prádla – študentské izby</t>
  </si>
  <si>
    <t xml:space="preserve"> </t>
  </si>
  <si>
    <t>Počet izieb</t>
  </si>
  <si>
    <t xml:space="preserve"> na objednávka</t>
  </si>
  <si>
    <t>Vestibul ŠD okná</t>
  </si>
  <si>
    <t>na objednávku</t>
  </si>
  <si>
    <t xml:space="preserve">Suma spolu </t>
  </si>
  <si>
    <t>Právnická fakulta UMB, Komenského 20, 974 01 Banská Bystrica - 48 mesiacov</t>
  </si>
  <si>
    <t>Miesto upratovania</t>
  </si>
  <si>
    <t>Počet frekvencií</t>
  </si>
  <si>
    <t>Cenník pravidelné práce  položky A  ( v cene je zahrnutý spotrebný a čistiaci materiál )</t>
  </si>
  <si>
    <t>Kancelárie</t>
  </si>
  <si>
    <t>1 x T</t>
  </si>
  <si>
    <t>Kuchynky</t>
  </si>
  <si>
    <t>1 x D</t>
  </si>
  <si>
    <t>Chodby</t>
  </si>
  <si>
    <t>Schody</t>
  </si>
  <si>
    <t>Toalety</t>
  </si>
  <si>
    <t>Jedáleň</t>
  </si>
  <si>
    <t>Posluchárne - koberec</t>
  </si>
  <si>
    <t>2 x T</t>
  </si>
  <si>
    <t>Zasadačky</t>
  </si>
  <si>
    <t>Učebne</t>
  </si>
  <si>
    <t>Knižnica</t>
  </si>
  <si>
    <t>Vrátnica</t>
  </si>
  <si>
    <t>Výťah</t>
  </si>
  <si>
    <t>Vchodové dvere</t>
  </si>
  <si>
    <t>Celkom</t>
  </si>
  <si>
    <t>B</t>
  </si>
  <si>
    <t>Cenník prác na objednávku príloha B   ( v cene je zahrnutý spotrebný a čistiaci materiál )</t>
  </si>
  <si>
    <t>Okná obojstranne</t>
  </si>
  <si>
    <t>1 x R</t>
  </si>
  <si>
    <t>A + B</t>
  </si>
  <si>
    <t>Právnická fakulta UMB, Komenského 20, Banská Bystrica spolu</t>
  </si>
  <si>
    <t>A</t>
  </si>
  <si>
    <t xml:space="preserve">Suma spolu A </t>
  </si>
  <si>
    <t>Suma spolu B</t>
  </si>
  <si>
    <t>Suma spolu A + B</t>
  </si>
  <si>
    <t>Fakulty politických vied a medzinárodných vzťahov UMB, Kuzmányho 1,                                                 974 01 Banská Bystrica - 48 mesiacov</t>
  </si>
  <si>
    <t>Počet frekvencii</t>
  </si>
  <si>
    <t>toalety</t>
  </si>
  <si>
    <t>Učebne, aula</t>
  </si>
  <si>
    <t xml:space="preserve"> Cenník prác na objednávku príloha B   ( v cene je zahrnutý spotrebný a čistiaci materiál )</t>
  </si>
  <si>
    <t>Fakulta politických vied a medzinárodných vzťahov UMB, Kuzmányho 1, Banská Bystrica spolu</t>
  </si>
  <si>
    <t>Pedagogická fakulta UMB, Ružová 13, 974 11 Banská Bystrica - 48 mesiacov</t>
  </si>
  <si>
    <t xml:space="preserve"> Cenník pravidelné práce  položky A  ( v cene je zahrnutý spotrebný a čistiaci materiál</t>
  </si>
  <si>
    <t>Chodby, schodisko, vrátnica</t>
  </si>
  <si>
    <t>Zasadačky, oddychové priestory</t>
  </si>
  <si>
    <t>WC</t>
  </si>
  <si>
    <t>Telocvičňa</t>
  </si>
  <si>
    <t>Telocvičňa + kancelárie</t>
  </si>
  <si>
    <t>Tančiareň</t>
  </si>
  <si>
    <t>3 x T</t>
  </si>
  <si>
    <t>Modelovňa</t>
  </si>
  <si>
    <t>Hlavná vrátnica</t>
  </si>
  <si>
    <t>Detský kútik + predajňa</t>
  </si>
  <si>
    <t>1 x M</t>
  </si>
  <si>
    <t>Okná</t>
  </si>
  <si>
    <t>Pedagogická fakulta UMB, Ružová 13, Banská Bystrica spolu</t>
  </si>
  <si>
    <t>Ekonomická fakulta UMB, Tajovského 10, 975 90 Banská Bystrica - 48 mesiacov</t>
  </si>
  <si>
    <t>Cenník pravidelné práce  položky A  ( v cene je zahrnutý spotrebný a čistiaci materiál</t>
  </si>
  <si>
    <t>EF UMB - hlavná budova</t>
  </si>
  <si>
    <t>Kuchynka</t>
  </si>
  <si>
    <t xml:space="preserve"> Cenník pravidelné práce  položky B  ( v cene je zahrnutý spotrebný a čistiaci materiál</t>
  </si>
  <si>
    <t>EF UMB - nová budova</t>
  </si>
  <si>
    <t>4 x T</t>
  </si>
  <si>
    <t>C</t>
  </si>
  <si>
    <t xml:space="preserve"> Cenník pravidelné práce  položky C  ( v cene je zahrnutý spotrebný a čistiaci materiál</t>
  </si>
  <si>
    <t>EF UMB - školička</t>
  </si>
  <si>
    <t>Spojovacia chodba</t>
  </si>
  <si>
    <t>D</t>
  </si>
  <si>
    <t>Príloha č. 1 - Cenník prác na objednávku príloha D   ( v cene je zahrnutý spotrebný a čistiaci materiál )</t>
  </si>
  <si>
    <t>Okná - EF UMB - hlavná budova</t>
  </si>
  <si>
    <t>Okná - EF UMB - nová budova</t>
  </si>
  <si>
    <t>Okná - EF UMB - školička</t>
  </si>
  <si>
    <t>A-D</t>
  </si>
  <si>
    <t>Ekonomická fakulta UMB, Tajovského 10, Banská Bystrica spolu</t>
  </si>
  <si>
    <t>Suma spolu C</t>
  </si>
  <si>
    <t>Suma spolu D</t>
  </si>
  <si>
    <t>Suma spolu A - D</t>
  </si>
  <si>
    <t>Fakulta telesnej výchovy, športu a zdravia, Tajovského 40, 57, 974 01 Banská Bystrica - 48 mesiacov</t>
  </si>
  <si>
    <t>časť FTVŠaZ na Tajovského 40</t>
  </si>
  <si>
    <t xml:space="preserve">Priestor okolo bazéna </t>
  </si>
  <si>
    <t>1 x D**</t>
  </si>
  <si>
    <t>Šatne + toalety</t>
  </si>
  <si>
    <t>Zasadačka, obývačka</t>
  </si>
  <si>
    <t>Chodby, schody</t>
  </si>
  <si>
    <t xml:space="preserve">učebne + športoviská </t>
  </si>
  <si>
    <t>Átrium</t>
  </si>
  <si>
    <t>Suma spolu</t>
  </si>
  <si>
    <t>** v čase od 20:00 do 22:00</t>
  </si>
  <si>
    <t>FTVŠaZ budova fitnes, Tajovského 57</t>
  </si>
  <si>
    <t>WC + šatne</t>
  </si>
  <si>
    <t xml:space="preserve">Učebne + športoviská </t>
  </si>
  <si>
    <t xml:space="preserve"> Cenník prác na objednávku príloha C   ( v cene je zahrnutý spotrebný a čistiaci materiál )</t>
  </si>
  <si>
    <t>Okná - FTVŠaZ UMB, Taj 40</t>
  </si>
  <si>
    <t>Okná - FTVŠaZ UMB, Taj 57</t>
  </si>
  <si>
    <t>A-C</t>
  </si>
  <si>
    <t>FTVŠaZ UMB</t>
  </si>
  <si>
    <t>Suma spolu A - C</t>
  </si>
  <si>
    <t>Filozofická fakulta, Tajovského 51, 974 01 Banská Bystrica - 48 mesiacov</t>
  </si>
  <si>
    <t>FF Tajovskáho 51</t>
  </si>
  <si>
    <t>Zasadačka</t>
  </si>
  <si>
    <t>Cenník prác na objednávku príloha C   ( v cene je zahrnutý spotrebný a čistiaci materiál )</t>
  </si>
  <si>
    <t xml:space="preserve">Okná </t>
  </si>
  <si>
    <t>A-B</t>
  </si>
  <si>
    <t>FF UMB</t>
  </si>
  <si>
    <t>Filozofická fakulta a Fakulta prírodných vied, Tajovského 40, 974 01 Banská Bystrica - 48 mesiacov</t>
  </si>
  <si>
    <t>FF a FPV na Tajovského 40</t>
  </si>
  <si>
    <t>Kancelárie + vrátnica</t>
  </si>
  <si>
    <t>Kuchynky FPV + FF</t>
  </si>
  <si>
    <t xml:space="preserve">Chodby, schody </t>
  </si>
  <si>
    <t>Učebne / laboratóriá / malá AULA</t>
  </si>
  <si>
    <t>Cenník pravidelné práce  položky B  ( v cene je zahrnutý spotrebný a čistiaci materiál</t>
  </si>
  <si>
    <t>FPV budova Gaudeámus, Tajovského 36</t>
  </si>
  <si>
    <t>Kancelárie + kuchynka (1. poschodie)</t>
  </si>
  <si>
    <t>Učebňa + kuchynka (prízemie)</t>
  </si>
  <si>
    <t>Prístavba – laboratórium + učebne</t>
  </si>
  <si>
    <t>WC prístavba</t>
  </si>
  <si>
    <t>Okná (aj átriá) budova Taj 40</t>
  </si>
  <si>
    <t>Okná - Gaudeámus, Taj 36</t>
  </si>
  <si>
    <t>FF UMB a FPV UMB</t>
  </si>
  <si>
    <t>Univerzitná knižnica UMB, Tajovského 51, 974 01  Banská Bystrica - 48 mesiacov</t>
  </si>
  <si>
    <t>Knižnica - koberec/linoleum</t>
  </si>
  <si>
    <t>Univerzitná knižnica UMB, Tajovského 51, 974 01 Banská Bystrica spolu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</si>
</sst>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 &quot;#,##0.00&quot; &quot;[$€-41B]&quot; &quot;;&quot;-&quot;#,##0.00&quot; &quot;[$€-41B]&quot; &quot;;&quot; -&quot;00&quot; &quot;[$€-41B]&quot; &quot;;&quot; &quot;@&quot; &quot;"/>
    <numFmt numFmtId="165" formatCode="#,##0.00&quot; &quot;[$€-41B];[Red]&quot;-&quot;#,##0.00&quot; &quot;[$€-41B]"/>
    <numFmt numFmtId="166" formatCode="#,##0.000&quot; &quot;[$€-41B];[Red]&quot;-&quot;#,##0.000&quot; &quot;[$€-41B]"/>
    <numFmt numFmtId="167" formatCode="_-* #,##0.00\ [$€-1]_-;\-* #,##0.00\ [$€-1]_-;_-* &quot;-&quot;??\ [$€-1]_-;_-@_-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rgb="FF000000"/>
      <name val="Times New Roman"/>
      <family val="1"/>
      <charset val="238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rgb="FFD0CECE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rgb="FFD0CECE"/>
      </patternFill>
    </fill>
    <fill>
      <patternFill patternType="solid">
        <fgColor theme="3" tint="0.59999389629810485"/>
        <bgColor rgb="FFFFFF00"/>
      </patternFill>
    </fill>
    <fill>
      <patternFill patternType="solid">
        <fgColor theme="0"/>
        <bgColor rgb="FFFFFF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FE699"/>
      </patternFill>
    </fill>
    <fill>
      <patternFill patternType="solid">
        <fgColor theme="0"/>
        <bgColor rgb="FFF8CBAD"/>
      </patternFill>
    </fill>
    <fill>
      <patternFill patternType="solid">
        <fgColor theme="9" tint="0.79998168889431442"/>
        <bgColor rgb="FFF8CBAD"/>
      </patternFill>
    </fill>
    <fill>
      <patternFill patternType="solid">
        <fgColor theme="0"/>
        <bgColor rgb="FFD9E1F2"/>
      </patternFill>
    </fill>
    <fill>
      <patternFill patternType="solid">
        <fgColor theme="9" tint="0.79998168889431442"/>
        <bgColor rgb="FFD9E1F2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rgb="FFFFFFFF"/>
      </patternFill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7">
    <xf numFmtId="0" fontId="0" fillId="0" borderId="0" xfId="0"/>
    <xf numFmtId="0" fontId="4" fillId="5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6" fillId="9" borderId="6" xfId="0" applyFont="1" applyFill="1" applyBorder="1" applyAlignment="1">
      <alignment horizontal="center" vertical="center"/>
    </xf>
    <xf numFmtId="0" fontId="6" fillId="9" borderId="4" xfId="0" applyFont="1" applyFill="1" applyBorder="1" applyAlignment="1">
      <alignment horizontal="center" vertical="center"/>
    </xf>
    <xf numFmtId="0" fontId="6" fillId="9" borderId="7" xfId="0" applyFont="1" applyFill="1" applyBorder="1" applyAlignment="1">
      <alignment horizontal="center" vertical="center"/>
    </xf>
    <xf numFmtId="0" fontId="6" fillId="9" borderId="12" xfId="0" applyFont="1" applyFill="1" applyBorder="1" applyAlignment="1">
      <alignment horizontal="center" vertical="center"/>
    </xf>
    <xf numFmtId="0" fontId="4" fillId="11" borderId="12" xfId="0" applyFont="1" applyFill="1" applyBorder="1" applyAlignment="1">
      <alignment horizontal="left" vertical="center" wrapText="1"/>
    </xf>
    <xf numFmtId="0" fontId="6" fillId="11" borderId="12" xfId="0" applyFont="1" applyFill="1" applyBorder="1" applyAlignment="1">
      <alignment horizontal="center" vertical="center" wrapText="1"/>
    </xf>
    <xf numFmtId="164" fontId="6" fillId="12" borderId="12" xfId="0" applyNumberFormat="1" applyFont="1" applyFill="1" applyBorder="1" applyAlignment="1">
      <alignment vertical="center" wrapText="1"/>
    </xf>
    <xf numFmtId="0" fontId="6" fillId="2" borderId="4" xfId="0" applyFont="1" applyFill="1" applyBorder="1" applyAlignment="1">
      <alignment horizontal="center" vertical="center"/>
    </xf>
    <xf numFmtId="0" fontId="4" fillId="9" borderId="19" xfId="0" applyFont="1" applyFill="1" applyBorder="1" applyAlignment="1">
      <alignment horizontal="left" vertical="center" wrapText="1"/>
    </xf>
    <xf numFmtId="0" fontId="4" fillId="9" borderId="19" xfId="0" applyFont="1" applyFill="1" applyBorder="1" applyAlignment="1">
      <alignment horizontal="center" vertical="center"/>
    </xf>
    <xf numFmtId="0" fontId="6" fillId="9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vertical="center" wrapText="1"/>
    </xf>
    <xf numFmtId="3" fontId="6" fillId="2" borderId="4" xfId="0" applyNumberFormat="1" applyFont="1" applyFill="1" applyBorder="1" applyAlignment="1">
      <alignment horizontal="center" vertical="center" wrapText="1"/>
    </xf>
    <xf numFmtId="0" fontId="6" fillId="11" borderId="4" xfId="0" applyFont="1" applyFill="1" applyBorder="1" applyAlignment="1">
      <alignment horizontal="left" vertical="center" wrapText="1"/>
    </xf>
    <xf numFmtId="3" fontId="6" fillId="11" borderId="4" xfId="0" applyNumberFormat="1" applyFont="1" applyFill="1" applyBorder="1" applyAlignment="1">
      <alignment horizontal="center" vertical="center" wrapText="1"/>
    </xf>
    <xf numFmtId="0" fontId="6" fillId="11" borderId="4" xfId="0" applyFont="1" applyFill="1" applyBorder="1" applyAlignment="1">
      <alignment horizontal="center" vertical="center" wrapText="1"/>
    </xf>
    <xf numFmtId="164" fontId="6" fillId="11" borderId="4" xfId="0" applyNumberFormat="1" applyFont="1" applyFill="1" applyBorder="1" applyAlignment="1">
      <alignment vertical="center" wrapText="1"/>
    </xf>
    <xf numFmtId="165" fontId="4" fillId="16" borderId="19" xfId="0" applyNumberFormat="1" applyFont="1" applyFill="1" applyBorder="1" applyAlignment="1">
      <alignment horizontal="center" vertical="center"/>
    </xf>
    <xf numFmtId="165" fontId="4" fillId="16" borderId="20" xfId="0" applyNumberFormat="1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vertical="center"/>
    </xf>
    <xf numFmtId="0" fontId="6" fillId="7" borderId="4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vertical="center"/>
    </xf>
    <xf numFmtId="166" fontId="6" fillId="8" borderId="4" xfId="0" applyNumberFormat="1" applyFont="1" applyFill="1" applyBorder="1" applyAlignment="1">
      <alignment horizontal="center" vertical="center"/>
    </xf>
    <xf numFmtId="165" fontId="6" fillId="2" borderId="4" xfId="0" applyNumberFormat="1" applyFont="1" applyFill="1" applyBorder="1" applyAlignment="1">
      <alignment horizontal="right" vertical="center"/>
    </xf>
    <xf numFmtId="165" fontId="6" fillId="2" borderId="4" xfId="0" applyNumberFormat="1" applyFont="1" applyFill="1" applyBorder="1" applyAlignment="1">
      <alignment vertical="center"/>
    </xf>
    <xf numFmtId="165" fontId="6" fillId="2" borderId="5" xfId="0" applyNumberFormat="1" applyFont="1" applyFill="1" applyBorder="1" applyAlignment="1">
      <alignment horizontal="right" vertical="center"/>
    </xf>
    <xf numFmtId="165" fontId="6" fillId="2" borderId="5" xfId="0" applyNumberFormat="1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6" fillId="2" borderId="9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0" fontId="6" fillId="11" borderId="12" xfId="0" applyFont="1" applyFill="1" applyBorder="1" applyAlignment="1">
      <alignment vertical="center"/>
    </xf>
    <xf numFmtId="0" fontId="6" fillId="9" borderId="18" xfId="0" applyFont="1" applyFill="1" applyBorder="1" applyAlignment="1">
      <alignment horizontal="center" vertical="center"/>
    </xf>
    <xf numFmtId="0" fontId="6" fillId="9" borderId="19" xfId="0" applyFont="1" applyFill="1" applyBorder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4" fillId="4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vertical="center"/>
    </xf>
    <xf numFmtId="0" fontId="6" fillId="2" borderId="13" xfId="0" applyFont="1" applyFill="1" applyBorder="1" applyAlignment="1">
      <alignment vertical="center"/>
    </xf>
    <xf numFmtId="167" fontId="6" fillId="8" borderId="4" xfId="0" applyNumberFormat="1" applyFont="1" applyFill="1" applyBorder="1" applyAlignment="1">
      <alignment vertical="center"/>
    </xf>
    <xf numFmtId="0" fontId="4" fillId="15" borderId="23" xfId="0" applyFont="1" applyFill="1" applyBorder="1" applyAlignment="1">
      <alignment vertical="center"/>
    </xf>
    <xf numFmtId="0" fontId="4" fillId="2" borderId="24" xfId="0" applyFont="1" applyFill="1" applyBorder="1" applyAlignment="1">
      <alignment vertical="center"/>
    </xf>
    <xf numFmtId="0" fontId="4" fillId="2" borderId="23" xfId="0" applyFont="1" applyFill="1" applyBorder="1" applyAlignment="1">
      <alignment vertical="center"/>
    </xf>
    <xf numFmtId="0" fontId="4" fillId="2" borderId="25" xfId="0" applyFont="1" applyFill="1" applyBorder="1" applyAlignment="1">
      <alignment vertical="center"/>
    </xf>
    <xf numFmtId="0" fontId="6" fillId="11" borderId="4" xfId="0" applyFont="1" applyFill="1" applyBorder="1" applyAlignment="1">
      <alignment vertical="center"/>
    </xf>
    <xf numFmtId="0" fontId="6" fillId="11" borderId="4" xfId="0" applyFont="1" applyFill="1" applyBorder="1" applyAlignment="1">
      <alignment vertical="center" wrapText="1"/>
    </xf>
    <xf numFmtId="167" fontId="6" fillId="2" borderId="4" xfId="0" applyNumberFormat="1" applyFont="1" applyFill="1" applyBorder="1" applyAlignment="1">
      <alignment vertical="center"/>
    </xf>
    <xf numFmtId="0" fontId="6" fillId="2" borderId="13" xfId="0" applyFont="1" applyFill="1" applyBorder="1" applyAlignment="1">
      <alignment horizontal="center" vertical="center"/>
    </xf>
    <xf numFmtId="165" fontId="6" fillId="11" borderId="12" xfId="0" applyNumberFormat="1" applyFont="1" applyFill="1" applyBorder="1" applyAlignment="1">
      <alignment vertical="center"/>
    </xf>
    <xf numFmtId="165" fontId="6" fillId="11" borderId="14" xfId="0" applyNumberFormat="1" applyFont="1" applyFill="1" applyBorder="1" applyAlignment="1">
      <alignment vertical="center"/>
    </xf>
    <xf numFmtId="165" fontId="4" fillId="9" borderId="19" xfId="0" applyNumberFormat="1" applyFont="1" applyFill="1" applyBorder="1" applyAlignment="1">
      <alignment vertical="center"/>
    </xf>
    <xf numFmtId="165" fontId="4" fillId="9" borderId="20" xfId="0" applyNumberFormat="1" applyFont="1" applyFill="1" applyBorder="1" applyAlignment="1">
      <alignment vertical="center"/>
    </xf>
    <xf numFmtId="166" fontId="4" fillId="0" borderId="19" xfId="0" applyNumberFormat="1" applyFont="1" applyBorder="1" applyAlignment="1">
      <alignment horizontal="center" vertical="center"/>
    </xf>
    <xf numFmtId="0" fontId="6" fillId="11" borderId="13" xfId="0" applyFont="1" applyFill="1" applyBorder="1" applyAlignment="1">
      <alignment horizontal="center" vertical="center" wrapText="1"/>
    </xf>
    <xf numFmtId="0" fontId="6" fillId="11" borderId="13" xfId="0" applyFont="1" applyFill="1" applyBorder="1" applyAlignment="1">
      <alignment vertical="center" wrapText="1"/>
    </xf>
    <xf numFmtId="0" fontId="6" fillId="11" borderId="13" xfId="0" applyFont="1" applyFill="1" applyBorder="1" applyAlignment="1">
      <alignment horizontal="center" vertical="center"/>
    </xf>
    <xf numFmtId="165" fontId="6" fillId="2" borderId="13" xfId="0" applyNumberFormat="1" applyFont="1" applyFill="1" applyBorder="1" applyAlignment="1">
      <alignment vertical="center"/>
    </xf>
    <xf numFmtId="0" fontId="6" fillId="10" borderId="4" xfId="0" applyFont="1" applyFill="1" applyBorder="1" applyAlignment="1">
      <alignment horizontal="center" vertical="center" wrapText="1"/>
    </xf>
    <xf numFmtId="0" fontId="6" fillId="10" borderId="4" xfId="0" applyFont="1" applyFill="1" applyBorder="1" applyAlignment="1">
      <alignment vertical="center" wrapText="1"/>
    </xf>
    <xf numFmtId="0" fontId="6" fillId="10" borderId="4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vertical="center" wrapText="1"/>
    </xf>
    <xf numFmtId="165" fontId="6" fillId="2" borderId="12" xfId="0" applyNumberFormat="1" applyFont="1" applyFill="1" applyBorder="1" applyAlignment="1">
      <alignment horizontal="right" vertical="center"/>
    </xf>
    <xf numFmtId="165" fontId="6" fillId="7" borderId="4" xfId="0" applyNumberFormat="1" applyFont="1" applyFill="1" applyBorder="1" applyAlignment="1">
      <alignment horizontal="right" vertical="center"/>
    </xf>
    <xf numFmtId="165" fontId="6" fillId="7" borderId="5" xfId="0" applyNumberFormat="1" applyFont="1" applyFill="1" applyBorder="1" applyAlignment="1">
      <alignment horizontal="right" vertical="center"/>
    </xf>
    <xf numFmtId="165" fontId="6" fillId="11" borderId="4" xfId="0" applyNumberFormat="1" applyFont="1" applyFill="1" applyBorder="1" applyAlignment="1">
      <alignment vertical="center"/>
    </xf>
    <xf numFmtId="165" fontId="6" fillId="11" borderId="5" xfId="0" applyNumberFormat="1" applyFont="1" applyFill="1" applyBorder="1" applyAlignment="1">
      <alignment vertical="center"/>
    </xf>
    <xf numFmtId="0" fontId="4" fillId="4" borderId="28" xfId="0" applyFont="1" applyFill="1" applyBorder="1" applyAlignment="1">
      <alignment horizontal="center" vertical="center"/>
    </xf>
    <xf numFmtId="0" fontId="4" fillId="15" borderId="28" xfId="0" applyFont="1" applyFill="1" applyBorder="1" applyAlignment="1">
      <alignment vertical="center"/>
    </xf>
    <xf numFmtId="0" fontId="6" fillId="7" borderId="13" xfId="0" applyFont="1" applyFill="1" applyBorder="1" applyAlignment="1">
      <alignment horizontal="center" vertical="center"/>
    </xf>
    <xf numFmtId="166" fontId="6" fillId="8" borderId="13" xfId="0" applyNumberFormat="1" applyFont="1" applyFill="1" applyBorder="1" applyAlignment="1">
      <alignment horizontal="center" vertical="center"/>
    </xf>
    <xf numFmtId="165" fontId="6" fillId="2" borderId="17" xfId="0" applyNumberFormat="1" applyFont="1" applyFill="1" applyBorder="1" applyAlignment="1">
      <alignment vertical="center"/>
    </xf>
    <xf numFmtId="0" fontId="4" fillId="2" borderId="23" xfId="0" applyFont="1" applyFill="1" applyBorder="1" applyAlignment="1">
      <alignment horizontal="left" vertical="center"/>
    </xf>
    <xf numFmtId="0" fontId="4" fillId="2" borderId="25" xfId="0" applyFont="1" applyFill="1" applyBorder="1" applyAlignment="1">
      <alignment horizontal="left" vertical="center"/>
    </xf>
    <xf numFmtId="0" fontId="4" fillId="4" borderId="32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vertical="center"/>
    </xf>
    <xf numFmtId="0" fontId="6" fillId="2" borderId="23" xfId="0" applyFont="1" applyFill="1" applyBorder="1" applyAlignment="1">
      <alignment vertical="center"/>
    </xf>
    <xf numFmtId="0" fontId="6" fillId="9" borderId="0" xfId="0" applyFont="1" applyFill="1" applyAlignment="1">
      <alignment horizontal="center" vertical="center"/>
    </xf>
    <xf numFmtId="0" fontId="4" fillId="9" borderId="0" xfId="0" applyFont="1" applyFill="1" applyAlignment="1">
      <alignment horizontal="left" vertical="center" wrapText="1"/>
    </xf>
    <xf numFmtId="0" fontId="4" fillId="9" borderId="0" xfId="0" applyFont="1" applyFill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165" fontId="4" fillId="9" borderId="0" xfId="0" applyNumberFormat="1" applyFont="1" applyFill="1" applyAlignment="1">
      <alignment vertical="center"/>
    </xf>
    <xf numFmtId="0" fontId="4" fillId="9" borderId="37" xfId="0" applyFont="1" applyFill="1" applyBorder="1" applyAlignment="1">
      <alignment horizontal="center" vertical="center"/>
    </xf>
    <xf numFmtId="166" fontId="4" fillId="0" borderId="37" xfId="0" applyNumberFormat="1" applyFont="1" applyBorder="1" applyAlignment="1">
      <alignment horizontal="center" vertical="center"/>
    </xf>
    <xf numFmtId="165" fontId="4" fillId="9" borderId="37" xfId="0" applyNumberFormat="1" applyFont="1" applyFill="1" applyBorder="1" applyAlignment="1">
      <alignment vertical="center"/>
    </xf>
    <xf numFmtId="0" fontId="4" fillId="9" borderId="23" xfId="0" applyFont="1" applyFill="1" applyBorder="1" applyAlignment="1">
      <alignment horizontal="left" vertical="center" wrapText="1"/>
    </xf>
    <xf numFmtId="0" fontId="6" fillId="9" borderId="37" xfId="0" applyFont="1" applyFill="1" applyBorder="1" applyAlignment="1">
      <alignment horizontal="center" vertical="center"/>
    </xf>
    <xf numFmtId="0" fontId="6" fillId="9" borderId="23" xfId="0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1" fillId="17" borderId="0" xfId="0" applyFont="1" applyFill="1" applyAlignment="1">
      <alignment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13" borderId="4" xfId="0" applyFont="1" applyFill="1" applyBorder="1" applyAlignment="1">
      <alignment horizontal="left" vertical="center" wrapText="1"/>
    </xf>
    <xf numFmtId="0" fontId="6" fillId="13" borderId="4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vertical="center"/>
    </xf>
    <xf numFmtId="0" fontId="9" fillId="7" borderId="13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166" fontId="9" fillId="8" borderId="13" xfId="0" applyNumberFormat="1" applyFont="1" applyFill="1" applyBorder="1" applyAlignment="1">
      <alignment horizontal="center" vertical="center"/>
    </xf>
    <xf numFmtId="165" fontId="9" fillId="2" borderId="13" xfId="0" applyNumberFormat="1" applyFont="1" applyFill="1" applyBorder="1" applyAlignment="1">
      <alignment vertical="center"/>
    </xf>
    <xf numFmtId="165" fontId="9" fillId="2" borderId="17" xfId="0" applyNumberFormat="1" applyFont="1" applyFill="1" applyBorder="1" applyAlignment="1">
      <alignment vertical="center"/>
    </xf>
    <xf numFmtId="0" fontId="9" fillId="2" borderId="4" xfId="0" applyFont="1" applyFill="1" applyBorder="1" applyAlignment="1">
      <alignment vertical="center"/>
    </xf>
    <xf numFmtId="0" fontId="9" fillId="7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10" borderId="4" xfId="0" applyFont="1" applyFill="1" applyBorder="1" applyAlignment="1">
      <alignment horizontal="center" vertical="center"/>
    </xf>
    <xf numFmtId="166" fontId="9" fillId="8" borderId="4" xfId="0" applyNumberFormat="1" applyFont="1" applyFill="1" applyBorder="1" applyAlignment="1">
      <alignment horizontal="center" vertical="center"/>
    </xf>
    <xf numFmtId="165" fontId="9" fillId="2" borderId="4" xfId="0" applyNumberFormat="1" applyFont="1" applyFill="1" applyBorder="1" applyAlignment="1">
      <alignment vertical="center"/>
    </xf>
    <xf numFmtId="165" fontId="9" fillId="2" borderId="5" xfId="0" applyNumberFormat="1" applyFont="1" applyFill="1" applyBorder="1" applyAlignment="1">
      <alignment vertical="center"/>
    </xf>
    <xf numFmtId="0" fontId="6" fillId="2" borderId="33" xfId="0" applyFont="1" applyFill="1" applyBorder="1" applyAlignment="1">
      <alignment vertical="center"/>
    </xf>
    <xf numFmtId="0" fontId="4" fillId="2" borderId="3" xfId="0" applyFont="1" applyFill="1" applyBorder="1" applyAlignment="1">
      <alignment horizontal="center" vertical="center"/>
    </xf>
    <xf numFmtId="0" fontId="6" fillId="13" borderId="16" xfId="0" applyFont="1" applyFill="1" applyBorder="1" applyAlignment="1">
      <alignment vertical="center" wrapText="1"/>
    </xf>
    <xf numFmtId="0" fontId="4" fillId="13" borderId="13" xfId="0" applyFont="1" applyFill="1" applyBorder="1" applyAlignment="1">
      <alignment horizontal="center" vertical="center" wrapText="1"/>
    </xf>
    <xf numFmtId="3" fontId="6" fillId="13" borderId="4" xfId="0" applyNumberFormat="1" applyFont="1" applyFill="1" applyBorder="1" applyAlignment="1">
      <alignment horizontal="center" vertical="center" wrapText="1"/>
    </xf>
    <xf numFmtId="1" fontId="6" fillId="2" borderId="4" xfId="0" applyNumberFormat="1" applyFont="1" applyFill="1" applyBorder="1" applyAlignment="1">
      <alignment horizontal="center" vertical="center"/>
    </xf>
    <xf numFmtId="3" fontId="6" fillId="13" borderId="13" xfId="0" applyNumberFormat="1" applyFont="1" applyFill="1" applyBorder="1" applyAlignment="1">
      <alignment horizontal="center" vertical="center" wrapText="1"/>
    </xf>
    <xf numFmtId="165" fontId="4" fillId="9" borderId="19" xfId="0" applyNumberFormat="1" applyFont="1" applyFill="1" applyBorder="1" applyAlignment="1">
      <alignment horizontal="right" vertical="center"/>
    </xf>
    <xf numFmtId="165" fontId="4" fillId="9" borderId="20" xfId="0" applyNumberFormat="1" applyFont="1" applyFill="1" applyBorder="1" applyAlignment="1">
      <alignment horizontal="right" vertical="center"/>
    </xf>
    <xf numFmtId="164" fontId="6" fillId="12" borderId="4" xfId="0" applyNumberFormat="1" applyFont="1" applyFill="1" applyBorder="1" applyAlignment="1">
      <alignment vertical="center" wrapText="1"/>
    </xf>
    <xf numFmtId="0" fontId="6" fillId="8" borderId="4" xfId="0" applyFont="1" applyFill="1" applyBorder="1" applyAlignment="1">
      <alignment vertical="center"/>
    </xf>
    <xf numFmtId="0" fontId="6" fillId="2" borderId="12" xfId="0" applyFont="1" applyFill="1" applyBorder="1" applyAlignment="1">
      <alignment vertical="center"/>
    </xf>
    <xf numFmtId="0" fontId="6" fillId="7" borderId="12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10" borderId="12" xfId="0" applyFont="1" applyFill="1" applyBorder="1" applyAlignment="1">
      <alignment horizontal="center" vertical="center"/>
    </xf>
    <xf numFmtId="166" fontId="6" fillId="8" borderId="12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vertical="center"/>
    </xf>
    <xf numFmtId="0" fontId="6" fillId="2" borderId="39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vertical="center"/>
    </xf>
    <xf numFmtId="0" fontId="6" fillId="7" borderId="35" xfId="0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4" fillId="4" borderId="41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vertical="center"/>
    </xf>
    <xf numFmtId="0" fontId="4" fillId="2" borderId="42" xfId="0" applyFont="1" applyFill="1" applyBorder="1" applyAlignment="1">
      <alignment horizontal="left" vertical="center"/>
    </xf>
    <xf numFmtId="0" fontId="4" fillId="2" borderId="43" xfId="0" applyFont="1" applyFill="1" applyBorder="1" applyAlignment="1">
      <alignment horizontal="left" vertical="center"/>
    </xf>
    <xf numFmtId="0" fontId="4" fillId="2" borderId="45" xfId="0" applyFont="1" applyFill="1" applyBorder="1" applyAlignment="1">
      <alignment vertical="center"/>
    </xf>
    <xf numFmtId="0" fontId="6" fillId="2" borderId="16" xfId="0" applyFont="1" applyFill="1" applyBorder="1" applyAlignment="1">
      <alignment vertical="center"/>
    </xf>
    <xf numFmtId="0" fontId="6" fillId="11" borderId="38" xfId="0" applyFont="1" applyFill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165" fontId="4" fillId="0" borderId="19" xfId="0" applyNumberFormat="1" applyFont="1" applyBorder="1" applyAlignment="1">
      <alignment vertical="center"/>
    </xf>
    <xf numFmtId="165" fontId="4" fillId="0" borderId="20" xfId="0" applyNumberFormat="1" applyFont="1" applyBorder="1" applyAlignment="1">
      <alignment vertical="center"/>
    </xf>
    <xf numFmtId="0" fontId="4" fillId="13" borderId="36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/>
    </xf>
    <xf numFmtId="165" fontId="4" fillId="16" borderId="19" xfId="0" applyNumberFormat="1" applyFont="1" applyFill="1" applyBorder="1" applyAlignment="1">
      <alignment horizontal="right" vertical="center"/>
    </xf>
    <xf numFmtId="165" fontId="4" fillId="16" borderId="20" xfId="0" applyNumberFormat="1" applyFont="1" applyFill="1" applyBorder="1" applyAlignment="1">
      <alignment horizontal="right" vertical="center"/>
    </xf>
    <xf numFmtId="0" fontId="6" fillId="11" borderId="12" xfId="0" applyFont="1" applyFill="1" applyBorder="1" applyAlignment="1">
      <alignment horizontal="center" vertical="center"/>
    </xf>
    <xf numFmtId="0" fontId="4" fillId="4" borderId="47" xfId="0" applyFont="1" applyFill="1" applyBorder="1" applyAlignment="1">
      <alignment horizontal="center" vertical="center"/>
    </xf>
    <xf numFmtId="0" fontId="4" fillId="2" borderId="48" xfId="0" applyFont="1" applyFill="1" applyBorder="1" applyAlignment="1">
      <alignment horizontal="left" vertical="center"/>
    </xf>
    <xf numFmtId="0" fontId="6" fillId="2" borderId="50" xfId="0" applyFont="1" applyFill="1" applyBorder="1" applyAlignment="1">
      <alignment horizontal="center" vertical="center"/>
    </xf>
    <xf numFmtId="0" fontId="6" fillId="0" borderId="4" xfId="0" applyFont="1" applyBorder="1" applyAlignment="1">
      <alignment vertical="center" wrapText="1"/>
    </xf>
    <xf numFmtId="0" fontId="4" fillId="0" borderId="13" xfId="0" applyFont="1" applyBorder="1" applyAlignment="1">
      <alignment horizontal="center" vertical="center" wrapText="1"/>
    </xf>
    <xf numFmtId="3" fontId="6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2" borderId="12" xfId="0" applyFont="1" applyFill="1" applyBorder="1" applyAlignment="1">
      <alignment vertical="center" wrapText="1"/>
    </xf>
    <xf numFmtId="0" fontId="5" fillId="0" borderId="0" xfId="0" applyFont="1" applyAlignment="1">
      <alignment vertical="center"/>
    </xf>
    <xf numFmtId="0" fontId="4" fillId="0" borderId="19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4" fillId="0" borderId="40" xfId="0" applyFont="1" applyBorder="1" applyAlignment="1">
      <alignment horizontal="left" vertical="center" wrapText="1"/>
    </xf>
    <xf numFmtId="0" fontId="6" fillId="0" borderId="46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165" fontId="4" fillId="0" borderId="19" xfId="0" applyNumberFormat="1" applyFont="1" applyBorder="1" applyAlignment="1">
      <alignment horizontal="right" vertical="center"/>
    </xf>
    <xf numFmtId="0" fontId="4" fillId="0" borderId="18" xfId="0" applyFont="1" applyBorder="1" applyAlignment="1">
      <alignment horizontal="left" vertical="center" wrapText="1"/>
    </xf>
    <xf numFmtId="0" fontId="0" fillId="0" borderId="26" xfId="0" applyBorder="1"/>
    <xf numFmtId="0" fontId="0" fillId="0" borderId="27" xfId="0" applyBorder="1"/>
    <xf numFmtId="0" fontId="6" fillId="8" borderId="4" xfId="0" applyFont="1" applyFill="1" applyBorder="1" applyAlignment="1">
      <alignment vertical="center"/>
    </xf>
    <xf numFmtId="0" fontId="0" fillId="0" borderId="13" xfId="0" applyBorder="1"/>
    <xf numFmtId="0" fontId="6" fillId="2" borderId="4" xfId="0" applyFont="1" applyFill="1" applyBorder="1" applyAlignment="1">
      <alignment horizontal="left" vertical="center" wrapText="1"/>
    </xf>
    <xf numFmtId="0" fontId="6" fillId="13" borderId="4" xfId="0" applyFont="1" applyFill="1" applyBorder="1" applyAlignment="1">
      <alignment vertical="center"/>
    </xf>
    <xf numFmtId="0" fontId="0" fillId="0" borderId="16" xfId="0" applyBorder="1"/>
    <xf numFmtId="0" fontId="4" fillId="4" borderId="3" xfId="0" applyFont="1" applyFill="1" applyBorder="1" applyAlignment="1">
      <alignment horizontal="center" vertical="center"/>
    </xf>
    <xf numFmtId="0" fontId="0" fillId="0" borderId="7" xfId="0" applyBorder="1"/>
    <xf numFmtId="0" fontId="6" fillId="14" borderId="4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4" fillId="4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0" fillId="0" borderId="15" xfId="0" applyBorder="1"/>
    <xf numFmtId="0" fontId="6" fillId="13" borderId="4" xfId="0" applyFont="1" applyFill="1" applyBorder="1" applyAlignment="1">
      <alignment horizontal="left" vertical="center" wrapText="1"/>
    </xf>
    <xf numFmtId="0" fontId="6" fillId="9" borderId="3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vertical="center"/>
    </xf>
    <xf numFmtId="0" fontId="0" fillId="0" borderId="17" xfId="0" applyBorder="1"/>
    <xf numFmtId="0" fontId="6" fillId="13" borderId="4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/>
    </xf>
    <xf numFmtId="0" fontId="0" fillId="0" borderId="30" xfId="0" applyBorder="1"/>
    <xf numFmtId="0" fontId="0" fillId="0" borderId="31" xfId="0" applyBorder="1"/>
    <xf numFmtId="0" fontId="4" fillId="2" borderId="28" xfId="0" applyFont="1" applyFill="1" applyBorder="1" applyAlignment="1">
      <alignment horizontal="left" vertical="center" wrapText="1"/>
    </xf>
    <xf numFmtId="0" fontId="0" fillId="0" borderId="23" xfId="0" applyBorder="1"/>
    <xf numFmtId="0" fontId="0" fillId="0" borderId="25" xfId="0" applyBorder="1"/>
    <xf numFmtId="0" fontId="0" fillId="0" borderId="11" xfId="0" applyBorder="1"/>
    <xf numFmtId="0" fontId="6" fillId="2" borderId="4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/>
    </xf>
    <xf numFmtId="0" fontId="0" fillId="0" borderId="35" xfId="0" applyBorder="1"/>
    <xf numFmtId="0" fontId="4" fillId="6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4" fillId="13" borderId="4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33" xfId="0" applyBorder="1"/>
    <xf numFmtId="0" fontId="0" fillId="0" borderId="53" xfId="0" applyBorder="1"/>
    <xf numFmtId="0" fontId="0" fillId="0" borderId="29" xfId="0" applyBorder="1"/>
    <xf numFmtId="0" fontId="0" fillId="0" borderId="55" xfId="0" applyBorder="1"/>
    <xf numFmtId="0" fontId="6" fillId="13" borderId="5" xfId="0" applyFont="1" applyFill="1" applyBorder="1" applyAlignment="1">
      <alignment vertical="center"/>
    </xf>
    <xf numFmtId="0" fontId="0" fillId="0" borderId="52" xfId="0" applyBorder="1"/>
    <xf numFmtId="0" fontId="4" fillId="4" borderId="5" xfId="0" applyFont="1" applyFill="1" applyBorder="1" applyAlignment="1">
      <alignment horizontal="center" vertical="center" wrapText="1"/>
    </xf>
    <xf numFmtId="0" fontId="11" fillId="2" borderId="0" xfId="0" applyFont="1" applyFill="1"/>
    <xf numFmtId="0" fontId="4" fillId="16" borderId="18" xfId="0" applyFont="1" applyFill="1" applyBorder="1" applyAlignment="1">
      <alignment horizontal="left" vertical="center" wrapText="1"/>
    </xf>
    <xf numFmtId="0" fontId="4" fillId="2" borderId="28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4" fillId="9" borderId="19" xfId="0" applyFont="1" applyFill="1" applyBorder="1" applyAlignment="1">
      <alignment horizontal="left" vertical="center" wrapText="1"/>
    </xf>
    <xf numFmtId="0" fontId="4" fillId="2" borderId="21" xfId="0" applyFont="1" applyFill="1" applyBorder="1" applyAlignment="1">
      <alignment horizontal="left" vertical="center"/>
    </xf>
    <xf numFmtId="0" fontId="0" fillId="0" borderId="54" xfId="0" applyBorder="1"/>
    <xf numFmtId="3" fontId="4" fillId="9" borderId="19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left" vertical="center"/>
    </xf>
    <xf numFmtId="0" fontId="0" fillId="0" borderId="34" xfId="0" applyBorder="1"/>
    <xf numFmtId="0" fontId="9" fillId="2" borderId="7" xfId="0" applyFont="1" applyFill="1" applyBorder="1" applyAlignment="1">
      <alignment horizontal="center" vertical="center"/>
    </xf>
    <xf numFmtId="0" fontId="9" fillId="2" borderId="39" xfId="0" applyFont="1" applyFill="1" applyBorder="1" applyAlignment="1">
      <alignment horizontal="center" vertical="center"/>
    </xf>
    <xf numFmtId="0" fontId="0" fillId="0" borderId="57" xfId="0" applyBorder="1"/>
    <xf numFmtId="0" fontId="6" fillId="2" borderId="0" xfId="0" applyFont="1" applyFill="1" applyAlignment="1">
      <alignment horizontal="left" vertical="center"/>
    </xf>
    <xf numFmtId="0" fontId="6" fillId="2" borderId="39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center" wrapText="1"/>
    </xf>
    <xf numFmtId="0" fontId="6" fillId="2" borderId="44" xfId="0" applyFont="1" applyFill="1" applyBorder="1" applyAlignment="1">
      <alignment horizontal="center" vertical="center"/>
    </xf>
    <xf numFmtId="0" fontId="0" fillId="0" borderId="56" xfId="0" applyBorder="1"/>
    <xf numFmtId="0" fontId="6" fillId="2" borderId="8" xfId="0" applyFont="1" applyFill="1" applyBorder="1" applyAlignment="1">
      <alignment horizontal="center" vertical="center"/>
    </xf>
    <xf numFmtId="0" fontId="6" fillId="2" borderId="49" xfId="0" applyFont="1" applyFill="1" applyBorder="1" applyAlignment="1">
      <alignment horizontal="center" vertical="center"/>
    </xf>
    <xf numFmtId="0" fontId="9" fillId="2" borderId="50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37" xfId="0" applyFont="1" applyBorder="1"/>
    <xf numFmtId="0" fontId="0" fillId="0" borderId="37" xfId="0" applyBorder="1"/>
    <xf numFmtId="0" fontId="4" fillId="0" borderId="19" xfId="0" applyFont="1" applyBorder="1" applyAlignment="1">
      <alignment horizontal="left" vertical="center" wrapText="1"/>
    </xf>
    <xf numFmtId="0" fontId="4" fillId="0" borderId="24" xfId="0" applyFont="1" applyFill="1" applyBorder="1" applyAlignment="1">
      <alignment vertical="center"/>
    </xf>
    <xf numFmtId="165" fontId="6" fillId="0" borderId="4" xfId="0" applyNumberFormat="1" applyFont="1" applyFill="1" applyBorder="1" applyAlignment="1">
      <alignment vertical="center"/>
    </xf>
    <xf numFmtId="0" fontId="4" fillId="0" borderId="18" xfId="0" applyFont="1" applyFill="1" applyBorder="1" applyAlignment="1">
      <alignment horizontal="left" vertical="center" wrapText="1"/>
    </xf>
    <xf numFmtId="0" fontId="0" fillId="0" borderId="26" xfId="0" applyFill="1" applyBorder="1"/>
    <xf numFmtId="0" fontId="0" fillId="0" borderId="27" xfId="0" applyFill="1" applyBorder="1"/>
    <xf numFmtId="164" fontId="6" fillId="0" borderId="4" xfId="0" applyNumberFormat="1" applyFont="1" applyFill="1" applyBorder="1" applyAlignment="1">
      <alignment vertical="center" wrapText="1"/>
    </xf>
    <xf numFmtId="165" fontId="6" fillId="0" borderId="4" xfId="0" applyNumberFormat="1" applyFont="1" applyFill="1" applyBorder="1" applyAlignment="1">
      <alignment horizontal="right" vertical="center"/>
    </xf>
    <xf numFmtId="165" fontId="6" fillId="0" borderId="5" xfId="0" applyNumberFormat="1" applyFont="1" applyFill="1" applyBorder="1" applyAlignment="1">
      <alignment horizontal="right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vertical="center"/>
    </xf>
    <xf numFmtId="3" fontId="6" fillId="0" borderId="4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0" fillId="0" borderId="9" xfId="0" applyFill="1" applyBorder="1"/>
    <xf numFmtId="0" fontId="0" fillId="0" borderId="10" xfId="0" applyFill="1" applyBorder="1"/>
    <xf numFmtId="165" fontId="4" fillId="0" borderId="19" xfId="0" applyNumberFormat="1" applyFont="1" applyFill="1" applyBorder="1" applyAlignment="1">
      <alignment horizontal="center" vertical="center"/>
    </xf>
    <xf numFmtId="165" fontId="4" fillId="0" borderId="20" xfId="0" applyNumberFormat="1" applyFont="1" applyFill="1" applyBorder="1" applyAlignment="1">
      <alignment horizontal="center" vertical="center"/>
    </xf>
    <xf numFmtId="165" fontId="6" fillId="0" borderId="13" xfId="0" applyNumberFormat="1" applyFont="1" applyFill="1" applyBorder="1" applyAlignment="1">
      <alignment vertical="center"/>
    </xf>
    <xf numFmtId="165" fontId="6" fillId="0" borderId="17" xfId="0" applyNumberFormat="1" applyFont="1" applyFill="1" applyBorder="1" applyAlignment="1">
      <alignment vertical="center"/>
    </xf>
    <xf numFmtId="165" fontId="6" fillId="0" borderId="12" xfId="0" applyNumberFormat="1" applyFont="1" applyFill="1" applyBorder="1" applyAlignment="1">
      <alignment vertical="center"/>
    </xf>
    <xf numFmtId="165" fontId="6" fillId="0" borderId="14" xfId="0" applyNumberFormat="1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0" fillId="0" borderId="16" xfId="0" applyFill="1" applyBorder="1"/>
    <xf numFmtId="0" fontId="0" fillId="0" borderId="52" xfId="0" applyFill="1" applyBorder="1"/>
    <xf numFmtId="0" fontId="0" fillId="0" borderId="13" xfId="0" applyFill="1" applyBorder="1"/>
    <xf numFmtId="0" fontId="0" fillId="0" borderId="17" xfId="0" applyFill="1" applyBorder="1"/>
    <xf numFmtId="165" fontId="4" fillId="0" borderId="19" xfId="0" applyNumberFormat="1" applyFont="1" applyFill="1" applyBorder="1" applyAlignment="1">
      <alignment horizontal="right" vertical="center"/>
    </xf>
    <xf numFmtId="165" fontId="4" fillId="0" borderId="20" xfId="0" applyNumberFormat="1" applyFont="1" applyFill="1" applyBorder="1" applyAlignment="1">
      <alignment horizontal="right"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0"/>
  <sheetViews>
    <sheetView topLeftCell="A16" zoomScale="113" workbookViewId="0">
      <selection activeCell="M40" sqref="M40"/>
    </sheetView>
  </sheetViews>
  <sheetFormatPr defaultColWidth="8.85546875" defaultRowHeight="15" x14ac:dyDescent="0.25"/>
  <cols>
    <col min="1" max="1" width="3.140625" style="5" customWidth="1"/>
    <col min="2" max="2" width="4.7109375" style="5" customWidth="1"/>
    <col min="3" max="3" width="1.28515625" style="5" hidden="1" customWidth="1"/>
    <col min="4" max="4" width="19.28515625" style="5" customWidth="1"/>
    <col min="5" max="5" width="1.140625" style="5" hidden="1" customWidth="1"/>
    <col min="6" max="6" width="8.42578125" style="5" bestFit="1" customWidth="1"/>
    <col min="7" max="7" width="4" style="5" customWidth="1"/>
    <col min="8" max="8" width="10" style="5" customWidth="1"/>
    <col min="9" max="9" width="9.42578125" style="5" customWidth="1"/>
    <col min="10" max="10" width="7.140625" style="5" customWidth="1"/>
    <col min="11" max="11" width="10.7109375" style="5" customWidth="1"/>
    <col min="12" max="12" width="11" style="5" customWidth="1"/>
    <col min="13" max="13" width="10.85546875" style="5" customWidth="1"/>
    <col min="14" max="253" width="11.28515625" style="5" customWidth="1"/>
    <col min="254" max="254" width="10" style="5" customWidth="1"/>
    <col min="255" max="255" width="0" style="5" hidden="1"/>
    <col min="256" max="256" width="44.7109375" style="5" customWidth="1"/>
    <col min="257" max="257" width="15.42578125" style="5" customWidth="1"/>
    <col min="258" max="258" width="11.85546875" style="5" customWidth="1"/>
    <col min="259" max="259" width="13.85546875" style="5" customWidth="1"/>
    <col min="260" max="260" width="12.140625" style="5" customWidth="1"/>
    <col min="261" max="261" width="11.42578125" style="5" customWidth="1"/>
    <col min="262" max="262" width="16.28515625" style="5" customWidth="1"/>
    <col min="263" max="509" width="11.28515625" style="5" customWidth="1"/>
    <col min="510" max="510" width="10" style="5" customWidth="1"/>
    <col min="511" max="511" width="0" style="5" hidden="1"/>
    <col min="512" max="512" width="44.7109375" style="5" customWidth="1"/>
    <col min="513" max="513" width="15.42578125" style="5" customWidth="1"/>
    <col min="514" max="514" width="11.85546875" style="5" customWidth="1"/>
    <col min="515" max="515" width="13.85546875" style="5" customWidth="1"/>
    <col min="516" max="516" width="12.140625" style="5" customWidth="1"/>
    <col min="517" max="517" width="11.42578125" style="5" customWidth="1"/>
    <col min="518" max="518" width="16.28515625" style="5" customWidth="1"/>
    <col min="519" max="765" width="11.28515625" style="5" customWidth="1"/>
    <col min="766" max="766" width="10" style="5" customWidth="1"/>
    <col min="767" max="767" width="0" style="5" hidden="1"/>
    <col min="768" max="768" width="44.7109375" style="5" customWidth="1"/>
    <col min="769" max="769" width="15.42578125" style="5" customWidth="1"/>
    <col min="770" max="770" width="11.85546875" style="5" customWidth="1"/>
    <col min="771" max="771" width="13.85546875" style="5" customWidth="1"/>
    <col min="772" max="772" width="12.140625" style="5" customWidth="1"/>
    <col min="773" max="773" width="11.42578125" style="5" customWidth="1"/>
    <col min="774" max="774" width="16.28515625" style="5" customWidth="1"/>
    <col min="775" max="1021" width="11.28515625" style="5" customWidth="1"/>
    <col min="1022" max="1022" width="10" style="5" customWidth="1"/>
    <col min="1023" max="1023" width="0" style="5" hidden="1"/>
    <col min="1024" max="1024" width="44.7109375" style="5" customWidth="1"/>
    <col min="1025" max="1025" width="15.42578125" style="5" customWidth="1"/>
    <col min="1026" max="1026" width="11.85546875" style="5" customWidth="1"/>
    <col min="1027" max="1027" width="13.85546875" style="5" customWidth="1"/>
    <col min="1028" max="1028" width="12.140625" style="5" customWidth="1"/>
    <col min="1029" max="1029" width="11.42578125" style="5" customWidth="1"/>
    <col min="1030" max="1030" width="16.28515625" style="5" customWidth="1"/>
    <col min="1031" max="1277" width="11.28515625" style="5" customWidth="1"/>
    <col min="1278" max="1278" width="10" style="5" customWidth="1"/>
    <col min="1279" max="1279" width="0" style="5" hidden="1"/>
    <col min="1280" max="1280" width="44.7109375" style="5" customWidth="1"/>
    <col min="1281" max="1281" width="15.42578125" style="5" customWidth="1"/>
    <col min="1282" max="1282" width="11.85546875" style="5" customWidth="1"/>
    <col min="1283" max="1283" width="13.85546875" style="5" customWidth="1"/>
    <col min="1284" max="1284" width="12.140625" style="5" customWidth="1"/>
    <col min="1285" max="1285" width="11.42578125" style="5" customWidth="1"/>
    <col min="1286" max="1286" width="16.28515625" style="5" customWidth="1"/>
    <col min="1287" max="1533" width="11.28515625" style="5" customWidth="1"/>
    <col min="1534" max="1534" width="10" style="5" customWidth="1"/>
    <col min="1535" max="1535" width="0" style="5" hidden="1"/>
    <col min="1536" max="1536" width="44.7109375" style="5" customWidth="1"/>
    <col min="1537" max="1537" width="15.42578125" style="5" customWidth="1"/>
    <col min="1538" max="1538" width="11.85546875" style="5" customWidth="1"/>
    <col min="1539" max="1539" width="13.85546875" style="5" customWidth="1"/>
    <col min="1540" max="1540" width="12.140625" style="5" customWidth="1"/>
    <col min="1541" max="1541" width="11.42578125" style="5" customWidth="1"/>
    <col min="1542" max="1542" width="16.28515625" style="5" customWidth="1"/>
    <col min="1543" max="1789" width="11.28515625" style="5" customWidth="1"/>
    <col min="1790" max="1790" width="10" style="5" customWidth="1"/>
    <col min="1791" max="1791" width="0" style="5" hidden="1"/>
    <col min="1792" max="1792" width="44.7109375" style="5" customWidth="1"/>
    <col min="1793" max="1793" width="15.42578125" style="5" customWidth="1"/>
    <col min="1794" max="1794" width="11.85546875" style="5" customWidth="1"/>
    <col min="1795" max="1795" width="13.85546875" style="5" customWidth="1"/>
    <col min="1796" max="1796" width="12.140625" style="5" customWidth="1"/>
    <col min="1797" max="1797" width="11.42578125" style="5" customWidth="1"/>
    <col min="1798" max="1798" width="16.28515625" style="5" customWidth="1"/>
    <col min="1799" max="2045" width="11.28515625" style="5" customWidth="1"/>
    <col min="2046" max="2046" width="10" style="5" customWidth="1"/>
    <col min="2047" max="2047" width="0" style="5" hidden="1"/>
    <col min="2048" max="2048" width="44.7109375" style="5" customWidth="1"/>
    <col min="2049" max="2049" width="15.42578125" style="5" customWidth="1"/>
    <col min="2050" max="2050" width="11.85546875" style="5" customWidth="1"/>
    <col min="2051" max="2051" width="13.85546875" style="5" customWidth="1"/>
    <col min="2052" max="2052" width="12.140625" style="5" customWidth="1"/>
    <col min="2053" max="2053" width="11.42578125" style="5" customWidth="1"/>
    <col min="2054" max="2054" width="16.28515625" style="5" customWidth="1"/>
    <col min="2055" max="2301" width="11.28515625" style="5" customWidth="1"/>
    <col min="2302" max="2302" width="10" style="5" customWidth="1"/>
    <col min="2303" max="2303" width="0" style="5" hidden="1"/>
    <col min="2304" max="2304" width="44.7109375" style="5" customWidth="1"/>
    <col min="2305" max="2305" width="15.42578125" style="5" customWidth="1"/>
    <col min="2306" max="2306" width="11.85546875" style="5" customWidth="1"/>
    <col min="2307" max="2307" width="13.85546875" style="5" customWidth="1"/>
    <col min="2308" max="2308" width="12.140625" style="5" customWidth="1"/>
    <col min="2309" max="2309" width="11.42578125" style="5" customWidth="1"/>
    <col min="2310" max="2310" width="16.28515625" style="5" customWidth="1"/>
    <col min="2311" max="2557" width="11.28515625" style="5" customWidth="1"/>
    <col min="2558" max="2558" width="10" style="5" customWidth="1"/>
    <col min="2559" max="2559" width="0" style="5" hidden="1"/>
    <col min="2560" max="2560" width="44.7109375" style="5" customWidth="1"/>
    <col min="2561" max="2561" width="15.42578125" style="5" customWidth="1"/>
    <col min="2562" max="2562" width="11.85546875" style="5" customWidth="1"/>
    <col min="2563" max="2563" width="13.85546875" style="5" customWidth="1"/>
    <col min="2564" max="2564" width="12.140625" style="5" customWidth="1"/>
    <col min="2565" max="2565" width="11.42578125" style="5" customWidth="1"/>
    <col min="2566" max="2566" width="16.28515625" style="5" customWidth="1"/>
    <col min="2567" max="2813" width="11.28515625" style="5" customWidth="1"/>
    <col min="2814" max="2814" width="10" style="5" customWidth="1"/>
    <col min="2815" max="2815" width="0" style="5" hidden="1"/>
    <col min="2816" max="2816" width="44.7109375" style="5" customWidth="1"/>
    <col min="2817" max="2817" width="15.42578125" style="5" customWidth="1"/>
    <col min="2818" max="2818" width="11.85546875" style="5" customWidth="1"/>
    <col min="2819" max="2819" width="13.85546875" style="5" customWidth="1"/>
    <col min="2820" max="2820" width="12.140625" style="5" customWidth="1"/>
    <col min="2821" max="2821" width="11.42578125" style="5" customWidth="1"/>
    <col min="2822" max="2822" width="16.28515625" style="5" customWidth="1"/>
    <col min="2823" max="3069" width="11.28515625" style="5" customWidth="1"/>
    <col min="3070" max="3070" width="10" style="5" customWidth="1"/>
    <col min="3071" max="3071" width="0" style="5" hidden="1"/>
    <col min="3072" max="3072" width="44.7109375" style="5" customWidth="1"/>
    <col min="3073" max="3073" width="15.42578125" style="5" customWidth="1"/>
    <col min="3074" max="3074" width="11.85546875" style="5" customWidth="1"/>
    <col min="3075" max="3075" width="13.85546875" style="5" customWidth="1"/>
    <col min="3076" max="3076" width="12.140625" style="5" customWidth="1"/>
    <col min="3077" max="3077" width="11.42578125" style="5" customWidth="1"/>
    <col min="3078" max="3078" width="16.28515625" style="5" customWidth="1"/>
    <col min="3079" max="3325" width="11.28515625" style="5" customWidth="1"/>
    <col min="3326" max="3326" width="10" style="5" customWidth="1"/>
    <col min="3327" max="3327" width="0" style="5" hidden="1"/>
    <col min="3328" max="3328" width="44.7109375" style="5" customWidth="1"/>
    <col min="3329" max="3329" width="15.42578125" style="5" customWidth="1"/>
    <col min="3330" max="3330" width="11.85546875" style="5" customWidth="1"/>
    <col min="3331" max="3331" width="13.85546875" style="5" customWidth="1"/>
    <col min="3332" max="3332" width="12.140625" style="5" customWidth="1"/>
    <col min="3333" max="3333" width="11.42578125" style="5" customWidth="1"/>
    <col min="3334" max="3334" width="16.28515625" style="5" customWidth="1"/>
    <col min="3335" max="3581" width="11.28515625" style="5" customWidth="1"/>
    <col min="3582" max="3582" width="10" style="5" customWidth="1"/>
    <col min="3583" max="3583" width="0" style="5" hidden="1"/>
    <col min="3584" max="3584" width="44.7109375" style="5" customWidth="1"/>
    <col min="3585" max="3585" width="15.42578125" style="5" customWidth="1"/>
    <col min="3586" max="3586" width="11.85546875" style="5" customWidth="1"/>
    <col min="3587" max="3587" width="13.85546875" style="5" customWidth="1"/>
    <col min="3588" max="3588" width="12.140625" style="5" customWidth="1"/>
    <col min="3589" max="3589" width="11.42578125" style="5" customWidth="1"/>
    <col min="3590" max="3590" width="16.28515625" style="5" customWidth="1"/>
    <col min="3591" max="3837" width="11.28515625" style="5" customWidth="1"/>
    <col min="3838" max="3838" width="10" style="5" customWidth="1"/>
    <col min="3839" max="3839" width="0" style="5" hidden="1"/>
    <col min="3840" max="3840" width="44.7109375" style="5" customWidth="1"/>
    <col min="3841" max="3841" width="15.42578125" style="5" customWidth="1"/>
    <col min="3842" max="3842" width="11.85546875" style="5" customWidth="1"/>
    <col min="3843" max="3843" width="13.85546875" style="5" customWidth="1"/>
    <col min="3844" max="3844" width="12.140625" style="5" customWidth="1"/>
    <col min="3845" max="3845" width="11.42578125" style="5" customWidth="1"/>
    <col min="3846" max="3846" width="16.28515625" style="5" customWidth="1"/>
    <col min="3847" max="4093" width="11.28515625" style="5" customWidth="1"/>
    <col min="4094" max="4094" width="10" style="5" customWidth="1"/>
    <col min="4095" max="4095" width="0" style="5" hidden="1"/>
    <col min="4096" max="4096" width="44.7109375" style="5" customWidth="1"/>
    <col min="4097" max="4097" width="15.42578125" style="5" customWidth="1"/>
    <col min="4098" max="4098" width="11.85546875" style="5" customWidth="1"/>
    <col min="4099" max="4099" width="13.85546875" style="5" customWidth="1"/>
    <col min="4100" max="4100" width="12.140625" style="5" customWidth="1"/>
    <col min="4101" max="4101" width="11.42578125" style="5" customWidth="1"/>
    <col min="4102" max="4102" width="16.28515625" style="5" customWidth="1"/>
    <col min="4103" max="4349" width="11.28515625" style="5" customWidth="1"/>
    <col min="4350" max="4350" width="10" style="5" customWidth="1"/>
    <col min="4351" max="4351" width="0" style="5" hidden="1"/>
    <col min="4352" max="4352" width="44.7109375" style="5" customWidth="1"/>
    <col min="4353" max="4353" width="15.42578125" style="5" customWidth="1"/>
    <col min="4354" max="4354" width="11.85546875" style="5" customWidth="1"/>
    <col min="4355" max="4355" width="13.85546875" style="5" customWidth="1"/>
    <col min="4356" max="4356" width="12.140625" style="5" customWidth="1"/>
    <col min="4357" max="4357" width="11.42578125" style="5" customWidth="1"/>
    <col min="4358" max="4358" width="16.28515625" style="5" customWidth="1"/>
    <col min="4359" max="4605" width="11.28515625" style="5" customWidth="1"/>
    <col min="4606" max="4606" width="10" style="5" customWidth="1"/>
    <col min="4607" max="4607" width="0" style="5" hidden="1"/>
    <col min="4608" max="4608" width="44.7109375" style="5" customWidth="1"/>
    <col min="4609" max="4609" width="15.42578125" style="5" customWidth="1"/>
    <col min="4610" max="4610" width="11.85546875" style="5" customWidth="1"/>
    <col min="4611" max="4611" width="13.85546875" style="5" customWidth="1"/>
    <col min="4612" max="4612" width="12.140625" style="5" customWidth="1"/>
    <col min="4613" max="4613" width="11.42578125" style="5" customWidth="1"/>
    <col min="4614" max="4614" width="16.28515625" style="5" customWidth="1"/>
    <col min="4615" max="4861" width="11.28515625" style="5" customWidth="1"/>
    <col min="4862" max="4862" width="10" style="5" customWidth="1"/>
    <col min="4863" max="4863" width="0" style="5" hidden="1"/>
    <col min="4864" max="4864" width="44.7109375" style="5" customWidth="1"/>
    <col min="4865" max="4865" width="15.42578125" style="5" customWidth="1"/>
    <col min="4866" max="4866" width="11.85546875" style="5" customWidth="1"/>
    <col min="4867" max="4867" width="13.85546875" style="5" customWidth="1"/>
    <col min="4868" max="4868" width="12.140625" style="5" customWidth="1"/>
    <col min="4869" max="4869" width="11.42578125" style="5" customWidth="1"/>
    <col min="4870" max="4870" width="16.28515625" style="5" customWidth="1"/>
    <col min="4871" max="5117" width="11.28515625" style="5" customWidth="1"/>
    <col min="5118" max="5118" width="10" style="5" customWidth="1"/>
    <col min="5119" max="5119" width="0" style="5" hidden="1"/>
    <col min="5120" max="5120" width="44.7109375" style="5" customWidth="1"/>
    <col min="5121" max="5121" width="15.42578125" style="5" customWidth="1"/>
    <col min="5122" max="5122" width="11.85546875" style="5" customWidth="1"/>
    <col min="5123" max="5123" width="13.85546875" style="5" customWidth="1"/>
    <col min="5124" max="5124" width="12.140625" style="5" customWidth="1"/>
    <col min="5125" max="5125" width="11.42578125" style="5" customWidth="1"/>
    <col min="5126" max="5126" width="16.28515625" style="5" customWidth="1"/>
    <col min="5127" max="5373" width="11.28515625" style="5" customWidth="1"/>
    <col min="5374" max="5374" width="10" style="5" customWidth="1"/>
    <col min="5375" max="5375" width="0" style="5" hidden="1"/>
    <col min="5376" max="5376" width="44.7109375" style="5" customWidth="1"/>
    <col min="5377" max="5377" width="15.42578125" style="5" customWidth="1"/>
    <col min="5378" max="5378" width="11.85546875" style="5" customWidth="1"/>
    <col min="5379" max="5379" width="13.85546875" style="5" customWidth="1"/>
    <col min="5380" max="5380" width="12.140625" style="5" customWidth="1"/>
    <col min="5381" max="5381" width="11.42578125" style="5" customWidth="1"/>
    <col min="5382" max="5382" width="16.28515625" style="5" customWidth="1"/>
    <col min="5383" max="5629" width="11.28515625" style="5" customWidth="1"/>
    <col min="5630" max="5630" width="10" style="5" customWidth="1"/>
    <col min="5631" max="5631" width="0" style="5" hidden="1"/>
    <col min="5632" max="5632" width="44.7109375" style="5" customWidth="1"/>
    <col min="5633" max="5633" width="15.42578125" style="5" customWidth="1"/>
    <col min="5634" max="5634" width="11.85546875" style="5" customWidth="1"/>
    <col min="5635" max="5635" width="13.85546875" style="5" customWidth="1"/>
    <col min="5636" max="5636" width="12.140625" style="5" customWidth="1"/>
    <col min="5637" max="5637" width="11.42578125" style="5" customWidth="1"/>
    <col min="5638" max="5638" width="16.28515625" style="5" customWidth="1"/>
    <col min="5639" max="5885" width="11.28515625" style="5" customWidth="1"/>
    <col min="5886" max="5886" width="10" style="5" customWidth="1"/>
    <col min="5887" max="5887" width="0" style="5" hidden="1"/>
    <col min="5888" max="5888" width="44.7109375" style="5" customWidth="1"/>
    <col min="5889" max="5889" width="15.42578125" style="5" customWidth="1"/>
    <col min="5890" max="5890" width="11.85546875" style="5" customWidth="1"/>
    <col min="5891" max="5891" width="13.85546875" style="5" customWidth="1"/>
    <col min="5892" max="5892" width="12.140625" style="5" customWidth="1"/>
    <col min="5893" max="5893" width="11.42578125" style="5" customWidth="1"/>
    <col min="5894" max="5894" width="16.28515625" style="5" customWidth="1"/>
    <col min="5895" max="6141" width="11.28515625" style="5" customWidth="1"/>
    <col min="6142" max="6142" width="10" style="5" customWidth="1"/>
    <col min="6143" max="6143" width="0" style="5" hidden="1"/>
    <col min="6144" max="6144" width="44.7109375" style="5" customWidth="1"/>
    <col min="6145" max="6145" width="15.42578125" style="5" customWidth="1"/>
    <col min="6146" max="6146" width="11.85546875" style="5" customWidth="1"/>
    <col min="6147" max="6147" width="13.85546875" style="5" customWidth="1"/>
    <col min="6148" max="6148" width="12.140625" style="5" customWidth="1"/>
    <col min="6149" max="6149" width="11.42578125" style="5" customWidth="1"/>
    <col min="6150" max="6150" width="16.28515625" style="5" customWidth="1"/>
    <col min="6151" max="6397" width="11.28515625" style="5" customWidth="1"/>
    <col min="6398" max="6398" width="10" style="5" customWidth="1"/>
    <col min="6399" max="6399" width="0" style="5" hidden="1"/>
    <col min="6400" max="6400" width="44.7109375" style="5" customWidth="1"/>
    <col min="6401" max="6401" width="15.42578125" style="5" customWidth="1"/>
    <col min="6402" max="6402" width="11.85546875" style="5" customWidth="1"/>
    <col min="6403" max="6403" width="13.85546875" style="5" customWidth="1"/>
    <col min="6404" max="6404" width="12.140625" style="5" customWidth="1"/>
    <col min="6405" max="6405" width="11.42578125" style="5" customWidth="1"/>
    <col min="6406" max="6406" width="16.28515625" style="5" customWidth="1"/>
    <col min="6407" max="6653" width="11.28515625" style="5" customWidth="1"/>
    <col min="6654" max="6654" width="10" style="5" customWidth="1"/>
    <col min="6655" max="6655" width="0" style="5" hidden="1"/>
    <col min="6656" max="6656" width="44.7109375" style="5" customWidth="1"/>
    <col min="6657" max="6657" width="15.42578125" style="5" customWidth="1"/>
    <col min="6658" max="6658" width="11.85546875" style="5" customWidth="1"/>
    <col min="6659" max="6659" width="13.85546875" style="5" customWidth="1"/>
    <col min="6660" max="6660" width="12.140625" style="5" customWidth="1"/>
    <col min="6661" max="6661" width="11.42578125" style="5" customWidth="1"/>
    <col min="6662" max="6662" width="16.28515625" style="5" customWidth="1"/>
    <col min="6663" max="6909" width="11.28515625" style="5" customWidth="1"/>
    <col min="6910" max="6910" width="10" style="5" customWidth="1"/>
    <col min="6911" max="6911" width="0" style="5" hidden="1"/>
    <col min="6912" max="6912" width="44.7109375" style="5" customWidth="1"/>
    <col min="6913" max="6913" width="15.42578125" style="5" customWidth="1"/>
    <col min="6914" max="6914" width="11.85546875" style="5" customWidth="1"/>
    <col min="6915" max="6915" width="13.85546875" style="5" customWidth="1"/>
    <col min="6916" max="6916" width="12.140625" style="5" customWidth="1"/>
    <col min="6917" max="6917" width="11.42578125" style="5" customWidth="1"/>
    <col min="6918" max="6918" width="16.28515625" style="5" customWidth="1"/>
    <col min="6919" max="7165" width="11.28515625" style="5" customWidth="1"/>
    <col min="7166" max="7166" width="10" style="5" customWidth="1"/>
    <col min="7167" max="7167" width="0" style="5" hidden="1"/>
    <col min="7168" max="7168" width="44.7109375" style="5" customWidth="1"/>
    <col min="7169" max="7169" width="15.42578125" style="5" customWidth="1"/>
    <col min="7170" max="7170" width="11.85546875" style="5" customWidth="1"/>
    <col min="7171" max="7171" width="13.85546875" style="5" customWidth="1"/>
    <col min="7172" max="7172" width="12.140625" style="5" customWidth="1"/>
    <col min="7173" max="7173" width="11.42578125" style="5" customWidth="1"/>
    <col min="7174" max="7174" width="16.28515625" style="5" customWidth="1"/>
    <col min="7175" max="7421" width="11.28515625" style="5" customWidth="1"/>
    <col min="7422" max="7422" width="10" style="5" customWidth="1"/>
    <col min="7423" max="7423" width="0" style="5" hidden="1"/>
    <col min="7424" max="7424" width="44.7109375" style="5" customWidth="1"/>
    <col min="7425" max="7425" width="15.42578125" style="5" customWidth="1"/>
    <col min="7426" max="7426" width="11.85546875" style="5" customWidth="1"/>
    <col min="7427" max="7427" width="13.85546875" style="5" customWidth="1"/>
    <col min="7428" max="7428" width="12.140625" style="5" customWidth="1"/>
    <col min="7429" max="7429" width="11.42578125" style="5" customWidth="1"/>
    <col min="7430" max="7430" width="16.28515625" style="5" customWidth="1"/>
    <col min="7431" max="7677" width="11.28515625" style="5" customWidth="1"/>
    <col min="7678" max="7678" width="10" style="5" customWidth="1"/>
    <col min="7679" max="7679" width="0" style="5" hidden="1"/>
    <col min="7680" max="7680" width="44.7109375" style="5" customWidth="1"/>
    <col min="7681" max="7681" width="15.42578125" style="5" customWidth="1"/>
    <col min="7682" max="7682" width="11.85546875" style="5" customWidth="1"/>
    <col min="7683" max="7683" width="13.85546875" style="5" customWidth="1"/>
    <col min="7684" max="7684" width="12.140625" style="5" customWidth="1"/>
    <col min="7685" max="7685" width="11.42578125" style="5" customWidth="1"/>
    <col min="7686" max="7686" width="16.28515625" style="5" customWidth="1"/>
    <col min="7687" max="7933" width="11.28515625" style="5" customWidth="1"/>
    <col min="7934" max="7934" width="10" style="5" customWidth="1"/>
    <col min="7935" max="7935" width="0" style="5" hidden="1"/>
    <col min="7936" max="7936" width="44.7109375" style="5" customWidth="1"/>
    <col min="7937" max="7937" width="15.42578125" style="5" customWidth="1"/>
    <col min="7938" max="7938" width="11.85546875" style="5" customWidth="1"/>
    <col min="7939" max="7939" width="13.85546875" style="5" customWidth="1"/>
    <col min="7940" max="7940" width="12.140625" style="5" customWidth="1"/>
    <col min="7941" max="7941" width="11.42578125" style="5" customWidth="1"/>
    <col min="7942" max="7942" width="16.28515625" style="5" customWidth="1"/>
    <col min="7943" max="8189" width="11.28515625" style="5" customWidth="1"/>
    <col min="8190" max="8190" width="10" style="5" customWidth="1"/>
    <col min="8191" max="8191" width="0" style="5" hidden="1"/>
    <col min="8192" max="8192" width="44.7109375" style="5" customWidth="1"/>
    <col min="8193" max="8193" width="15.42578125" style="5" customWidth="1"/>
    <col min="8194" max="8194" width="11.85546875" style="5" customWidth="1"/>
    <col min="8195" max="8195" width="13.85546875" style="5" customWidth="1"/>
    <col min="8196" max="8196" width="12.140625" style="5" customWidth="1"/>
    <col min="8197" max="8197" width="11.42578125" style="5" customWidth="1"/>
    <col min="8198" max="8198" width="16.28515625" style="5" customWidth="1"/>
    <col min="8199" max="8445" width="11.28515625" style="5" customWidth="1"/>
    <col min="8446" max="8446" width="10" style="5" customWidth="1"/>
    <col min="8447" max="8447" width="0" style="5" hidden="1"/>
    <col min="8448" max="8448" width="44.7109375" style="5" customWidth="1"/>
    <col min="8449" max="8449" width="15.42578125" style="5" customWidth="1"/>
    <col min="8450" max="8450" width="11.85546875" style="5" customWidth="1"/>
    <col min="8451" max="8451" width="13.85546875" style="5" customWidth="1"/>
    <col min="8452" max="8452" width="12.140625" style="5" customWidth="1"/>
    <col min="8453" max="8453" width="11.42578125" style="5" customWidth="1"/>
    <col min="8454" max="8454" width="16.28515625" style="5" customWidth="1"/>
    <col min="8455" max="8701" width="11.28515625" style="5" customWidth="1"/>
    <col min="8702" max="8702" width="10" style="5" customWidth="1"/>
    <col min="8703" max="8703" width="0" style="5" hidden="1"/>
    <col min="8704" max="8704" width="44.7109375" style="5" customWidth="1"/>
    <col min="8705" max="8705" width="15.42578125" style="5" customWidth="1"/>
    <col min="8706" max="8706" width="11.85546875" style="5" customWidth="1"/>
    <col min="8707" max="8707" width="13.85546875" style="5" customWidth="1"/>
    <col min="8708" max="8708" width="12.140625" style="5" customWidth="1"/>
    <col min="8709" max="8709" width="11.42578125" style="5" customWidth="1"/>
    <col min="8710" max="8710" width="16.28515625" style="5" customWidth="1"/>
    <col min="8711" max="8957" width="11.28515625" style="5" customWidth="1"/>
    <col min="8958" max="8958" width="10" style="5" customWidth="1"/>
    <col min="8959" max="8959" width="0" style="5" hidden="1"/>
    <col min="8960" max="8960" width="44.7109375" style="5" customWidth="1"/>
    <col min="8961" max="8961" width="15.42578125" style="5" customWidth="1"/>
    <col min="8962" max="8962" width="11.85546875" style="5" customWidth="1"/>
    <col min="8963" max="8963" width="13.85546875" style="5" customWidth="1"/>
    <col min="8964" max="8964" width="12.140625" style="5" customWidth="1"/>
    <col min="8965" max="8965" width="11.42578125" style="5" customWidth="1"/>
    <col min="8966" max="8966" width="16.28515625" style="5" customWidth="1"/>
    <col min="8967" max="9213" width="11.28515625" style="5" customWidth="1"/>
    <col min="9214" max="9214" width="10" style="5" customWidth="1"/>
    <col min="9215" max="9215" width="0" style="5" hidden="1"/>
    <col min="9216" max="9216" width="44.7109375" style="5" customWidth="1"/>
    <col min="9217" max="9217" width="15.42578125" style="5" customWidth="1"/>
    <col min="9218" max="9218" width="11.85546875" style="5" customWidth="1"/>
    <col min="9219" max="9219" width="13.85546875" style="5" customWidth="1"/>
    <col min="9220" max="9220" width="12.140625" style="5" customWidth="1"/>
    <col min="9221" max="9221" width="11.42578125" style="5" customWidth="1"/>
    <col min="9222" max="9222" width="16.28515625" style="5" customWidth="1"/>
    <col min="9223" max="9469" width="11.28515625" style="5" customWidth="1"/>
    <col min="9470" max="9470" width="10" style="5" customWidth="1"/>
    <col min="9471" max="9471" width="0" style="5" hidden="1"/>
    <col min="9472" max="9472" width="44.7109375" style="5" customWidth="1"/>
    <col min="9473" max="9473" width="15.42578125" style="5" customWidth="1"/>
    <col min="9474" max="9474" width="11.85546875" style="5" customWidth="1"/>
    <col min="9475" max="9475" width="13.85546875" style="5" customWidth="1"/>
    <col min="9476" max="9476" width="12.140625" style="5" customWidth="1"/>
    <col min="9477" max="9477" width="11.42578125" style="5" customWidth="1"/>
    <col min="9478" max="9478" width="16.28515625" style="5" customWidth="1"/>
    <col min="9479" max="9725" width="11.28515625" style="5" customWidth="1"/>
    <col min="9726" max="9726" width="10" style="5" customWidth="1"/>
    <col min="9727" max="9727" width="0" style="5" hidden="1"/>
    <col min="9728" max="9728" width="44.7109375" style="5" customWidth="1"/>
    <col min="9729" max="9729" width="15.42578125" style="5" customWidth="1"/>
    <col min="9730" max="9730" width="11.85546875" style="5" customWidth="1"/>
    <col min="9731" max="9731" width="13.85546875" style="5" customWidth="1"/>
    <col min="9732" max="9732" width="12.140625" style="5" customWidth="1"/>
    <col min="9733" max="9733" width="11.42578125" style="5" customWidth="1"/>
    <col min="9734" max="9734" width="16.28515625" style="5" customWidth="1"/>
    <col min="9735" max="9981" width="11.28515625" style="5" customWidth="1"/>
    <col min="9982" max="9982" width="10" style="5" customWidth="1"/>
    <col min="9983" max="9983" width="0" style="5" hidden="1"/>
    <col min="9984" max="9984" width="44.7109375" style="5" customWidth="1"/>
    <col min="9985" max="9985" width="15.42578125" style="5" customWidth="1"/>
    <col min="9986" max="9986" width="11.85546875" style="5" customWidth="1"/>
    <col min="9987" max="9987" width="13.85546875" style="5" customWidth="1"/>
    <col min="9988" max="9988" width="12.140625" style="5" customWidth="1"/>
    <col min="9989" max="9989" width="11.42578125" style="5" customWidth="1"/>
    <col min="9990" max="9990" width="16.28515625" style="5" customWidth="1"/>
    <col min="9991" max="10237" width="11.28515625" style="5" customWidth="1"/>
    <col min="10238" max="10238" width="10" style="5" customWidth="1"/>
    <col min="10239" max="10239" width="0" style="5" hidden="1"/>
    <col min="10240" max="10240" width="44.7109375" style="5" customWidth="1"/>
    <col min="10241" max="10241" width="15.42578125" style="5" customWidth="1"/>
    <col min="10242" max="10242" width="11.85546875" style="5" customWidth="1"/>
    <col min="10243" max="10243" width="13.85546875" style="5" customWidth="1"/>
    <col min="10244" max="10244" width="12.140625" style="5" customWidth="1"/>
    <col min="10245" max="10245" width="11.42578125" style="5" customWidth="1"/>
    <col min="10246" max="10246" width="16.28515625" style="5" customWidth="1"/>
    <col min="10247" max="10493" width="11.28515625" style="5" customWidth="1"/>
    <col min="10494" max="10494" width="10" style="5" customWidth="1"/>
    <col min="10495" max="10495" width="0" style="5" hidden="1"/>
    <col min="10496" max="10496" width="44.7109375" style="5" customWidth="1"/>
    <col min="10497" max="10497" width="15.42578125" style="5" customWidth="1"/>
    <col min="10498" max="10498" width="11.85546875" style="5" customWidth="1"/>
    <col min="10499" max="10499" width="13.85546875" style="5" customWidth="1"/>
    <col min="10500" max="10500" width="12.140625" style="5" customWidth="1"/>
    <col min="10501" max="10501" width="11.42578125" style="5" customWidth="1"/>
    <col min="10502" max="10502" width="16.28515625" style="5" customWidth="1"/>
    <col min="10503" max="10749" width="11.28515625" style="5" customWidth="1"/>
    <col min="10750" max="10750" width="10" style="5" customWidth="1"/>
    <col min="10751" max="10751" width="0" style="5" hidden="1"/>
    <col min="10752" max="10752" width="44.7109375" style="5" customWidth="1"/>
    <col min="10753" max="10753" width="15.42578125" style="5" customWidth="1"/>
    <col min="10754" max="10754" width="11.85546875" style="5" customWidth="1"/>
    <col min="10755" max="10755" width="13.85546875" style="5" customWidth="1"/>
    <col min="10756" max="10756" width="12.140625" style="5" customWidth="1"/>
    <col min="10757" max="10757" width="11.42578125" style="5" customWidth="1"/>
    <col min="10758" max="10758" width="16.28515625" style="5" customWidth="1"/>
    <col min="10759" max="11005" width="11.28515625" style="5" customWidth="1"/>
    <col min="11006" max="11006" width="10" style="5" customWidth="1"/>
    <col min="11007" max="11007" width="0" style="5" hidden="1"/>
    <col min="11008" max="11008" width="44.7109375" style="5" customWidth="1"/>
    <col min="11009" max="11009" width="15.42578125" style="5" customWidth="1"/>
    <col min="11010" max="11010" width="11.85546875" style="5" customWidth="1"/>
    <col min="11011" max="11011" width="13.85546875" style="5" customWidth="1"/>
    <col min="11012" max="11012" width="12.140625" style="5" customWidth="1"/>
    <col min="11013" max="11013" width="11.42578125" style="5" customWidth="1"/>
    <col min="11014" max="11014" width="16.28515625" style="5" customWidth="1"/>
    <col min="11015" max="11261" width="11.28515625" style="5" customWidth="1"/>
    <col min="11262" max="11262" width="10" style="5" customWidth="1"/>
    <col min="11263" max="11263" width="0" style="5" hidden="1"/>
    <col min="11264" max="11264" width="44.7109375" style="5" customWidth="1"/>
    <col min="11265" max="11265" width="15.42578125" style="5" customWidth="1"/>
    <col min="11266" max="11266" width="11.85546875" style="5" customWidth="1"/>
    <col min="11267" max="11267" width="13.85546875" style="5" customWidth="1"/>
    <col min="11268" max="11268" width="12.140625" style="5" customWidth="1"/>
    <col min="11269" max="11269" width="11.42578125" style="5" customWidth="1"/>
    <col min="11270" max="11270" width="16.28515625" style="5" customWidth="1"/>
    <col min="11271" max="11517" width="11.28515625" style="5" customWidth="1"/>
    <col min="11518" max="11518" width="10" style="5" customWidth="1"/>
    <col min="11519" max="11519" width="0" style="5" hidden="1"/>
    <col min="11520" max="11520" width="44.7109375" style="5" customWidth="1"/>
    <col min="11521" max="11521" width="15.42578125" style="5" customWidth="1"/>
    <col min="11522" max="11522" width="11.85546875" style="5" customWidth="1"/>
    <col min="11523" max="11523" width="13.85546875" style="5" customWidth="1"/>
    <col min="11524" max="11524" width="12.140625" style="5" customWidth="1"/>
    <col min="11525" max="11525" width="11.42578125" style="5" customWidth="1"/>
    <col min="11526" max="11526" width="16.28515625" style="5" customWidth="1"/>
    <col min="11527" max="11773" width="11.28515625" style="5" customWidth="1"/>
    <col min="11774" max="11774" width="10" style="5" customWidth="1"/>
    <col min="11775" max="11775" width="0" style="5" hidden="1"/>
    <col min="11776" max="11776" width="44.7109375" style="5" customWidth="1"/>
    <col min="11777" max="11777" width="15.42578125" style="5" customWidth="1"/>
    <col min="11778" max="11778" width="11.85546875" style="5" customWidth="1"/>
    <col min="11779" max="11779" width="13.85546875" style="5" customWidth="1"/>
    <col min="11780" max="11780" width="12.140625" style="5" customWidth="1"/>
    <col min="11781" max="11781" width="11.42578125" style="5" customWidth="1"/>
    <col min="11782" max="11782" width="16.28515625" style="5" customWidth="1"/>
    <col min="11783" max="12029" width="11.28515625" style="5" customWidth="1"/>
    <col min="12030" max="12030" width="10" style="5" customWidth="1"/>
    <col min="12031" max="12031" width="0" style="5" hidden="1"/>
    <col min="12032" max="12032" width="44.7109375" style="5" customWidth="1"/>
    <col min="12033" max="12033" width="15.42578125" style="5" customWidth="1"/>
    <col min="12034" max="12034" width="11.85546875" style="5" customWidth="1"/>
    <col min="12035" max="12035" width="13.85546875" style="5" customWidth="1"/>
    <col min="12036" max="12036" width="12.140625" style="5" customWidth="1"/>
    <col min="12037" max="12037" width="11.42578125" style="5" customWidth="1"/>
    <col min="12038" max="12038" width="16.28515625" style="5" customWidth="1"/>
    <col min="12039" max="12285" width="11.28515625" style="5" customWidth="1"/>
    <col min="12286" max="12286" width="10" style="5" customWidth="1"/>
    <col min="12287" max="12287" width="0" style="5" hidden="1"/>
    <col min="12288" max="12288" width="44.7109375" style="5" customWidth="1"/>
    <col min="12289" max="12289" width="15.42578125" style="5" customWidth="1"/>
    <col min="12290" max="12290" width="11.85546875" style="5" customWidth="1"/>
    <col min="12291" max="12291" width="13.85546875" style="5" customWidth="1"/>
    <col min="12292" max="12292" width="12.140625" style="5" customWidth="1"/>
    <col min="12293" max="12293" width="11.42578125" style="5" customWidth="1"/>
    <col min="12294" max="12294" width="16.28515625" style="5" customWidth="1"/>
    <col min="12295" max="12541" width="11.28515625" style="5" customWidth="1"/>
    <col min="12542" max="12542" width="10" style="5" customWidth="1"/>
    <col min="12543" max="12543" width="0" style="5" hidden="1"/>
    <col min="12544" max="12544" width="44.7109375" style="5" customWidth="1"/>
    <col min="12545" max="12545" width="15.42578125" style="5" customWidth="1"/>
    <col min="12546" max="12546" width="11.85546875" style="5" customWidth="1"/>
    <col min="12547" max="12547" width="13.85546875" style="5" customWidth="1"/>
    <col min="12548" max="12548" width="12.140625" style="5" customWidth="1"/>
    <col min="12549" max="12549" width="11.42578125" style="5" customWidth="1"/>
    <col min="12550" max="12550" width="16.28515625" style="5" customWidth="1"/>
    <col min="12551" max="12797" width="11.28515625" style="5" customWidth="1"/>
    <col min="12798" max="12798" width="10" style="5" customWidth="1"/>
    <col min="12799" max="12799" width="0" style="5" hidden="1"/>
    <col min="12800" max="12800" width="44.7109375" style="5" customWidth="1"/>
    <col min="12801" max="12801" width="15.42578125" style="5" customWidth="1"/>
    <col min="12802" max="12802" width="11.85546875" style="5" customWidth="1"/>
    <col min="12803" max="12803" width="13.85546875" style="5" customWidth="1"/>
    <col min="12804" max="12804" width="12.140625" style="5" customWidth="1"/>
    <col min="12805" max="12805" width="11.42578125" style="5" customWidth="1"/>
    <col min="12806" max="12806" width="16.28515625" style="5" customWidth="1"/>
    <col min="12807" max="13053" width="11.28515625" style="5" customWidth="1"/>
    <col min="13054" max="13054" width="10" style="5" customWidth="1"/>
    <col min="13055" max="13055" width="0" style="5" hidden="1"/>
    <col min="13056" max="13056" width="44.7109375" style="5" customWidth="1"/>
    <col min="13057" max="13057" width="15.42578125" style="5" customWidth="1"/>
    <col min="13058" max="13058" width="11.85546875" style="5" customWidth="1"/>
    <col min="13059" max="13059" width="13.85546875" style="5" customWidth="1"/>
    <col min="13060" max="13060" width="12.140625" style="5" customWidth="1"/>
    <col min="13061" max="13061" width="11.42578125" style="5" customWidth="1"/>
    <col min="13062" max="13062" width="16.28515625" style="5" customWidth="1"/>
    <col min="13063" max="13309" width="11.28515625" style="5" customWidth="1"/>
    <col min="13310" max="13310" width="10" style="5" customWidth="1"/>
    <col min="13311" max="13311" width="0" style="5" hidden="1"/>
    <col min="13312" max="13312" width="44.7109375" style="5" customWidth="1"/>
    <col min="13313" max="13313" width="15.42578125" style="5" customWidth="1"/>
    <col min="13314" max="13314" width="11.85546875" style="5" customWidth="1"/>
    <col min="13315" max="13315" width="13.85546875" style="5" customWidth="1"/>
    <col min="13316" max="13316" width="12.140625" style="5" customWidth="1"/>
    <col min="13317" max="13317" width="11.42578125" style="5" customWidth="1"/>
    <col min="13318" max="13318" width="16.28515625" style="5" customWidth="1"/>
    <col min="13319" max="13565" width="11.28515625" style="5" customWidth="1"/>
    <col min="13566" max="13566" width="10" style="5" customWidth="1"/>
    <col min="13567" max="13567" width="0" style="5" hidden="1"/>
    <col min="13568" max="13568" width="44.7109375" style="5" customWidth="1"/>
    <col min="13569" max="13569" width="15.42578125" style="5" customWidth="1"/>
    <col min="13570" max="13570" width="11.85546875" style="5" customWidth="1"/>
    <col min="13571" max="13571" width="13.85546875" style="5" customWidth="1"/>
    <col min="13572" max="13572" width="12.140625" style="5" customWidth="1"/>
    <col min="13573" max="13573" width="11.42578125" style="5" customWidth="1"/>
    <col min="13574" max="13574" width="16.28515625" style="5" customWidth="1"/>
    <col min="13575" max="13821" width="11.28515625" style="5" customWidth="1"/>
    <col min="13822" max="13822" width="10" style="5" customWidth="1"/>
    <col min="13823" max="13823" width="0" style="5" hidden="1"/>
    <col min="13824" max="13824" width="44.7109375" style="5" customWidth="1"/>
    <col min="13825" max="13825" width="15.42578125" style="5" customWidth="1"/>
    <col min="13826" max="13826" width="11.85546875" style="5" customWidth="1"/>
    <col min="13827" max="13827" width="13.85546875" style="5" customWidth="1"/>
    <col min="13828" max="13828" width="12.140625" style="5" customWidth="1"/>
    <col min="13829" max="13829" width="11.42578125" style="5" customWidth="1"/>
    <col min="13830" max="13830" width="16.28515625" style="5" customWidth="1"/>
    <col min="13831" max="14077" width="11.28515625" style="5" customWidth="1"/>
    <col min="14078" max="14078" width="10" style="5" customWidth="1"/>
    <col min="14079" max="14079" width="0" style="5" hidden="1"/>
    <col min="14080" max="14080" width="44.7109375" style="5" customWidth="1"/>
    <col min="14081" max="14081" width="15.42578125" style="5" customWidth="1"/>
    <col min="14082" max="14082" width="11.85546875" style="5" customWidth="1"/>
    <col min="14083" max="14083" width="13.85546875" style="5" customWidth="1"/>
    <col min="14084" max="14084" width="12.140625" style="5" customWidth="1"/>
    <col min="14085" max="14085" width="11.42578125" style="5" customWidth="1"/>
    <col min="14086" max="14086" width="16.28515625" style="5" customWidth="1"/>
    <col min="14087" max="14333" width="11.28515625" style="5" customWidth="1"/>
    <col min="14334" max="14334" width="10" style="5" customWidth="1"/>
    <col min="14335" max="14335" width="0" style="5" hidden="1"/>
    <col min="14336" max="14336" width="44.7109375" style="5" customWidth="1"/>
    <col min="14337" max="14337" width="15.42578125" style="5" customWidth="1"/>
    <col min="14338" max="14338" width="11.85546875" style="5" customWidth="1"/>
    <col min="14339" max="14339" width="13.85546875" style="5" customWidth="1"/>
    <col min="14340" max="14340" width="12.140625" style="5" customWidth="1"/>
    <col min="14341" max="14341" width="11.42578125" style="5" customWidth="1"/>
    <col min="14342" max="14342" width="16.28515625" style="5" customWidth="1"/>
    <col min="14343" max="14589" width="11.28515625" style="5" customWidth="1"/>
    <col min="14590" max="14590" width="10" style="5" customWidth="1"/>
    <col min="14591" max="14591" width="0" style="5" hidden="1"/>
    <col min="14592" max="14592" width="44.7109375" style="5" customWidth="1"/>
    <col min="14593" max="14593" width="15.42578125" style="5" customWidth="1"/>
    <col min="14594" max="14594" width="11.85546875" style="5" customWidth="1"/>
    <col min="14595" max="14595" width="13.85546875" style="5" customWidth="1"/>
    <col min="14596" max="14596" width="12.140625" style="5" customWidth="1"/>
    <col min="14597" max="14597" width="11.42578125" style="5" customWidth="1"/>
    <col min="14598" max="14598" width="16.28515625" style="5" customWidth="1"/>
    <col min="14599" max="14845" width="11.28515625" style="5" customWidth="1"/>
    <col min="14846" max="14846" width="10" style="5" customWidth="1"/>
    <col min="14847" max="14847" width="0" style="5" hidden="1"/>
    <col min="14848" max="14848" width="44.7109375" style="5" customWidth="1"/>
    <col min="14849" max="14849" width="15.42578125" style="5" customWidth="1"/>
    <col min="14850" max="14850" width="11.85546875" style="5" customWidth="1"/>
    <col min="14851" max="14851" width="13.85546875" style="5" customWidth="1"/>
    <col min="14852" max="14852" width="12.140625" style="5" customWidth="1"/>
    <col min="14853" max="14853" width="11.42578125" style="5" customWidth="1"/>
    <col min="14854" max="14854" width="16.28515625" style="5" customWidth="1"/>
    <col min="14855" max="15101" width="11.28515625" style="5" customWidth="1"/>
    <col min="15102" max="15102" width="10" style="5" customWidth="1"/>
    <col min="15103" max="15103" width="0" style="5" hidden="1"/>
    <col min="15104" max="15104" width="44.7109375" style="5" customWidth="1"/>
    <col min="15105" max="15105" width="15.42578125" style="5" customWidth="1"/>
    <col min="15106" max="15106" width="11.85546875" style="5" customWidth="1"/>
    <col min="15107" max="15107" width="13.85546875" style="5" customWidth="1"/>
    <col min="15108" max="15108" width="12.140625" style="5" customWidth="1"/>
    <col min="15109" max="15109" width="11.42578125" style="5" customWidth="1"/>
    <col min="15110" max="15110" width="16.28515625" style="5" customWidth="1"/>
    <col min="15111" max="15357" width="11.28515625" style="5" customWidth="1"/>
    <col min="15358" max="15358" width="10" style="5" customWidth="1"/>
    <col min="15359" max="15359" width="0" style="5" hidden="1"/>
    <col min="15360" max="15360" width="44.7109375" style="5" customWidth="1"/>
    <col min="15361" max="15361" width="15.42578125" style="5" customWidth="1"/>
    <col min="15362" max="15362" width="11.85546875" style="5" customWidth="1"/>
    <col min="15363" max="15363" width="13.85546875" style="5" customWidth="1"/>
    <col min="15364" max="15364" width="12.140625" style="5" customWidth="1"/>
    <col min="15365" max="15365" width="11.42578125" style="5" customWidth="1"/>
    <col min="15366" max="15366" width="16.28515625" style="5" customWidth="1"/>
    <col min="15367" max="15613" width="11.28515625" style="5" customWidth="1"/>
    <col min="15614" max="15614" width="10" style="5" customWidth="1"/>
    <col min="15615" max="15615" width="0" style="5" hidden="1"/>
    <col min="15616" max="15616" width="44.7109375" style="5" customWidth="1"/>
    <col min="15617" max="15617" width="15.42578125" style="5" customWidth="1"/>
    <col min="15618" max="15618" width="11.85546875" style="5" customWidth="1"/>
    <col min="15619" max="15619" width="13.85546875" style="5" customWidth="1"/>
    <col min="15620" max="15620" width="12.140625" style="5" customWidth="1"/>
    <col min="15621" max="15621" width="11.42578125" style="5" customWidth="1"/>
    <col min="15622" max="15622" width="16.28515625" style="5" customWidth="1"/>
    <col min="15623" max="15869" width="11.28515625" style="5" customWidth="1"/>
    <col min="15870" max="15870" width="10" style="5" customWidth="1"/>
    <col min="15871" max="15871" width="0" style="5" hidden="1"/>
    <col min="15872" max="15872" width="44.7109375" style="5" customWidth="1"/>
    <col min="15873" max="15873" width="15.42578125" style="5" customWidth="1"/>
    <col min="15874" max="15874" width="11.85546875" style="5" customWidth="1"/>
    <col min="15875" max="15875" width="13.85546875" style="5" customWidth="1"/>
    <col min="15876" max="15876" width="12.140625" style="5" customWidth="1"/>
    <col min="15877" max="15877" width="11.42578125" style="5" customWidth="1"/>
    <col min="15878" max="15878" width="16.28515625" style="5" customWidth="1"/>
    <col min="15879" max="16125" width="11.28515625" style="5" customWidth="1"/>
    <col min="16126" max="16126" width="10" style="5" customWidth="1"/>
    <col min="16127" max="16127" width="0" style="5" hidden="1"/>
    <col min="16128" max="16128" width="44.7109375" style="5" customWidth="1"/>
    <col min="16129" max="16129" width="15.42578125" style="5" customWidth="1"/>
    <col min="16130" max="16130" width="11.85546875" style="5" customWidth="1"/>
    <col min="16131" max="16131" width="13.85546875" style="5" customWidth="1"/>
    <col min="16132" max="16132" width="12.140625" style="5" customWidth="1"/>
    <col min="16133" max="16133" width="11.42578125" style="5" customWidth="1"/>
    <col min="16134" max="16134" width="16.28515625" style="5" customWidth="1"/>
    <col min="16135" max="16384" width="11.28515625" style="5" customWidth="1"/>
  </cols>
  <sheetData>
    <row r="1" spans="1:13" ht="8.4499999999999993" customHeight="1" x14ac:dyDescent="0.25"/>
    <row r="2" spans="1:13" ht="5.45" customHeight="1" x14ac:dyDescent="0.25"/>
    <row r="3" spans="1:13" ht="18" customHeight="1" x14ac:dyDescent="0.3">
      <c r="B3" s="21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</row>
    <row r="4" spans="1:13" ht="18" customHeight="1" thickBot="1" x14ac:dyDescent="0.3">
      <c r="B4" s="38"/>
    </row>
    <row r="5" spans="1:13" ht="18" customHeight="1" x14ac:dyDescent="0.25">
      <c r="B5" s="226" t="s">
        <v>39</v>
      </c>
      <c r="C5" s="209"/>
      <c r="D5" s="209"/>
      <c r="E5" s="209"/>
      <c r="F5" s="209"/>
      <c r="G5" s="209"/>
      <c r="H5" s="209"/>
      <c r="I5" s="209"/>
      <c r="J5" s="209"/>
      <c r="K5" s="209"/>
      <c r="L5" s="209"/>
      <c r="M5" s="210"/>
    </row>
    <row r="6" spans="1:13" ht="18" customHeight="1" x14ac:dyDescent="0.25">
      <c r="B6" s="211"/>
      <c r="C6" s="212"/>
      <c r="D6" s="212"/>
      <c r="E6" s="212"/>
      <c r="F6" s="212"/>
      <c r="G6" s="212"/>
      <c r="H6" s="212"/>
      <c r="I6" s="212"/>
      <c r="J6" s="212"/>
      <c r="K6" s="212"/>
      <c r="L6" s="212"/>
      <c r="M6" s="202"/>
    </row>
    <row r="7" spans="1:13" ht="18" customHeight="1" x14ac:dyDescent="0.25">
      <c r="B7" s="181" t="s">
        <v>1</v>
      </c>
      <c r="C7" s="1"/>
      <c r="D7" s="185" t="s">
        <v>40</v>
      </c>
      <c r="E7" s="203" t="s">
        <v>3</v>
      </c>
      <c r="F7" s="185" t="s">
        <v>4</v>
      </c>
      <c r="G7" s="203" t="s">
        <v>5</v>
      </c>
      <c r="H7" s="185" t="s">
        <v>6</v>
      </c>
      <c r="I7" s="185" t="s">
        <v>41</v>
      </c>
      <c r="J7" s="185" t="s">
        <v>7</v>
      </c>
      <c r="K7" s="185" t="s">
        <v>8</v>
      </c>
      <c r="L7" s="204" t="s">
        <v>9</v>
      </c>
      <c r="M7" s="215" t="s">
        <v>10</v>
      </c>
    </row>
    <row r="8" spans="1:13" ht="18" customHeight="1" x14ac:dyDescent="0.25">
      <c r="A8" s="35"/>
      <c r="B8" s="182"/>
      <c r="C8" s="2"/>
      <c r="D8" s="177"/>
      <c r="E8" s="177"/>
      <c r="F8" s="177"/>
      <c r="G8" s="177"/>
      <c r="H8" s="177"/>
      <c r="I8" s="177"/>
      <c r="J8" s="177"/>
      <c r="K8" s="177"/>
      <c r="L8" s="177"/>
      <c r="M8" s="191"/>
    </row>
    <row r="9" spans="1:13" ht="8.4499999999999993" customHeight="1" thickBot="1" x14ac:dyDescent="0.3">
      <c r="A9" s="35"/>
      <c r="B9" s="193"/>
      <c r="C9" s="194"/>
      <c r="D9" s="194"/>
      <c r="E9" s="194"/>
      <c r="F9" s="194"/>
      <c r="G9" s="194"/>
      <c r="H9" s="194"/>
      <c r="I9" s="194"/>
      <c r="J9" s="194"/>
      <c r="K9" s="194"/>
      <c r="L9" s="194"/>
      <c r="M9" s="195"/>
    </row>
    <row r="10" spans="1:13" ht="17.100000000000001" customHeight="1" thickBot="1" x14ac:dyDescent="0.3">
      <c r="A10" s="35"/>
      <c r="B10" s="75" t="s">
        <v>11</v>
      </c>
      <c r="C10" s="39"/>
      <c r="D10" s="218" t="s">
        <v>42</v>
      </c>
      <c r="E10" s="197"/>
      <c r="F10" s="197"/>
      <c r="G10" s="197"/>
      <c r="H10" s="197"/>
      <c r="I10" s="197"/>
      <c r="J10" s="197"/>
      <c r="K10" s="197"/>
      <c r="L10" s="197"/>
      <c r="M10" s="198"/>
    </row>
    <row r="11" spans="1:13" ht="17.100000000000001" customHeight="1" x14ac:dyDescent="0.25">
      <c r="A11" s="35"/>
      <c r="B11" s="201">
        <v>1</v>
      </c>
      <c r="C11" s="202"/>
      <c r="D11" s="47" t="s">
        <v>43</v>
      </c>
      <c r="E11" s="77" t="s">
        <v>14</v>
      </c>
      <c r="F11" s="56">
        <v>223</v>
      </c>
      <c r="G11" s="77" t="s">
        <v>15</v>
      </c>
      <c r="H11" s="56" t="s">
        <v>44</v>
      </c>
      <c r="I11" s="56">
        <v>200</v>
      </c>
      <c r="J11" s="78"/>
      <c r="K11" s="65">
        <f t="shared" ref="K11:K23" si="0">SUM(I11*J11*F11)</f>
        <v>0</v>
      </c>
      <c r="L11" s="65">
        <f t="shared" ref="L11:L23" si="1">SUM(M11-K11)</f>
        <v>0</v>
      </c>
      <c r="M11" s="79">
        <f t="shared" ref="M11:M23" si="2">SUM(K11*1.23)</f>
        <v>0</v>
      </c>
    </row>
    <row r="12" spans="1:13" ht="17.100000000000001" customHeight="1" x14ac:dyDescent="0.25">
      <c r="A12" s="35"/>
      <c r="B12" s="186">
        <v>2</v>
      </c>
      <c r="C12" s="199"/>
      <c r="D12" s="27" t="s">
        <v>45</v>
      </c>
      <c r="E12" s="28" t="s">
        <v>14</v>
      </c>
      <c r="F12" s="13">
        <v>17</v>
      </c>
      <c r="G12" s="28" t="s">
        <v>15</v>
      </c>
      <c r="H12" s="68" t="s">
        <v>46</v>
      </c>
      <c r="I12" s="13">
        <v>932</v>
      </c>
      <c r="J12" s="30"/>
      <c r="K12" s="32">
        <f t="shared" si="0"/>
        <v>0</v>
      </c>
      <c r="L12" s="32">
        <f t="shared" si="1"/>
        <v>0</v>
      </c>
      <c r="M12" s="34">
        <f t="shared" si="2"/>
        <v>0</v>
      </c>
    </row>
    <row r="13" spans="1:13" ht="17.100000000000001" customHeight="1" x14ac:dyDescent="0.25">
      <c r="A13" s="35"/>
      <c r="B13" s="186">
        <v>3</v>
      </c>
      <c r="C13" s="199"/>
      <c r="D13" s="26" t="s">
        <v>47</v>
      </c>
      <c r="E13" s="28" t="s">
        <v>14</v>
      </c>
      <c r="F13" s="13">
        <v>1719</v>
      </c>
      <c r="G13" s="28" t="s">
        <v>15</v>
      </c>
      <c r="H13" s="68" t="s">
        <v>46</v>
      </c>
      <c r="I13" s="13">
        <v>932</v>
      </c>
      <c r="J13" s="30"/>
      <c r="K13" s="32">
        <f t="shared" si="0"/>
        <v>0</v>
      </c>
      <c r="L13" s="32">
        <f t="shared" si="1"/>
        <v>0</v>
      </c>
      <c r="M13" s="34">
        <f t="shared" si="2"/>
        <v>0</v>
      </c>
    </row>
    <row r="14" spans="1:13" s="37" customFormat="1" ht="15" customHeight="1" x14ac:dyDescent="0.25">
      <c r="A14" s="36"/>
      <c r="B14" s="3">
        <v>4</v>
      </c>
      <c r="C14" s="13"/>
      <c r="D14" s="26" t="s">
        <v>48</v>
      </c>
      <c r="E14" s="28"/>
      <c r="F14" s="13">
        <v>149</v>
      </c>
      <c r="G14" s="28" t="s">
        <v>15</v>
      </c>
      <c r="H14" s="68" t="s">
        <v>46</v>
      </c>
      <c r="I14" s="13">
        <v>932</v>
      </c>
      <c r="J14" s="30"/>
      <c r="K14" s="32">
        <f t="shared" si="0"/>
        <v>0</v>
      </c>
      <c r="L14" s="32">
        <f t="shared" si="1"/>
        <v>0</v>
      </c>
      <c r="M14" s="34">
        <f t="shared" si="2"/>
        <v>0</v>
      </c>
    </row>
    <row r="15" spans="1:13" ht="17.100000000000001" customHeight="1" x14ac:dyDescent="0.25">
      <c r="A15" s="35"/>
      <c r="B15" s="186">
        <v>5</v>
      </c>
      <c r="C15" s="199"/>
      <c r="D15" s="27" t="s">
        <v>49</v>
      </c>
      <c r="E15" s="28" t="s">
        <v>14</v>
      </c>
      <c r="F15" s="13">
        <v>161</v>
      </c>
      <c r="G15" s="28" t="s">
        <v>15</v>
      </c>
      <c r="H15" s="68" t="s">
        <v>46</v>
      </c>
      <c r="I15" s="13">
        <v>932</v>
      </c>
      <c r="J15" s="30"/>
      <c r="K15" s="32">
        <f t="shared" si="0"/>
        <v>0</v>
      </c>
      <c r="L15" s="32">
        <f t="shared" si="1"/>
        <v>0</v>
      </c>
      <c r="M15" s="34">
        <f t="shared" si="2"/>
        <v>0</v>
      </c>
    </row>
    <row r="16" spans="1:13" ht="17.100000000000001" customHeight="1" x14ac:dyDescent="0.25">
      <c r="A16" s="35"/>
      <c r="B16" s="186">
        <v>6</v>
      </c>
      <c r="C16" s="199"/>
      <c r="D16" s="29" t="s">
        <v>50</v>
      </c>
      <c r="E16" s="28"/>
      <c r="F16" s="13">
        <v>197</v>
      </c>
      <c r="G16" s="28" t="s">
        <v>15</v>
      </c>
      <c r="H16" s="68" t="s">
        <v>46</v>
      </c>
      <c r="I16" s="13">
        <v>932</v>
      </c>
      <c r="J16" s="30"/>
      <c r="K16" s="32">
        <f t="shared" si="0"/>
        <v>0</v>
      </c>
      <c r="L16" s="32">
        <f t="shared" si="1"/>
        <v>0</v>
      </c>
      <c r="M16" s="34">
        <f t="shared" si="2"/>
        <v>0</v>
      </c>
    </row>
    <row r="17" spans="1:13" ht="17.100000000000001" customHeight="1" x14ac:dyDescent="0.25">
      <c r="A17" s="35"/>
      <c r="B17" s="40">
        <v>7</v>
      </c>
      <c r="C17" s="13"/>
      <c r="D17" s="27" t="s">
        <v>51</v>
      </c>
      <c r="E17" s="28"/>
      <c r="F17" s="13">
        <v>709</v>
      </c>
      <c r="G17" s="28" t="s">
        <v>15</v>
      </c>
      <c r="H17" s="13" t="s">
        <v>52</v>
      </c>
      <c r="I17" s="13">
        <v>400</v>
      </c>
      <c r="J17" s="30"/>
      <c r="K17" s="32">
        <f t="shared" si="0"/>
        <v>0</v>
      </c>
      <c r="L17" s="32">
        <f t="shared" si="1"/>
        <v>0</v>
      </c>
      <c r="M17" s="34">
        <f t="shared" si="2"/>
        <v>0</v>
      </c>
    </row>
    <row r="18" spans="1:13" ht="17.100000000000001" customHeight="1" x14ac:dyDescent="0.25">
      <c r="A18" s="35"/>
      <c r="B18" s="40">
        <v>8</v>
      </c>
      <c r="C18" s="13"/>
      <c r="D18" s="27" t="s">
        <v>53</v>
      </c>
      <c r="E18" s="28"/>
      <c r="F18" s="13">
        <v>115</v>
      </c>
      <c r="G18" s="28" t="s">
        <v>15</v>
      </c>
      <c r="H18" s="13" t="s">
        <v>44</v>
      </c>
      <c r="I18" s="144">
        <v>200</v>
      </c>
      <c r="J18" s="30"/>
      <c r="K18" s="32">
        <f t="shared" si="0"/>
        <v>0</v>
      </c>
      <c r="L18" s="32">
        <f t="shared" si="1"/>
        <v>0</v>
      </c>
      <c r="M18" s="34">
        <f t="shared" si="2"/>
        <v>0</v>
      </c>
    </row>
    <row r="19" spans="1:13" ht="17.100000000000001" customHeight="1" x14ac:dyDescent="0.25">
      <c r="A19" s="35"/>
      <c r="B19" s="40">
        <v>9</v>
      </c>
      <c r="C19" s="13"/>
      <c r="D19" s="27" t="s">
        <v>54</v>
      </c>
      <c r="E19" s="28"/>
      <c r="F19" s="13">
        <v>698</v>
      </c>
      <c r="G19" s="28" t="s">
        <v>15</v>
      </c>
      <c r="H19" s="68" t="s">
        <v>46</v>
      </c>
      <c r="I19" s="13">
        <v>932</v>
      </c>
      <c r="J19" s="30"/>
      <c r="K19" s="32">
        <f t="shared" si="0"/>
        <v>0</v>
      </c>
      <c r="L19" s="32">
        <f t="shared" si="1"/>
        <v>0</v>
      </c>
      <c r="M19" s="34">
        <f t="shared" si="2"/>
        <v>0</v>
      </c>
    </row>
    <row r="20" spans="1:13" ht="17.100000000000001" customHeight="1" x14ac:dyDescent="0.25">
      <c r="A20" s="35"/>
      <c r="B20" s="40">
        <v>10</v>
      </c>
      <c r="C20" s="13"/>
      <c r="D20" s="27" t="s">
        <v>55</v>
      </c>
      <c r="E20" s="28"/>
      <c r="F20" s="13">
        <v>60</v>
      </c>
      <c r="G20" s="28" t="s">
        <v>15</v>
      </c>
      <c r="H20" s="13" t="s">
        <v>44</v>
      </c>
      <c r="I20" s="13">
        <v>200</v>
      </c>
      <c r="J20" s="30"/>
      <c r="K20" s="32">
        <f t="shared" si="0"/>
        <v>0</v>
      </c>
      <c r="L20" s="32">
        <f t="shared" si="1"/>
        <v>0</v>
      </c>
      <c r="M20" s="34">
        <f t="shared" si="2"/>
        <v>0</v>
      </c>
    </row>
    <row r="21" spans="1:13" ht="17.100000000000001" customHeight="1" x14ac:dyDescent="0.25">
      <c r="A21" s="35"/>
      <c r="B21" s="40">
        <v>11</v>
      </c>
      <c r="C21" s="27"/>
      <c r="D21" s="69" t="s">
        <v>56</v>
      </c>
      <c r="E21" s="28" t="s">
        <v>27</v>
      </c>
      <c r="F21" s="28">
        <v>16</v>
      </c>
      <c r="G21" s="28" t="s">
        <v>15</v>
      </c>
      <c r="H21" s="13" t="s">
        <v>44</v>
      </c>
      <c r="I21" s="28">
        <v>200</v>
      </c>
      <c r="J21" s="30"/>
      <c r="K21" s="70">
        <f t="shared" si="0"/>
        <v>0</v>
      </c>
      <c r="L21" s="71">
        <f t="shared" si="1"/>
        <v>0</v>
      </c>
      <c r="M21" s="72">
        <f t="shared" si="2"/>
        <v>0</v>
      </c>
    </row>
    <row r="22" spans="1:13" ht="17.100000000000001" customHeight="1" x14ac:dyDescent="0.25">
      <c r="A22" s="35"/>
      <c r="B22" s="6">
        <v>12</v>
      </c>
      <c r="C22" s="7"/>
      <c r="D22" s="67" t="s">
        <v>57</v>
      </c>
      <c r="E22" s="66"/>
      <c r="F22" s="66">
        <v>4</v>
      </c>
      <c r="G22" s="66" t="s">
        <v>15</v>
      </c>
      <c r="H22" s="68" t="s">
        <v>46</v>
      </c>
      <c r="I22" s="68">
        <v>932</v>
      </c>
      <c r="J22" s="30"/>
      <c r="K22" s="70">
        <f t="shared" si="0"/>
        <v>0</v>
      </c>
      <c r="L22" s="31">
        <f t="shared" si="1"/>
        <v>0</v>
      </c>
      <c r="M22" s="33">
        <f t="shared" si="2"/>
        <v>0</v>
      </c>
    </row>
    <row r="23" spans="1:13" ht="17.100000000000001" customHeight="1" x14ac:dyDescent="0.25">
      <c r="A23" s="35"/>
      <c r="B23" s="6">
        <v>13</v>
      </c>
      <c r="C23" s="9"/>
      <c r="D23" s="63" t="s">
        <v>58</v>
      </c>
      <c r="E23" s="64"/>
      <c r="F23" s="62">
        <v>89</v>
      </c>
      <c r="G23" s="66" t="s">
        <v>15</v>
      </c>
      <c r="H23" s="13" t="s">
        <v>44</v>
      </c>
      <c r="I23" s="62">
        <v>200</v>
      </c>
      <c r="J23" s="30"/>
      <c r="K23" s="32">
        <f t="shared" si="0"/>
        <v>0</v>
      </c>
      <c r="L23" s="73">
        <f t="shared" si="1"/>
        <v>0</v>
      </c>
      <c r="M23" s="74">
        <f t="shared" si="2"/>
        <v>0</v>
      </c>
    </row>
    <row r="24" spans="1:13" ht="17.100000000000001" hidden="1" customHeight="1" x14ac:dyDescent="0.25">
      <c r="A24" s="35"/>
      <c r="B24" s="6"/>
      <c r="C24" s="9"/>
      <c r="D24" s="10"/>
      <c r="E24" s="41"/>
      <c r="F24" s="11"/>
      <c r="G24" s="41"/>
      <c r="H24" s="11"/>
      <c r="I24" s="11"/>
      <c r="J24" s="12"/>
      <c r="K24" s="57"/>
      <c r="L24" s="57"/>
      <c r="M24" s="58"/>
    </row>
    <row r="25" spans="1:13" ht="17.100000000000001" hidden="1" customHeight="1" x14ac:dyDescent="0.25">
      <c r="A25" s="35"/>
      <c r="B25" s="186">
        <v>13</v>
      </c>
      <c r="C25" s="13"/>
      <c r="D25" s="188" t="s">
        <v>32</v>
      </c>
      <c r="E25" s="192" t="s">
        <v>33</v>
      </c>
      <c r="F25" s="207" t="s">
        <v>34</v>
      </c>
      <c r="G25" s="179"/>
      <c r="H25" s="192" t="s">
        <v>35</v>
      </c>
      <c r="I25" s="179"/>
      <c r="J25" s="183"/>
      <c r="K25" s="179"/>
      <c r="L25" s="179"/>
      <c r="M25" s="213"/>
    </row>
    <row r="26" spans="1:13" ht="17.100000000000001" hidden="1" customHeight="1" x14ac:dyDescent="0.25">
      <c r="A26" s="35"/>
      <c r="B26" s="187"/>
      <c r="C26" s="13"/>
      <c r="D26" s="180"/>
      <c r="E26" s="180"/>
      <c r="F26" s="180"/>
      <c r="G26" s="180"/>
      <c r="H26" s="180"/>
      <c r="I26" s="180"/>
      <c r="J26" s="180"/>
      <c r="K26" s="180"/>
      <c r="L26" s="180"/>
      <c r="M26" s="214"/>
    </row>
    <row r="27" spans="1:13" ht="17.100000000000001" hidden="1" customHeight="1" x14ac:dyDescent="0.25">
      <c r="A27" s="35"/>
      <c r="B27" s="182"/>
      <c r="C27" s="7"/>
      <c r="D27" s="177"/>
      <c r="E27" s="177"/>
      <c r="F27" s="177"/>
      <c r="G27" s="177"/>
      <c r="H27" s="177"/>
      <c r="I27" s="177"/>
      <c r="J27" s="177"/>
      <c r="K27" s="177"/>
      <c r="L27" s="177"/>
      <c r="M27" s="191"/>
    </row>
    <row r="28" spans="1:13" ht="17.100000000000001" hidden="1" customHeight="1" x14ac:dyDescent="0.25">
      <c r="A28" s="35"/>
      <c r="B28" s="189">
        <v>14</v>
      </c>
      <c r="C28" s="7"/>
      <c r="D28" s="178" t="s">
        <v>36</v>
      </c>
      <c r="E28" s="184"/>
      <c r="F28" s="200">
        <v>75.5</v>
      </c>
      <c r="G28" s="184"/>
      <c r="H28" s="200" t="s">
        <v>37</v>
      </c>
      <c r="I28" s="184"/>
      <c r="J28" s="176"/>
      <c r="K28" s="184"/>
      <c r="L28" s="184"/>
      <c r="M28" s="190"/>
    </row>
    <row r="29" spans="1:13" ht="17.100000000000001" hidden="1" customHeight="1" x14ac:dyDescent="0.25">
      <c r="A29" s="35"/>
      <c r="B29" s="182"/>
      <c r="C29" s="7"/>
      <c r="D29" s="177"/>
      <c r="E29" s="177"/>
      <c r="F29" s="177"/>
      <c r="G29" s="177"/>
      <c r="H29" s="177"/>
      <c r="I29" s="177"/>
      <c r="J29" s="177"/>
      <c r="K29" s="177"/>
      <c r="L29" s="177"/>
      <c r="M29" s="191"/>
    </row>
    <row r="30" spans="1:13" ht="17.100000000000001" customHeight="1" thickBot="1" x14ac:dyDescent="0.3">
      <c r="A30" s="35"/>
      <c r="B30" s="42"/>
      <c r="C30" s="43"/>
      <c r="D30" s="222" t="s">
        <v>59</v>
      </c>
      <c r="E30" s="174"/>
      <c r="F30" s="174"/>
      <c r="G30" s="174"/>
      <c r="H30" s="174"/>
      <c r="I30" s="174"/>
      <c r="J30" s="175"/>
      <c r="K30" s="59">
        <f>SUM(K11:K23)</f>
        <v>0</v>
      </c>
      <c r="L30" s="145">
        <f>SUM(L11:L23)</f>
        <v>0</v>
      </c>
      <c r="M30" s="146">
        <f>SUM(M11:M23)</f>
        <v>0</v>
      </c>
    </row>
    <row r="31" spans="1:13" ht="17.100000000000001" customHeight="1" thickBot="1" x14ac:dyDescent="0.3"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</row>
    <row r="32" spans="1:13" ht="17.100000000000001" customHeight="1" thickBot="1" x14ac:dyDescent="0.3">
      <c r="B32" s="45" t="s">
        <v>60</v>
      </c>
      <c r="C32" s="46"/>
      <c r="D32" s="223" t="s">
        <v>61</v>
      </c>
      <c r="E32" s="197"/>
      <c r="F32" s="197"/>
      <c r="G32" s="197"/>
      <c r="H32" s="197"/>
      <c r="I32" s="197"/>
      <c r="J32" s="197"/>
      <c r="K32" s="197"/>
      <c r="L32" s="197"/>
      <c r="M32" s="224"/>
    </row>
    <row r="33" spans="2:13" ht="17.100000000000001" customHeight="1" x14ac:dyDescent="0.25">
      <c r="B33" s="16">
        <v>1</v>
      </c>
      <c r="C33" s="7"/>
      <c r="D33" s="17" t="s">
        <v>62</v>
      </c>
      <c r="E33" s="118" t="s">
        <v>34</v>
      </c>
      <c r="F33" s="18">
        <v>2569</v>
      </c>
      <c r="G33" s="13" t="s">
        <v>15</v>
      </c>
      <c r="H33" s="99" t="s">
        <v>63</v>
      </c>
      <c r="I33" s="13">
        <v>4</v>
      </c>
      <c r="J33" s="48"/>
      <c r="K33" s="31">
        <f>SUM(I33*J33*F33)</f>
        <v>0</v>
      </c>
      <c r="L33" s="31">
        <f>SUM(M33-K33)</f>
        <v>0</v>
      </c>
      <c r="M33" s="33">
        <f>SUM(K33*1.23)</f>
        <v>0</v>
      </c>
    </row>
    <row r="34" spans="2:13" ht="17.100000000000001" customHeight="1" thickBot="1" x14ac:dyDescent="0.3">
      <c r="B34" s="42"/>
      <c r="C34" s="43"/>
      <c r="D34" s="14" t="s">
        <v>59</v>
      </c>
      <c r="E34" s="15"/>
      <c r="F34" s="225"/>
      <c r="G34" s="174"/>
      <c r="H34" s="174"/>
      <c r="I34" s="174"/>
      <c r="J34" s="175"/>
      <c r="K34" s="122">
        <f>SUM(K33:K33)</f>
        <v>0</v>
      </c>
      <c r="L34" s="122">
        <f>SUM(L33:L33)</f>
        <v>0</v>
      </c>
      <c r="M34" s="123">
        <f>SUM(M33:M33)</f>
        <v>0</v>
      </c>
    </row>
    <row r="35" spans="2:13" ht="17.100000000000001" customHeight="1" thickBot="1" x14ac:dyDescent="0.3"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</row>
    <row r="36" spans="2:13" ht="15.75" customHeight="1" thickBot="1" x14ac:dyDescent="0.3">
      <c r="B36" s="76" t="s">
        <v>64</v>
      </c>
      <c r="C36" s="49"/>
      <c r="D36" s="50" t="s">
        <v>65</v>
      </c>
      <c r="E36" s="51"/>
      <c r="F36" s="51"/>
      <c r="G36" s="51"/>
      <c r="H36" s="51"/>
      <c r="I36" s="51"/>
      <c r="J36" s="51"/>
      <c r="K36" s="51"/>
      <c r="L36" s="51"/>
      <c r="M36" s="52"/>
    </row>
    <row r="37" spans="2:13" x14ac:dyDescent="0.25">
      <c r="B37" s="8" t="s">
        <v>66</v>
      </c>
      <c r="C37" s="7"/>
      <c r="D37" s="19" t="s">
        <v>67</v>
      </c>
      <c r="E37" s="53"/>
      <c r="F37" s="20"/>
      <c r="G37" s="25"/>
      <c r="H37" s="54"/>
      <c r="I37" s="21"/>
      <c r="J37" s="22"/>
      <c r="K37" s="31">
        <f>SUM(K30)</f>
        <v>0</v>
      </c>
      <c r="L37" s="31">
        <f>SUM(L30)</f>
        <v>0</v>
      </c>
      <c r="M37" s="33">
        <f>SUM(M30)</f>
        <v>0</v>
      </c>
    </row>
    <row r="38" spans="2:13" x14ac:dyDescent="0.25">
      <c r="B38" s="16" t="s">
        <v>60</v>
      </c>
      <c r="C38" s="7"/>
      <c r="D38" s="17" t="s">
        <v>68</v>
      </c>
      <c r="E38" s="27"/>
      <c r="F38" s="18"/>
      <c r="G38" s="13"/>
      <c r="H38" s="17"/>
      <c r="I38" s="13"/>
      <c r="J38" s="55"/>
      <c r="K38" s="31">
        <f>SUM(K34)</f>
        <v>0</v>
      </c>
      <c r="L38" s="31">
        <f>SUM(L34)</f>
        <v>0</v>
      </c>
      <c r="M38" s="33">
        <f>SUM(M34)</f>
        <v>0</v>
      </c>
    </row>
    <row r="39" spans="2:13" ht="14.45" customHeight="1" x14ac:dyDescent="0.25">
      <c r="B39" s="6"/>
      <c r="C39" s="9"/>
      <c r="D39" s="219"/>
      <c r="E39" s="220"/>
      <c r="F39" s="220"/>
      <c r="G39" s="220"/>
      <c r="H39" s="220"/>
      <c r="I39" s="220"/>
      <c r="J39" s="220"/>
      <c r="K39" s="220"/>
      <c r="L39" s="220"/>
      <c r="M39" s="221"/>
    </row>
    <row r="40" spans="2:13" ht="15" customHeight="1" thickBot="1" x14ac:dyDescent="0.3">
      <c r="B40" s="217" t="s">
        <v>69</v>
      </c>
      <c r="C40" s="174"/>
      <c r="D40" s="174"/>
      <c r="E40" s="174"/>
      <c r="F40" s="174"/>
      <c r="G40" s="174"/>
      <c r="H40" s="174"/>
      <c r="I40" s="174"/>
      <c r="J40" s="175"/>
      <c r="K40" s="23">
        <f>SUM(K37:K38)</f>
        <v>0</v>
      </c>
      <c r="L40" s="23">
        <f>SUM(L37:L38)</f>
        <v>0</v>
      </c>
      <c r="M40" s="24">
        <f>SUM(M37:M38)</f>
        <v>0</v>
      </c>
    </row>
  </sheetData>
  <mergeCells count="47">
    <mergeCell ref="F34:J34"/>
    <mergeCell ref="B5:M6"/>
    <mergeCell ref="J25:J27"/>
    <mergeCell ref="L25:L27"/>
    <mergeCell ref="J28:J29"/>
    <mergeCell ref="B12:C12"/>
    <mergeCell ref="B11:C11"/>
    <mergeCell ref="B15:C15"/>
    <mergeCell ref="D39:M39"/>
    <mergeCell ref="D25:D27"/>
    <mergeCell ref="L28:L29"/>
    <mergeCell ref="D30:J30"/>
    <mergeCell ref="G7:G8"/>
    <mergeCell ref="I7:I8"/>
    <mergeCell ref="M7:M8"/>
    <mergeCell ref="I28:I29"/>
    <mergeCell ref="E25:E27"/>
    <mergeCell ref="G25:G27"/>
    <mergeCell ref="E28:E29"/>
    <mergeCell ref="G28:G29"/>
    <mergeCell ref="K25:K27"/>
    <mergeCell ref="K7:K8"/>
    <mergeCell ref="K28:K29"/>
    <mergeCell ref="D32:M32"/>
    <mergeCell ref="B40:J40"/>
    <mergeCell ref="D7:D8"/>
    <mergeCell ref="B25:B27"/>
    <mergeCell ref="H7:H8"/>
    <mergeCell ref="B9:M9"/>
    <mergeCell ref="M28:M29"/>
    <mergeCell ref="B28:B29"/>
    <mergeCell ref="D10:M10"/>
    <mergeCell ref="J7:J8"/>
    <mergeCell ref="D28:D29"/>
    <mergeCell ref="B13:C13"/>
    <mergeCell ref="F25:F27"/>
    <mergeCell ref="H25:H27"/>
    <mergeCell ref="F28:F29"/>
    <mergeCell ref="H28:H29"/>
    <mergeCell ref="E7:E8"/>
    <mergeCell ref="B3:M3"/>
    <mergeCell ref="I25:I27"/>
    <mergeCell ref="M25:M27"/>
    <mergeCell ref="B7:B8"/>
    <mergeCell ref="F7:F8"/>
    <mergeCell ref="L7:L8"/>
    <mergeCell ref="B16:C16"/>
  </mergeCells>
  <pageMargins left="0" right="0" top="0" bottom="0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30"/>
  <sheetViews>
    <sheetView showGridLines="0" topLeftCell="A2" workbookViewId="0">
      <selection activeCell="R23" sqref="R23"/>
    </sheetView>
  </sheetViews>
  <sheetFormatPr defaultColWidth="8.85546875" defaultRowHeight="15" x14ac:dyDescent="0.25"/>
  <cols>
    <col min="1" max="1" width="2.85546875" customWidth="1"/>
    <col min="2" max="2" width="5.140625" customWidth="1"/>
    <col min="3" max="3" width="1.140625" hidden="1" customWidth="1"/>
    <col min="4" max="4" width="18" customWidth="1"/>
    <col min="5" max="5" width="8.7109375" hidden="1" customWidth="1"/>
    <col min="7" max="7" width="7.140625" customWidth="1"/>
    <col min="8" max="8" width="10.28515625" customWidth="1"/>
    <col min="10" max="10" width="7.42578125" customWidth="1"/>
    <col min="13" max="13" width="10.42578125" customWidth="1"/>
  </cols>
  <sheetData>
    <row r="1" spans="1:13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ht="6.75" customHeight="1" x14ac:dyDescent="0.25">
      <c r="A2" s="5"/>
      <c r="B2" s="231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</row>
    <row r="3" spans="1:13" ht="21" hidden="1" customHeight="1" x14ac:dyDescent="0.25">
      <c r="A3" s="5"/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</row>
    <row r="4" spans="1:13" ht="21" customHeight="1" thickBot="1" x14ac:dyDescent="0.3">
      <c r="A4" s="5"/>
      <c r="B4" s="232"/>
      <c r="C4" s="232"/>
      <c r="D4" s="232"/>
      <c r="E4" s="232"/>
      <c r="F4" s="232"/>
      <c r="G4" s="232"/>
      <c r="H4" s="232"/>
      <c r="I4" s="232"/>
      <c r="J4" s="232"/>
      <c r="K4" s="232"/>
      <c r="L4" s="232"/>
      <c r="M4" s="232"/>
    </row>
    <row r="5" spans="1:13" ht="15" customHeight="1" x14ac:dyDescent="0.25">
      <c r="A5" s="5"/>
      <c r="B5" s="233" t="s">
        <v>70</v>
      </c>
      <c r="C5" s="209"/>
      <c r="D5" s="209"/>
      <c r="E5" s="209"/>
      <c r="F5" s="209"/>
      <c r="G5" s="209"/>
      <c r="H5" s="209"/>
      <c r="I5" s="209"/>
      <c r="J5" s="209"/>
      <c r="K5" s="209"/>
      <c r="L5" s="209"/>
      <c r="M5" s="210"/>
    </row>
    <row r="6" spans="1:13" ht="15" customHeight="1" thickBot="1" x14ac:dyDescent="0.3">
      <c r="A6" s="5"/>
      <c r="B6" s="211"/>
      <c r="C6" s="212"/>
      <c r="D6" s="212"/>
      <c r="E6" s="212"/>
      <c r="F6" s="212"/>
      <c r="G6" s="212"/>
      <c r="H6" s="212"/>
      <c r="I6" s="212"/>
      <c r="J6" s="212"/>
      <c r="K6" s="212"/>
      <c r="L6" s="212"/>
      <c r="M6" s="202"/>
    </row>
    <row r="7" spans="1:13" ht="15" customHeight="1" x14ac:dyDescent="0.25">
      <c r="A7" s="5"/>
      <c r="B7" s="229" t="s">
        <v>1</v>
      </c>
      <c r="C7" s="148"/>
      <c r="D7" s="185" t="s">
        <v>40</v>
      </c>
      <c r="E7" s="227" t="s">
        <v>3</v>
      </c>
      <c r="F7" s="228" t="s">
        <v>4</v>
      </c>
      <c r="G7" s="227" t="s">
        <v>5</v>
      </c>
      <c r="H7" s="228" t="s">
        <v>6</v>
      </c>
      <c r="I7" s="228" t="s">
        <v>71</v>
      </c>
      <c r="J7" s="228" t="s">
        <v>7</v>
      </c>
      <c r="K7" s="228" t="s">
        <v>8</v>
      </c>
      <c r="L7" s="230" t="s">
        <v>9</v>
      </c>
      <c r="M7" s="234" t="s">
        <v>10</v>
      </c>
    </row>
    <row r="8" spans="1:13" x14ac:dyDescent="0.25">
      <c r="A8" s="35"/>
      <c r="B8" s="182"/>
      <c r="C8" s="2"/>
      <c r="D8" s="177"/>
      <c r="E8" s="177"/>
      <c r="F8" s="177"/>
      <c r="G8" s="177"/>
      <c r="H8" s="177"/>
      <c r="I8" s="177"/>
      <c r="J8" s="177"/>
      <c r="K8" s="177"/>
      <c r="L8" s="177"/>
      <c r="M8" s="191"/>
    </row>
    <row r="9" spans="1:13" ht="15.75" customHeight="1" thickBot="1" x14ac:dyDescent="0.3">
      <c r="A9" s="35"/>
      <c r="B9" s="193"/>
      <c r="C9" s="194"/>
      <c r="D9" s="194"/>
      <c r="E9" s="194"/>
      <c r="F9" s="194"/>
      <c r="G9" s="194"/>
      <c r="H9" s="194"/>
      <c r="I9" s="194"/>
      <c r="J9" s="194"/>
      <c r="K9" s="194"/>
      <c r="L9" s="194"/>
      <c r="M9" s="195"/>
    </row>
    <row r="10" spans="1:13" x14ac:dyDescent="0.25">
      <c r="A10" s="35"/>
      <c r="B10" s="75" t="s">
        <v>11</v>
      </c>
      <c r="C10" s="39"/>
      <c r="D10" s="218" t="s">
        <v>42</v>
      </c>
      <c r="E10" s="197"/>
      <c r="F10" s="197"/>
      <c r="G10" s="197"/>
      <c r="H10" s="197"/>
      <c r="I10" s="197"/>
      <c r="J10" s="197"/>
      <c r="K10" s="197"/>
      <c r="L10" s="197"/>
      <c r="M10" s="198"/>
    </row>
    <row r="11" spans="1:13" x14ac:dyDescent="0.25">
      <c r="A11" s="35"/>
      <c r="B11" s="201">
        <v>1</v>
      </c>
      <c r="C11" s="202"/>
      <c r="D11" s="47" t="s">
        <v>43</v>
      </c>
      <c r="E11" s="77"/>
      <c r="F11" s="56">
        <v>914</v>
      </c>
      <c r="G11" s="77" t="s">
        <v>15</v>
      </c>
      <c r="H11" s="56" t="s">
        <v>44</v>
      </c>
      <c r="I11" s="56">
        <v>188</v>
      </c>
      <c r="J11" s="78"/>
      <c r="K11" s="65">
        <f t="shared" ref="K11:K19" si="0">SUM(I11*J11*F11)</f>
        <v>0</v>
      </c>
      <c r="L11" s="65">
        <f t="shared" ref="L11:L19" si="1">SUM(M11-K11)</f>
        <v>0</v>
      </c>
      <c r="M11" s="79">
        <f t="shared" ref="M11:M19" si="2">SUM(K11*1.23)</f>
        <v>0</v>
      </c>
    </row>
    <row r="12" spans="1:13" x14ac:dyDescent="0.25">
      <c r="A12" s="35"/>
      <c r="B12" s="186">
        <v>2</v>
      </c>
      <c r="C12" s="199"/>
      <c r="D12" s="27" t="s">
        <v>45</v>
      </c>
      <c r="E12" s="28"/>
      <c r="F12" s="13">
        <v>44</v>
      </c>
      <c r="G12" s="28" t="s">
        <v>15</v>
      </c>
      <c r="H12" s="68" t="s">
        <v>46</v>
      </c>
      <c r="I12" s="13">
        <v>872</v>
      </c>
      <c r="J12" s="30"/>
      <c r="K12" s="32">
        <f t="shared" si="0"/>
        <v>0</v>
      </c>
      <c r="L12" s="32">
        <f t="shared" si="1"/>
        <v>0</v>
      </c>
      <c r="M12" s="34">
        <f t="shared" si="2"/>
        <v>0</v>
      </c>
    </row>
    <row r="13" spans="1:13" x14ac:dyDescent="0.25">
      <c r="A13" s="35"/>
      <c r="B13" s="186">
        <v>3</v>
      </c>
      <c r="C13" s="199"/>
      <c r="D13" s="26" t="s">
        <v>47</v>
      </c>
      <c r="E13" s="28"/>
      <c r="F13" s="13">
        <v>778</v>
      </c>
      <c r="G13" s="28" t="s">
        <v>15</v>
      </c>
      <c r="H13" s="68" t="s">
        <v>46</v>
      </c>
      <c r="I13" s="13">
        <v>872</v>
      </c>
      <c r="J13" s="30"/>
      <c r="K13" s="32">
        <f t="shared" si="0"/>
        <v>0</v>
      </c>
      <c r="L13" s="32">
        <f t="shared" si="1"/>
        <v>0</v>
      </c>
      <c r="M13" s="34">
        <f t="shared" si="2"/>
        <v>0</v>
      </c>
    </row>
    <row r="14" spans="1:13" x14ac:dyDescent="0.25">
      <c r="A14" s="36"/>
      <c r="B14" s="3">
        <v>4</v>
      </c>
      <c r="C14" s="13"/>
      <c r="D14" s="26" t="s">
        <v>48</v>
      </c>
      <c r="E14" s="28"/>
      <c r="F14" s="13">
        <v>215</v>
      </c>
      <c r="G14" s="28" t="s">
        <v>15</v>
      </c>
      <c r="H14" s="68" t="s">
        <v>46</v>
      </c>
      <c r="I14" s="13">
        <v>872</v>
      </c>
      <c r="J14" s="30"/>
      <c r="K14" s="32">
        <f t="shared" si="0"/>
        <v>0</v>
      </c>
      <c r="L14" s="32">
        <f t="shared" si="1"/>
        <v>0</v>
      </c>
      <c r="M14" s="34">
        <f t="shared" si="2"/>
        <v>0</v>
      </c>
    </row>
    <row r="15" spans="1:13" x14ac:dyDescent="0.25">
      <c r="A15" s="35"/>
      <c r="B15" s="186">
        <v>5</v>
      </c>
      <c r="C15" s="199"/>
      <c r="D15" s="27" t="s">
        <v>72</v>
      </c>
      <c r="E15" s="28"/>
      <c r="F15" s="13">
        <v>148</v>
      </c>
      <c r="G15" s="28" t="s">
        <v>15</v>
      </c>
      <c r="H15" s="68" t="s">
        <v>46</v>
      </c>
      <c r="I15" s="13">
        <v>872</v>
      </c>
      <c r="J15" s="30"/>
      <c r="K15" s="32">
        <f t="shared" si="0"/>
        <v>0</v>
      </c>
      <c r="L15" s="32">
        <f t="shared" si="1"/>
        <v>0</v>
      </c>
      <c r="M15" s="34">
        <f t="shared" si="2"/>
        <v>0</v>
      </c>
    </row>
    <row r="16" spans="1:13" x14ac:dyDescent="0.25">
      <c r="A16" s="35"/>
      <c r="B16" s="186">
        <v>6</v>
      </c>
      <c r="C16" s="199"/>
      <c r="D16" s="27" t="s">
        <v>73</v>
      </c>
      <c r="E16" s="28"/>
      <c r="F16" s="13">
        <v>1068</v>
      </c>
      <c r="G16" s="28" t="s">
        <v>15</v>
      </c>
      <c r="H16" s="68" t="s">
        <v>46</v>
      </c>
      <c r="I16" s="13">
        <v>872</v>
      </c>
      <c r="J16" s="30"/>
      <c r="K16" s="32">
        <f t="shared" si="0"/>
        <v>0</v>
      </c>
      <c r="L16" s="32">
        <f t="shared" si="1"/>
        <v>0</v>
      </c>
      <c r="M16" s="34">
        <f t="shared" si="2"/>
        <v>0</v>
      </c>
    </row>
    <row r="17" spans="1:13" x14ac:dyDescent="0.25">
      <c r="A17" s="35"/>
      <c r="B17" s="40">
        <v>7</v>
      </c>
      <c r="C17" s="13"/>
      <c r="D17" s="27" t="s">
        <v>55</v>
      </c>
      <c r="E17" s="28"/>
      <c r="F17" s="13">
        <v>232</v>
      </c>
      <c r="G17" s="28" t="s">
        <v>15</v>
      </c>
      <c r="H17" s="13" t="s">
        <v>44</v>
      </c>
      <c r="I17" s="13">
        <v>188</v>
      </c>
      <c r="J17" s="30"/>
      <c r="K17" s="32">
        <f t="shared" si="0"/>
        <v>0</v>
      </c>
      <c r="L17" s="32">
        <f t="shared" si="1"/>
        <v>0</v>
      </c>
      <c r="M17" s="34">
        <f t="shared" si="2"/>
        <v>0</v>
      </c>
    </row>
    <row r="18" spans="1:13" x14ac:dyDescent="0.25">
      <c r="A18" s="35"/>
      <c r="B18" s="40">
        <v>8</v>
      </c>
      <c r="C18" s="13"/>
      <c r="D18" s="69" t="s">
        <v>56</v>
      </c>
      <c r="E18" s="28"/>
      <c r="F18" s="28">
        <v>12</v>
      </c>
      <c r="G18" s="28" t="s">
        <v>15</v>
      </c>
      <c r="H18" s="13" t="s">
        <v>44</v>
      </c>
      <c r="I18" s="28">
        <v>188</v>
      </c>
      <c r="J18" s="30"/>
      <c r="K18" s="70">
        <f t="shared" si="0"/>
        <v>0</v>
      </c>
      <c r="L18" s="71">
        <f t="shared" si="1"/>
        <v>0</v>
      </c>
      <c r="M18" s="72">
        <f t="shared" si="2"/>
        <v>0</v>
      </c>
    </row>
    <row r="19" spans="1:13" x14ac:dyDescent="0.25">
      <c r="A19" s="35"/>
      <c r="B19" s="6">
        <v>9</v>
      </c>
      <c r="C19" s="7"/>
      <c r="D19" s="67" t="s">
        <v>57</v>
      </c>
      <c r="E19" s="66"/>
      <c r="F19" s="66">
        <v>2</v>
      </c>
      <c r="G19" s="66" t="s">
        <v>15</v>
      </c>
      <c r="H19" s="68" t="s">
        <v>46</v>
      </c>
      <c r="I19" s="68">
        <v>872</v>
      </c>
      <c r="J19" s="30"/>
      <c r="K19" s="70">
        <f t="shared" si="0"/>
        <v>0</v>
      </c>
      <c r="L19" s="31">
        <f t="shared" si="1"/>
        <v>0</v>
      </c>
      <c r="M19" s="33">
        <f t="shared" si="2"/>
        <v>0</v>
      </c>
    </row>
    <row r="20" spans="1:13" x14ac:dyDescent="0.25">
      <c r="A20" s="35"/>
      <c r="B20" s="42"/>
      <c r="C20" s="43"/>
      <c r="D20" s="222" t="s">
        <v>59</v>
      </c>
      <c r="E20" s="174"/>
      <c r="F20" s="174"/>
      <c r="G20" s="174"/>
      <c r="H20" s="174"/>
      <c r="I20" s="174"/>
      <c r="J20" s="175"/>
      <c r="K20" s="59">
        <f>SUM(K11:K19)</f>
        <v>0</v>
      </c>
      <c r="L20" s="145">
        <f>SUM(L11:L19)</f>
        <v>0</v>
      </c>
      <c r="M20" s="146">
        <f>SUM(M11:M19)</f>
        <v>0</v>
      </c>
    </row>
    <row r="21" spans="1:13" x14ac:dyDescent="0.25">
      <c r="A21" s="5"/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</row>
    <row r="22" spans="1:13" x14ac:dyDescent="0.25">
      <c r="A22" s="5"/>
      <c r="B22" s="45" t="s">
        <v>60</v>
      </c>
      <c r="C22" s="46"/>
      <c r="D22" s="223" t="s">
        <v>74</v>
      </c>
      <c r="E22" s="197"/>
      <c r="F22" s="197"/>
      <c r="G22" s="197"/>
      <c r="H22" s="197"/>
      <c r="I22" s="197"/>
      <c r="J22" s="197"/>
      <c r="K22" s="197"/>
      <c r="L22" s="197"/>
      <c r="M22" s="224"/>
    </row>
    <row r="23" spans="1:13" ht="24" customHeight="1" x14ac:dyDescent="0.25">
      <c r="A23" s="5"/>
      <c r="B23" s="16">
        <v>1</v>
      </c>
      <c r="C23" s="7"/>
      <c r="D23" s="17" t="s">
        <v>62</v>
      </c>
      <c r="E23" s="118" t="s">
        <v>34</v>
      </c>
      <c r="F23" s="18">
        <v>883</v>
      </c>
      <c r="G23" s="13" t="s">
        <v>15</v>
      </c>
      <c r="H23" s="99" t="s">
        <v>63</v>
      </c>
      <c r="I23" s="13">
        <v>4</v>
      </c>
      <c r="J23" s="48"/>
      <c r="K23" s="31">
        <f>SUM(I23*J23*F23)</f>
        <v>0</v>
      </c>
      <c r="L23" s="31">
        <f>SUM(M23-K23)</f>
        <v>0</v>
      </c>
      <c r="M23" s="33">
        <f>SUM(K23*1.23)</f>
        <v>0</v>
      </c>
    </row>
    <row r="24" spans="1:13" x14ac:dyDescent="0.25">
      <c r="A24" s="5"/>
      <c r="B24" s="42"/>
      <c r="C24" s="43"/>
      <c r="D24" s="14" t="s">
        <v>59</v>
      </c>
      <c r="E24" s="15"/>
      <c r="F24" s="225"/>
      <c r="G24" s="174"/>
      <c r="H24" s="174"/>
      <c r="I24" s="174"/>
      <c r="J24" s="175"/>
      <c r="K24" s="122">
        <f>SUM(K23:K23)</f>
        <v>0</v>
      </c>
      <c r="L24" s="122">
        <f>SUM(L23:L23)</f>
        <v>0</v>
      </c>
      <c r="M24" s="123">
        <f>SUM(M23:M23)</f>
        <v>0</v>
      </c>
    </row>
    <row r="25" spans="1:13" x14ac:dyDescent="0.25">
      <c r="A25" s="5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</row>
    <row r="26" spans="1:13" x14ac:dyDescent="0.25">
      <c r="A26" s="5"/>
      <c r="B26" s="76" t="s">
        <v>64</v>
      </c>
      <c r="C26" s="49"/>
      <c r="D26" s="253" t="s">
        <v>75</v>
      </c>
      <c r="E26" s="51"/>
      <c r="F26" s="51"/>
      <c r="G26" s="51"/>
      <c r="H26" s="51"/>
      <c r="I26" s="51"/>
      <c r="J26" s="51"/>
      <c r="K26" s="51"/>
      <c r="L26" s="51"/>
      <c r="M26" s="52"/>
    </row>
    <row r="27" spans="1:13" x14ac:dyDescent="0.25">
      <c r="A27" s="5"/>
      <c r="B27" s="8" t="s">
        <v>66</v>
      </c>
      <c r="C27" s="7"/>
      <c r="D27" s="19" t="s">
        <v>67</v>
      </c>
      <c r="E27" s="53"/>
      <c r="F27" s="20"/>
      <c r="G27" s="25"/>
      <c r="H27" s="54"/>
      <c r="I27" s="21"/>
      <c r="J27" s="22"/>
      <c r="K27" s="31">
        <f>SUM(K20)</f>
        <v>0</v>
      </c>
      <c r="L27" s="31">
        <f>SUM(L20)</f>
        <v>0</v>
      </c>
      <c r="M27" s="33">
        <f>SUM(M20)</f>
        <v>0</v>
      </c>
    </row>
    <row r="28" spans="1:13" x14ac:dyDescent="0.25">
      <c r="A28" s="5"/>
      <c r="B28" s="16" t="s">
        <v>60</v>
      </c>
      <c r="C28" s="7"/>
      <c r="D28" s="17" t="s">
        <v>68</v>
      </c>
      <c r="E28" s="27"/>
      <c r="F28" s="18"/>
      <c r="G28" s="13"/>
      <c r="H28" s="17"/>
      <c r="I28" s="13"/>
      <c r="J28" s="55"/>
      <c r="K28" s="31">
        <f>SUM(K24)</f>
        <v>0</v>
      </c>
      <c r="L28" s="31">
        <f>SUM(L24)</f>
        <v>0</v>
      </c>
      <c r="M28" s="33">
        <f>SUM(M24)</f>
        <v>0</v>
      </c>
    </row>
    <row r="29" spans="1:13" x14ac:dyDescent="0.25">
      <c r="A29" s="5"/>
      <c r="B29" s="6"/>
      <c r="C29" s="9"/>
      <c r="D29" s="219"/>
      <c r="E29" s="220"/>
      <c r="F29" s="220"/>
      <c r="G29" s="220"/>
      <c r="H29" s="220"/>
      <c r="I29" s="220"/>
      <c r="J29" s="220"/>
      <c r="K29" s="220"/>
      <c r="L29" s="220"/>
      <c r="M29" s="221"/>
    </row>
    <row r="30" spans="1:13" x14ac:dyDescent="0.25">
      <c r="A30" s="5"/>
      <c r="B30" s="217" t="s">
        <v>69</v>
      </c>
      <c r="C30" s="174"/>
      <c r="D30" s="174"/>
      <c r="E30" s="174"/>
      <c r="F30" s="174"/>
      <c r="G30" s="174"/>
      <c r="H30" s="174"/>
      <c r="I30" s="174"/>
      <c r="J30" s="175"/>
      <c r="K30" s="23">
        <f>SUM(K27:K28)</f>
        <v>0</v>
      </c>
      <c r="L30" s="23">
        <f>SUM(L27:L28)</f>
        <v>0</v>
      </c>
      <c r="M30" s="24">
        <f>SUM(M27:M28)</f>
        <v>0</v>
      </c>
    </row>
  </sheetData>
  <mergeCells count="25">
    <mergeCell ref="B9:M9"/>
    <mergeCell ref="J7:J8"/>
    <mergeCell ref="D10:M10"/>
    <mergeCell ref="B16:C16"/>
    <mergeCell ref="B2:M4"/>
    <mergeCell ref="B5:M6"/>
    <mergeCell ref="G7:G8"/>
    <mergeCell ref="I7:I8"/>
    <mergeCell ref="M7:M8"/>
    <mergeCell ref="B30:J30"/>
    <mergeCell ref="B13:C13"/>
    <mergeCell ref="D22:M22"/>
    <mergeCell ref="E7:E8"/>
    <mergeCell ref="K7:K8"/>
    <mergeCell ref="B15:C15"/>
    <mergeCell ref="B7:B8"/>
    <mergeCell ref="F7:F8"/>
    <mergeCell ref="L7:L8"/>
    <mergeCell ref="D29:M29"/>
    <mergeCell ref="B12:C12"/>
    <mergeCell ref="B11:C11"/>
    <mergeCell ref="F24:J24"/>
    <mergeCell ref="D7:D8"/>
    <mergeCell ref="D20:J20"/>
    <mergeCell ref="H7:H8"/>
  </mergeCells>
  <pageMargins left="0.70866141732283472" right="0.70866141732283472" top="0.74803149606299213" bottom="0.74803149606299213" header="0.31496062992125978" footer="0.31496062992125978"/>
  <pageSetup paperSize="9" scale="88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40"/>
  <sheetViews>
    <sheetView workbookViewId="0">
      <selection activeCell="L15" sqref="L15:L19"/>
    </sheetView>
  </sheetViews>
  <sheetFormatPr defaultColWidth="8.85546875" defaultRowHeight="15" x14ac:dyDescent="0.25"/>
  <cols>
    <col min="1" max="1" width="3.42578125" style="5" customWidth="1"/>
    <col min="2" max="2" width="4.7109375" style="5" customWidth="1"/>
    <col min="3" max="3" width="1.28515625" style="5" hidden="1" customWidth="1"/>
    <col min="4" max="4" width="23.42578125" style="5" customWidth="1"/>
    <col min="5" max="5" width="8.140625" style="5" hidden="1" customWidth="1"/>
    <col min="6" max="6" width="7.140625" style="5" customWidth="1"/>
    <col min="7" max="7" width="4" style="5" customWidth="1"/>
    <col min="8" max="8" width="10" style="5" customWidth="1"/>
    <col min="9" max="9" width="9" style="5" customWidth="1"/>
    <col min="10" max="10" width="7.140625" style="5" customWidth="1"/>
    <col min="11" max="11" width="10.7109375" style="5" customWidth="1"/>
    <col min="12" max="12" width="11" style="5" customWidth="1"/>
    <col min="13" max="13" width="10.85546875" style="5" customWidth="1"/>
    <col min="14" max="253" width="11.28515625" style="5" customWidth="1"/>
    <col min="254" max="254" width="10" style="5" customWidth="1"/>
    <col min="255" max="255" width="0" style="5" hidden="1"/>
    <col min="256" max="256" width="44.7109375" style="5" customWidth="1"/>
    <col min="257" max="257" width="15.42578125" style="5" customWidth="1"/>
    <col min="258" max="258" width="11.85546875" style="5" customWidth="1"/>
    <col min="259" max="259" width="13.85546875" style="5" customWidth="1"/>
    <col min="260" max="260" width="12.140625" style="5" customWidth="1"/>
    <col min="261" max="261" width="11.42578125" style="5" customWidth="1"/>
    <col min="262" max="262" width="16.28515625" style="5" customWidth="1"/>
    <col min="263" max="509" width="11.28515625" style="5" customWidth="1"/>
    <col min="510" max="510" width="10" style="5" customWidth="1"/>
    <col min="511" max="511" width="0" style="5" hidden="1"/>
    <col min="512" max="512" width="44.7109375" style="5" customWidth="1"/>
    <col min="513" max="513" width="15.42578125" style="5" customWidth="1"/>
    <col min="514" max="514" width="11.85546875" style="5" customWidth="1"/>
    <col min="515" max="515" width="13.85546875" style="5" customWidth="1"/>
    <col min="516" max="516" width="12.140625" style="5" customWidth="1"/>
    <col min="517" max="517" width="11.42578125" style="5" customWidth="1"/>
    <col min="518" max="518" width="16.28515625" style="5" customWidth="1"/>
    <col min="519" max="765" width="11.28515625" style="5" customWidth="1"/>
    <col min="766" max="766" width="10" style="5" customWidth="1"/>
    <col min="767" max="767" width="0" style="5" hidden="1"/>
    <col min="768" max="768" width="44.7109375" style="5" customWidth="1"/>
    <col min="769" max="769" width="15.42578125" style="5" customWidth="1"/>
    <col min="770" max="770" width="11.85546875" style="5" customWidth="1"/>
    <col min="771" max="771" width="13.85546875" style="5" customWidth="1"/>
    <col min="772" max="772" width="12.140625" style="5" customWidth="1"/>
    <col min="773" max="773" width="11.42578125" style="5" customWidth="1"/>
    <col min="774" max="774" width="16.28515625" style="5" customWidth="1"/>
    <col min="775" max="1021" width="11.28515625" style="5" customWidth="1"/>
    <col min="1022" max="1022" width="10" style="5" customWidth="1"/>
    <col min="1023" max="1023" width="0" style="5" hidden="1"/>
    <col min="1024" max="1024" width="44.7109375" style="5" customWidth="1"/>
    <col min="1025" max="1025" width="15.42578125" style="5" customWidth="1"/>
    <col min="1026" max="1026" width="11.85546875" style="5" customWidth="1"/>
    <col min="1027" max="1027" width="13.85546875" style="5" customWidth="1"/>
    <col min="1028" max="1028" width="12.140625" style="5" customWidth="1"/>
    <col min="1029" max="1029" width="11.42578125" style="5" customWidth="1"/>
    <col min="1030" max="1030" width="16.28515625" style="5" customWidth="1"/>
    <col min="1031" max="1277" width="11.28515625" style="5" customWidth="1"/>
    <col min="1278" max="1278" width="10" style="5" customWidth="1"/>
    <col min="1279" max="1279" width="0" style="5" hidden="1"/>
    <col min="1280" max="1280" width="44.7109375" style="5" customWidth="1"/>
    <col min="1281" max="1281" width="15.42578125" style="5" customWidth="1"/>
    <col min="1282" max="1282" width="11.85546875" style="5" customWidth="1"/>
    <col min="1283" max="1283" width="13.85546875" style="5" customWidth="1"/>
    <col min="1284" max="1284" width="12.140625" style="5" customWidth="1"/>
    <col min="1285" max="1285" width="11.42578125" style="5" customWidth="1"/>
    <col min="1286" max="1286" width="16.28515625" style="5" customWidth="1"/>
    <col min="1287" max="1533" width="11.28515625" style="5" customWidth="1"/>
    <col min="1534" max="1534" width="10" style="5" customWidth="1"/>
    <col min="1535" max="1535" width="0" style="5" hidden="1"/>
    <col min="1536" max="1536" width="44.7109375" style="5" customWidth="1"/>
    <col min="1537" max="1537" width="15.42578125" style="5" customWidth="1"/>
    <col min="1538" max="1538" width="11.85546875" style="5" customWidth="1"/>
    <col min="1539" max="1539" width="13.85546875" style="5" customWidth="1"/>
    <col min="1540" max="1540" width="12.140625" style="5" customWidth="1"/>
    <col min="1541" max="1541" width="11.42578125" style="5" customWidth="1"/>
    <col min="1542" max="1542" width="16.28515625" style="5" customWidth="1"/>
    <col min="1543" max="1789" width="11.28515625" style="5" customWidth="1"/>
    <col min="1790" max="1790" width="10" style="5" customWidth="1"/>
    <col min="1791" max="1791" width="0" style="5" hidden="1"/>
    <col min="1792" max="1792" width="44.7109375" style="5" customWidth="1"/>
    <col min="1793" max="1793" width="15.42578125" style="5" customWidth="1"/>
    <col min="1794" max="1794" width="11.85546875" style="5" customWidth="1"/>
    <col min="1795" max="1795" width="13.85546875" style="5" customWidth="1"/>
    <col min="1796" max="1796" width="12.140625" style="5" customWidth="1"/>
    <col min="1797" max="1797" width="11.42578125" style="5" customWidth="1"/>
    <col min="1798" max="1798" width="16.28515625" style="5" customWidth="1"/>
    <col min="1799" max="2045" width="11.28515625" style="5" customWidth="1"/>
    <col min="2046" max="2046" width="10" style="5" customWidth="1"/>
    <col min="2047" max="2047" width="0" style="5" hidden="1"/>
    <col min="2048" max="2048" width="44.7109375" style="5" customWidth="1"/>
    <col min="2049" max="2049" width="15.42578125" style="5" customWidth="1"/>
    <col min="2050" max="2050" width="11.85546875" style="5" customWidth="1"/>
    <col min="2051" max="2051" width="13.85546875" style="5" customWidth="1"/>
    <col min="2052" max="2052" width="12.140625" style="5" customWidth="1"/>
    <col min="2053" max="2053" width="11.42578125" style="5" customWidth="1"/>
    <col min="2054" max="2054" width="16.28515625" style="5" customWidth="1"/>
    <col min="2055" max="2301" width="11.28515625" style="5" customWidth="1"/>
    <col min="2302" max="2302" width="10" style="5" customWidth="1"/>
    <col min="2303" max="2303" width="0" style="5" hidden="1"/>
    <col min="2304" max="2304" width="44.7109375" style="5" customWidth="1"/>
    <col min="2305" max="2305" width="15.42578125" style="5" customWidth="1"/>
    <col min="2306" max="2306" width="11.85546875" style="5" customWidth="1"/>
    <col min="2307" max="2307" width="13.85546875" style="5" customWidth="1"/>
    <col min="2308" max="2308" width="12.140625" style="5" customWidth="1"/>
    <col min="2309" max="2309" width="11.42578125" style="5" customWidth="1"/>
    <col min="2310" max="2310" width="16.28515625" style="5" customWidth="1"/>
    <col min="2311" max="2557" width="11.28515625" style="5" customWidth="1"/>
    <col min="2558" max="2558" width="10" style="5" customWidth="1"/>
    <col min="2559" max="2559" width="0" style="5" hidden="1"/>
    <col min="2560" max="2560" width="44.7109375" style="5" customWidth="1"/>
    <col min="2561" max="2561" width="15.42578125" style="5" customWidth="1"/>
    <col min="2562" max="2562" width="11.85546875" style="5" customWidth="1"/>
    <col min="2563" max="2563" width="13.85546875" style="5" customWidth="1"/>
    <col min="2564" max="2564" width="12.140625" style="5" customWidth="1"/>
    <col min="2565" max="2565" width="11.42578125" style="5" customWidth="1"/>
    <col min="2566" max="2566" width="16.28515625" style="5" customWidth="1"/>
    <col min="2567" max="2813" width="11.28515625" style="5" customWidth="1"/>
    <col min="2814" max="2814" width="10" style="5" customWidth="1"/>
    <col min="2815" max="2815" width="0" style="5" hidden="1"/>
    <col min="2816" max="2816" width="44.7109375" style="5" customWidth="1"/>
    <col min="2817" max="2817" width="15.42578125" style="5" customWidth="1"/>
    <col min="2818" max="2818" width="11.85546875" style="5" customWidth="1"/>
    <col min="2819" max="2819" width="13.85546875" style="5" customWidth="1"/>
    <col min="2820" max="2820" width="12.140625" style="5" customWidth="1"/>
    <col min="2821" max="2821" width="11.42578125" style="5" customWidth="1"/>
    <col min="2822" max="2822" width="16.28515625" style="5" customWidth="1"/>
    <col min="2823" max="3069" width="11.28515625" style="5" customWidth="1"/>
    <col min="3070" max="3070" width="10" style="5" customWidth="1"/>
    <col min="3071" max="3071" width="0" style="5" hidden="1"/>
    <col min="3072" max="3072" width="44.7109375" style="5" customWidth="1"/>
    <col min="3073" max="3073" width="15.42578125" style="5" customWidth="1"/>
    <col min="3074" max="3074" width="11.85546875" style="5" customWidth="1"/>
    <col min="3075" max="3075" width="13.85546875" style="5" customWidth="1"/>
    <col min="3076" max="3076" width="12.140625" style="5" customWidth="1"/>
    <col min="3077" max="3077" width="11.42578125" style="5" customWidth="1"/>
    <col min="3078" max="3078" width="16.28515625" style="5" customWidth="1"/>
    <col min="3079" max="3325" width="11.28515625" style="5" customWidth="1"/>
    <col min="3326" max="3326" width="10" style="5" customWidth="1"/>
    <col min="3327" max="3327" width="0" style="5" hidden="1"/>
    <col min="3328" max="3328" width="44.7109375" style="5" customWidth="1"/>
    <col min="3329" max="3329" width="15.42578125" style="5" customWidth="1"/>
    <col min="3330" max="3330" width="11.85546875" style="5" customWidth="1"/>
    <col min="3331" max="3331" width="13.85546875" style="5" customWidth="1"/>
    <col min="3332" max="3332" width="12.140625" style="5" customWidth="1"/>
    <col min="3333" max="3333" width="11.42578125" style="5" customWidth="1"/>
    <col min="3334" max="3334" width="16.28515625" style="5" customWidth="1"/>
    <col min="3335" max="3581" width="11.28515625" style="5" customWidth="1"/>
    <col min="3582" max="3582" width="10" style="5" customWidth="1"/>
    <col min="3583" max="3583" width="0" style="5" hidden="1"/>
    <col min="3584" max="3584" width="44.7109375" style="5" customWidth="1"/>
    <col min="3585" max="3585" width="15.42578125" style="5" customWidth="1"/>
    <col min="3586" max="3586" width="11.85546875" style="5" customWidth="1"/>
    <col min="3587" max="3587" width="13.85546875" style="5" customWidth="1"/>
    <col min="3588" max="3588" width="12.140625" style="5" customWidth="1"/>
    <col min="3589" max="3589" width="11.42578125" style="5" customWidth="1"/>
    <col min="3590" max="3590" width="16.28515625" style="5" customWidth="1"/>
    <col min="3591" max="3837" width="11.28515625" style="5" customWidth="1"/>
    <col min="3838" max="3838" width="10" style="5" customWidth="1"/>
    <col min="3839" max="3839" width="0" style="5" hidden="1"/>
    <col min="3840" max="3840" width="44.7109375" style="5" customWidth="1"/>
    <col min="3841" max="3841" width="15.42578125" style="5" customWidth="1"/>
    <col min="3842" max="3842" width="11.85546875" style="5" customWidth="1"/>
    <col min="3843" max="3843" width="13.85546875" style="5" customWidth="1"/>
    <col min="3844" max="3844" width="12.140625" style="5" customWidth="1"/>
    <col min="3845" max="3845" width="11.42578125" style="5" customWidth="1"/>
    <col min="3846" max="3846" width="16.28515625" style="5" customWidth="1"/>
    <col min="3847" max="4093" width="11.28515625" style="5" customWidth="1"/>
    <col min="4094" max="4094" width="10" style="5" customWidth="1"/>
    <col min="4095" max="4095" width="0" style="5" hidden="1"/>
    <col min="4096" max="4096" width="44.7109375" style="5" customWidth="1"/>
    <col min="4097" max="4097" width="15.42578125" style="5" customWidth="1"/>
    <col min="4098" max="4098" width="11.85546875" style="5" customWidth="1"/>
    <col min="4099" max="4099" width="13.85546875" style="5" customWidth="1"/>
    <col min="4100" max="4100" width="12.140625" style="5" customWidth="1"/>
    <col min="4101" max="4101" width="11.42578125" style="5" customWidth="1"/>
    <col min="4102" max="4102" width="16.28515625" style="5" customWidth="1"/>
    <col min="4103" max="4349" width="11.28515625" style="5" customWidth="1"/>
    <col min="4350" max="4350" width="10" style="5" customWidth="1"/>
    <col min="4351" max="4351" width="0" style="5" hidden="1"/>
    <col min="4352" max="4352" width="44.7109375" style="5" customWidth="1"/>
    <col min="4353" max="4353" width="15.42578125" style="5" customWidth="1"/>
    <col min="4354" max="4354" width="11.85546875" style="5" customWidth="1"/>
    <col min="4355" max="4355" width="13.85546875" style="5" customWidth="1"/>
    <col min="4356" max="4356" width="12.140625" style="5" customWidth="1"/>
    <col min="4357" max="4357" width="11.42578125" style="5" customWidth="1"/>
    <col min="4358" max="4358" width="16.28515625" style="5" customWidth="1"/>
    <col min="4359" max="4605" width="11.28515625" style="5" customWidth="1"/>
    <col min="4606" max="4606" width="10" style="5" customWidth="1"/>
    <col min="4607" max="4607" width="0" style="5" hidden="1"/>
    <col min="4608" max="4608" width="44.7109375" style="5" customWidth="1"/>
    <col min="4609" max="4609" width="15.42578125" style="5" customWidth="1"/>
    <col min="4610" max="4610" width="11.85546875" style="5" customWidth="1"/>
    <col min="4611" max="4611" width="13.85546875" style="5" customWidth="1"/>
    <col min="4612" max="4612" width="12.140625" style="5" customWidth="1"/>
    <col min="4613" max="4613" width="11.42578125" style="5" customWidth="1"/>
    <col min="4614" max="4614" width="16.28515625" style="5" customWidth="1"/>
    <col min="4615" max="4861" width="11.28515625" style="5" customWidth="1"/>
    <col min="4862" max="4862" width="10" style="5" customWidth="1"/>
    <col min="4863" max="4863" width="0" style="5" hidden="1"/>
    <col min="4864" max="4864" width="44.7109375" style="5" customWidth="1"/>
    <col min="4865" max="4865" width="15.42578125" style="5" customWidth="1"/>
    <col min="4866" max="4866" width="11.85546875" style="5" customWidth="1"/>
    <col min="4867" max="4867" width="13.85546875" style="5" customWidth="1"/>
    <col min="4868" max="4868" width="12.140625" style="5" customWidth="1"/>
    <col min="4869" max="4869" width="11.42578125" style="5" customWidth="1"/>
    <col min="4870" max="4870" width="16.28515625" style="5" customWidth="1"/>
    <col min="4871" max="5117" width="11.28515625" style="5" customWidth="1"/>
    <col min="5118" max="5118" width="10" style="5" customWidth="1"/>
    <col min="5119" max="5119" width="0" style="5" hidden="1"/>
    <col min="5120" max="5120" width="44.7109375" style="5" customWidth="1"/>
    <col min="5121" max="5121" width="15.42578125" style="5" customWidth="1"/>
    <col min="5122" max="5122" width="11.85546875" style="5" customWidth="1"/>
    <col min="5123" max="5123" width="13.85546875" style="5" customWidth="1"/>
    <col min="5124" max="5124" width="12.140625" style="5" customWidth="1"/>
    <col min="5125" max="5125" width="11.42578125" style="5" customWidth="1"/>
    <col min="5126" max="5126" width="16.28515625" style="5" customWidth="1"/>
    <col min="5127" max="5373" width="11.28515625" style="5" customWidth="1"/>
    <col min="5374" max="5374" width="10" style="5" customWidth="1"/>
    <col min="5375" max="5375" width="0" style="5" hidden="1"/>
    <col min="5376" max="5376" width="44.7109375" style="5" customWidth="1"/>
    <col min="5377" max="5377" width="15.42578125" style="5" customWidth="1"/>
    <col min="5378" max="5378" width="11.85546875" style="5" customWidth="1"/>
    <col min="5379" max="5379" width="13.85546875" style="5" customWidth="1"/>
    <col min="5380" max="5380" width="12.140625" style="5" customWidth="1"/>
    <col min="5381" max="5381" width="11.42578125" style="5" customWidth="1"/>
    <col min="5382" max="5382" width="16.28515625" style="5" customWidth="1"/>
    <col min="5383" max="5629" width="11.28515625" style="5" customWidth="1"/>
    <col min="5630" max="5630" width="10" style="5" customWidth="1"/>
    <col min="5631" max="5631" width="0" style="5" hidden="1"/>
    <col min="5632" max="5632" width="44.7109375" style="5" customWidth="1"/>
    <col min="5633" max="5633" width="15.42578125" style="5" customWidth="1"/>
    <col min="5634" max="5634" width="11.85546875" style="5" customWidth="1"/>
    <col min="5635" max="5635" width="13.85546875" style="5" customWidth="1"/>
    <col min="5636" max="5636" width="12.140625" style="5" customWidth="1"/>
    <col min="5637" max="5637" width="11.42578125" style="5" customWidth="1"/>
    <col min="5638" max="5638" width="16.28515625" style="5" customWidth="1"/>
    <col min="5639" max="5885" width="11.28515625" style="5" customWidth="1"/>
    <col min="5886" max="5886" width="10" style="5" customWidth="1"/>
    <col min="5887" max="5887" width="0" style="5" hidden="1"/>
    <col min="5888" max="5888" width="44.7109375" style="5" customWidth="1"/>
    <col min="5889" max="5889" width="15.42578125" style="5" customWidth="1"/>
    <col min="5890" max="5890" width="11.85546875" style="5" customWidth="1"/>
    <col min="5891" max="5891" width="13.85546875" style="5" customWidth="1"/>
    <col min="5892" max="5892" width="12.140625" style="5" customWidth="1"/>
    <col min="5893" max="5893" width="11.42578125" style="5" customWidth="1"/>
    <col min="5894" max="5894" width="16.28515625" style="5" customWidth="1"/>
    <col min="5895" max="6141" width="11.28515625" style="5" customWidth="1"/>
    <col min="6142" max="6142" width="10" style="5" customWidth="1"/>
    <col min="6143" max="6143" width="0" style="5" hidden="1"/>
    <col min="6144" max="6144" width="44.7109375" style="5" customWidth="1"/>
    <col min="6145" max="6145" width="15.42578125" style="5" customWidth="1"/>
    <col min="6146" max="6146" width="11.85546875" style="5" customWidth="1"/>
    <col min="6147" max="6147" width="13.85546875" style="5" customWidth="1"/>
    <col min="6148" max="6148" width="12.140625" style="5" customWidth="1"/>
    <col min="6149" max="6149" width="11.42578125" style="5" customWidth="1"/>
    <col min="6150" max="6150" width="16.28515625" style="5" customWidth="1"/>
    <col min="6151" max="6397" width="11.28515625" style="5" customWidth="1"/>
    <col min="6398" max="6398" width="10" style="5" customWidth="1"/>
    <col min="6399" max="6399" width="0" style="5" hidden="1"/>
    <col min="6400" max="6400" width="44.7109375" style="5" customWidth="1"/>
    <col min="6401" max="6401" width="15.42578125" style="5" customWidth="1"/>
    <col min="6402" max="6402" width="11.85546875" style="5" customWidth="1"/>
    <col min="6403" max="6403" width="13.85546875" style="5" customWidth="1"/>
    <col min="6404" max="6404" width="12.140625" style="5" customWidth="1"/>
    <col min="6405" max="6405" width="11.42578125" style="5" customWidth="1"/>
    <col min="6406" max="6406" width="16.28515625" style="5" customWidth="1"/>
    <col min="6407" max="6653" width="11.28515625" style="5" customWidth="1"/>
    <col min="6654" max="6654" width="10" style="5" customWidth="1"/>
    <col min="6655" max="6655" width="0" style="5" hidden="1"/>
    <col min="6656" max="6656" width="44.7109375" style="5" customWidth="1"/>
    <col min="6657" max="6657" width="15.42578125" style="5" customWidth="1"/>
    <col min="6658" max="6658" width="11.85546875" style="5" customWidth="1"/>
    <col min="6659" max="6659" width="13.85546875" style="5" customWidth="1"/>
    <col min="6660" max="6660" width="12.140625" style="5" customWidth="1"/>
    <col min="6661" max="6661" width="11.42578125" style="5" customWidth="1"/>
    <col min="6662" max="6662" width="16.28515625" style="5" customWidth="1"/>
    <col min="6663" max="6909" width="11.28515625" style="5" customWidth="1"/>
    <col min="6910" max="6910" width="10" style="5" customWidth="1"/>
    <col min="6911" max="6911" width="0" style="5" hidden="1"/>
    <col min="6912" max="6912" width="44.7109375" style="5" customWidth="1"/>
    <col min="6913" max="6913" width="15.42578125" style="5" customWidth="1"/>
    <col min="6914" max="6914" width="11.85546875" style="5" customWidth="1"/>
    <col min="6915" max="6915" width="13.85546875" style="5" customWidth="1"/>
    <col min="6916" max="6916" width="12.140625" style="5" customWidth="1"/>
    <col min="6917" max="6917" width="11.42578125" style="5" customWidth="1"/>
    <col min="6918" max="6918" width="16.28515625" style="5" customWidth="1"/>
    <col min="6919" max="7165" width="11.28515625" style="5" customWidth="1"/>
    <col min="7166" max="7166" width="10" style="5" customWidth="1"/>
    <col min="7167" max="7167" width="0" style="5" hidden="1"/>
    <col min="7168" max="7168" width="44.7109375" style="5" customWidth="1"/>
    <col min="7169" max="7169" width="15.42578125" style="5" customWidth="1"/>
    <col min="7170" max="7170" width="11.85546875" style="5" customWidth="1"/>
    <col min="7171" max="7171" width="13.85546875" style="5" customWidth="1"/>
    <col min="7172" max="7172" width="12.140625" style="5" customWidth="1"/>
    <col min="7173" max="7173" width="11.42578125" style="5" customWidth="1"/>
    <col min="7174" max="7174" width="16.28515625" style="5" customWidth="1"/>
    <col min="7175" max="7421" width="11.28515625" style="5" customWidth="1"/>
    <col min="7422" max="7422" width="10" style="5" customWidth="1"/>
    <col min="7423" max="7423" width="0" style="5" hidden="1"/>
    <col min="7424" max="7424" width="44.7109375" style="5" customWidth="1"/>
    <col min="7425" max="7425" width="15.42578125" style="5" customWidth="1"/>
    <col min="7426" max="7426" width="11.85546875" style="5" customWidth="1"/>
    <col min="7427" max="7427" width="13.85546875" style="5" customWidth="1"/>
    <col min="7428" max="7428" width="12.140625" style="5" customWidth="1"/>
    <col min="7429" max="7429" width="11.42578125" style="5" customWidth="1"/>
    <col min="7430" max="7430" width="16.28515625" style="5" customWidth="1"/>
    <col min="7431" max="7677" width="11.28515625" style="5" customWidth="1"/>
    <col min="7678" max="7678" width="10" style="5" customWidth="1"/>
    <col min="7679" max="7679" width="0" style="5" hidden="1"/>
    <col min="7680" max="7680" width="44.7109375" style="5" customWidth="1"/>
    <col min="7681" max="7681" width="15.42578125" style="5" customWidth="1"/>
    <col min="7682" max="7682" width="11.85546875" style="5" customWidth="1"/>
    <col min="7683" max="7683" width="13.85546875" style="5" customWidth="1"/>
    <col min="7684" max="7684" width="12.140625" style="5" customWidth="1"/>
    <col min="7685" max="7685" width="11.42578125" style="5" customWidth="1"/>
    <col min="7686" max="7686" width="16.28515625" style="5" customWidth="1"/>
    <col min="7687" max="7933" width="11.28515625" style="5" customWidth="1"/>
    <col min="7934" max="7934" width="10" style="5" customWidth="1"/>
    <col min="7935" max="7935" width="0" style="5" hidden="1"/>
    <col min="7936" max="7936" width="44.7109375" style="5" customWidth="1"/>
    <col min="7937" max="7937" width="15.42578125" style="5" customWidth="1"/>
    <col min="7938" max="7938" width="11.85546875" style="5" customWidth="1"/>
    <col min="7939" max="7939" width="13.85546875" style="5" customWidth="1"/>
    <col min="7940" max="7940" width="12.140625" style="5" customWidth="1"/>
    <col min="7941" max="7941" width="11.42578125" style="5" customWidth="1"/>
    <col min="7942" max="7942" width="16.28515625" style="5" customWidth="1"/>
    <col min="7943" max="8189" width="11.28515625" style="5" customWidth="1"/>
    <col min="8190" max="8190" width="10" style="5" customWidth="1"/>
    <col min="8191" max="8191" width="0" style="5" hidden="1"/>
    <col min="8192" max="8192" width="44.7109375" style="5" customWidth="1"/>
    <col min="8193" max="8193" width="15.42578125" style="5" customWidth="1"/>
    <col min="8194" max="8194" width="11.85546875" style="5" customWidth="1"/>
    <col min="8195" max="8195" width="13.85546875" style="5" customWidth="1"/>
    <col min="8196" max="8196" width="12.140625" style="5" customWidth="1"/>
    <col min="8197" max="8197" width="11.42578125" style="5" customWidth="1"/>
    <col min="8198" max="8198" width="16.28515625" style="5" customWidth="1"/>
    <col min="8199" max="8445" width="11.28515625" style="5" customWidth="1"/>
    <col min="8446" max="8446" width="10" style="5" customWidth="1"/>
    <col min="8447" max="8447" width="0" style="5" hidden="1"/>
    <col min="8448" max="8448" width="44.7109375" style="5" customWidth="1"/>
    <col min="8449" max="8449" width="15.42578125" style="5" customWidth="1"/>
    <col min="8450" max="8450" width="11.85546875" style="5" customWidth="1"/>
    <col min="8451" max="8451" width="13.85546875" style="5" customWidth="1"/>
    <col min="8452" max="8452" width="12.140625" style="5" customWidth="1"/>
    <col min="8453" max="8453" width="11.42578125" style="5" customWidth="1"/>
    <col min="8454" max="8454" width="16.28515625" style="5" customWidth="1"/>
    <col min="8455" max="8701" width="11.28515625" style="5" customWidth="1"/>
    <col min="8702" max="8702" width="10" style="5" customWidth="1"/>
    <col min="8703" max="8703" width="0" style="5" hidden="1"/>
    <col min="8704" max="8704" width="44.7109375" style="5" customWidth="1"/>
    <col min="8705" max="8705" width="15.42578125" style="5" customWidth="1"/>
    <col min="8706" max="8706" width="11.85546875" style="5" customWidth="1"/>
    <col min="8707" max="8707" width="13.85546875" style="5" customWidth="1"/>
    <col min="8708" max="8708" width="12.140625" style="5" customWidth="1"/>
    <col min="8709" max="8709" width="11.42578125" style="5" customWidth="1"/>
    <col min="8710" max="8710" width="16.28515625" style="5" customWidth="1"/>
    <col min="8711" max="8957" width="11.28515625" style="5" customWidth="1"/>
    <col min="8958" max="8958" width="10" style="5" customWidth="1"/>
    <col min="8959" max="8959" width="0" style="5" hidden="1"/>
    <col min="8960" max="8960" width="44.7109375" style="5" customWidth="1"/>
    <col min="8961" max="8961" width="15.42578125" style="5" customWidth="1"/>
    <col min="8962" max="8962" width="11.85546875" style="5" customWidth="1"/>
    <col min="8963" max="8963" width="13.85546875" style="5" customWidth="1"/>
    <col min="8964" max="8964" width="12.140625" style="5" customWidth="1"/>
    <col min="8965" max="8965" width="11.42578125" style="5" customWidth="1"/>
    <col min="8966" max="8966" width="16.28515625" style="5" customWidth="1"/>
    <col min="8967" max="9213" width="11.28515625" style="5" customWidth="1"/>
    <col min="9214" max="9214" width="10" style="5" customWidth="1"/>
    <col min="9215" max="9215" width="0" style="5" hidden="1"/>
    <col min="9216" max="9216" width="44.7109375" style="5" customWidth="1"/>
    <col min="9217" max="9217" width="15.42578125" style="5" customWidth="1"/>
    <col min="9218" max="9218" width="11.85546875" style="5" customWidth="1"/>
    <col min="9219" max="9219" width="13.85546875" style="5" customWidth="1"/>
    <col min="9220" max="9220" width="12.140625" style="5" customWidth="1"/>
    <col min="9221" max="9221" width="11.42578125" style="5" customWidth="1"/>
    <col min="9222" max="9222" width="16.28515625" style="5" customWidth="1"/>
    <col min="9223" max="9469" width="11.28515625" style="5" customWidth="1"/>
    <col min="9470" max="9470" width="10" style="5" customWidth="1"/>
    <col min="9471" max="9471" width="0" style="5" hidden="1"/>
    <col min="9472" max="9472" width="44.7109375" style="5" customWidth="1"/>
    <col min="9473" max="9473" width="15.42578125" style="5" customWidth="1"/>
    <col min="9474" max="9474" width="11.85546875" style="5" customWidth="1"/>
    <col min="9475" max="9475" width="13.85546875" style="5" customWidth="1"/>
    <col min="9476" max="9476" width="12.140625" style="5" customWidth="1"/>
    <col min="9477" max="9477" width="11.42578125" style="5" customWidth="1"/>
    <col min="9478" max="9478" width="16.28515625" style="5" customWidth="1"/>
    <col min="9479" max="9725" width="11.28515625" style="5" customWidth="1"/>
    <col min="9726" max="9726" width="10" style="5" customWidth="1"/>
    <col min="9727" max="9727" width="0" style="5" hidden="1"/>
    <col min="9728" max="9728" width="44.7109375" style="5" customWidth="1"/>
    <col min="9729" max="9729" width="15.42578125" style="5" customWidth="1"/>
    <col min="9730" max="9730" width="11.85546875" style="5" customWidth="1"/>
    <col min="9731" max="9731" width="13.85546875" style="5" customWidth="1"/>
    <col min="9732" max="9732" width="12.140625" style="5" customWidth="1"/>
    <col min="9733" max="9733" width="11.42578125" style="5" customWidth="1"/>
    <col min="9734" max="9734" width="16.28515625" style="5" customWidth="1"/>
    <col min="9735" max="9981" width="11.28515625" style="5" customWidth="1"/>
    <col min="9982" max="9982" width="10" style="5" customWidth="1"/>
    <col min="9983" max="9983" width="0" style="5" hidden="1"/>
    <col min="9984" max="9984" width="44.7109375" style="5" customWidth="1"/>
    <col min="9985" max="9985" width="15.42578125" style="5" customWidth="1"/>
    <col min="9986" max="9986" width="11.85546875" style="5" customWidth="1"/>
    <col min="9987" max="9987" width="13.85546875" style="5" customWidth="1"/>
    <col min="9988" max="9988" width="12.140625" style="5" customWidth="1"/>
    <col min="9989" max="9989" width="11.42578125" style="5" customWidth="1"/>
    <col min="9990" max="9990" width="16.28515625" style="5" customWidth="1"/>
    <col min="9991" max="10237" width="11.28515625" style="5" customWidth="1"/>
    <col min="10238" max="10238" width="10" style="5" customWidth="1"/>
    <col min="10239" max="10239" width="0" style="5" hidden="1"/>
    <col min="10240" max="10240" width="44.7109375" style="5" customWidth="1"/>
    <col min="10241" max="10241" width="15.42578125" style="5" customWidth="1"/>
    <col min="10242" max="10242" width="11.85546875" style="5" customWidth="1"/>
    <col min="10243" max="10243" width="13.85546875" style="5" customWidth="1"/>
    <col min="10244" max="10244" width="12.140625" style="5" customWidth="1"/>
    <col min="10245" max="10245" width="11.42578125" style="5" customWidth="1"/>
    <col min="10246" max="10246" width="16.28515625" style="5" customWidth="1"/>
    <col min="10247" max="10493" width="11.28515625" style="5" customWidth="1"/>
    <col min="10494" max="10494" width="10" style="5" customWidth="1"/>
    <col min="10495" max="10495" width="0" style="5" hidden="1"/>
    <col min="10496" max="10496" width="44.7109375" style="5" customWidth="1"/>
    <col min="10497" max="10497" width="15.42578125" style="5" customWidth="1"/>
    <col min="10498" max="10498" width="11.85546875" style="5" customWidth="1"/>
    <col min="10499" max="10499" width="13.85546875" style="5" customWidth="1"/>
    <col min="10500" max="10500" width="12.140625" style="5" customWidth="1"/>
    <col min="10501" max="10501" width="11.42578125" style="5" customWidth="1"/>
    <col min="10502" max="10502" width="16.28515625" style="5" customWidth="1"/>
    <col min="10503" max="10749" width="11.28515625" style="5" customWidth="1"/>
    <col min="10750" max="10750" width="10" style="5" customWidth="1"/>
    <col min="10751" max="10751" width="0" style="5" hidden="1"/>
    <col min="10752" max="10752" width="44.7109375" style="5" customWidth="1"/>
    <col min="10753" max="10753" width="15.42578125" style="5" customWidth="1"/>
    <col min="10754" max="10754" width="11.85546875" style="5" customWidth="1"/>
    <col min="10755" max="10755" width="13.85546875" style="5" customWidth="1"/>
    <col min="10756" max="10756" width="12.140625" style="5" customWidth="1"/>
    <col min="10757" max="10757" width="11.42578125" style="5" customWidth="1"/>
    <col min="10758" max="10758" width="16.28515625" style="5" customWidth="1"/>
    <col min="10759" max="11005" width="11.28515625" style="5" customWidth="1"/>
    <col min="11006" max="11006" width="10" style="5" customWidth="1"/>
    <col min="11007" max="11007" width="0" style="5" hidden="1"/>
    <col min="11008" max="11008" width="44.7109375" style="5" customWidth="1"/>
    <col min="11009" max="11009" width="15.42578125" style="5" customWidth="1"/>
    <col min="11010" max="11010" width="11.85546875" style="5" customWidth="1"/>
    <col min="11011" max="11011" width="13.85546875" style="5" customWidth="1"/>
    <col min="11012" max="11012" width="12.140625" style="5" customWidth="1"/>
    <col min="11013" max="11013" width="11.42578125" style="5" customWidth="1"/>
    <col min="11014" max="11014" width="16.28515625" style="5" customWidth="1"/>
    <col min="11015" max="11261" width="11.28515625" style="5" customWidth="1"/>
    <col min="11262" max="11262" width="10" style="5" customWidth="1"/>
    <col min="11263" max="11263" width="0" style="5" hidden="1"/>
    <col min="11264" max="11264" width="44.7109375" style="5" customWidth="1"/>
    <col min="11265" max="11265" width="15.42578125" style="5" customWidth="1"/>
    <col min="11266" max="11266" width="11.85546875" style="5" customWidth="1"/>
    <col min="11267" max="11267" width="13.85546875" style="5" customWidth="1"/>
    <col min="11268" max="11268" width="12.140625" style="5" customWidth="1"/>
    <col min="11269" max="11269" width="11.42578125" style="5" customWidth="1"/>
    <col min="11270" max="11270" width="16.28515625" style="5" customWidth="1"/>
    <col min="11271" max="11517" width="11.28515625" style="5" customWidth="1"/>
    <col min="11518" max="11518" width="10" style="5" customWidth="1"/>
    <col min="11519" max="11519" width="0" style="5" hidden="1"/>
    <col min="11520" max="11520" width="44.7109375" style="5" customWidth="1"/>
    <col min="11521" max="11521" width="15.42578125" style="5" customWidth="1"/>
    <col min="11522" max="11522" width="11.85546875" style="5" customWidth="1"/>
    <col min="11523" max="11523" width="13.85546875" style="5" customWidth="1"/>
    <col min="11524" max="11524" width="12.140625" style="5" customWidth="1"/>
    <col min="11525" max="11525" width="11.42578125" style="5" customWidth="1"/>
    <col min="11526" max="11526" width="16.28515625" style="5" customWidth="1"/>
    <col min="11527" max="11773" width="11.28515625" style="5" customWidth="1"/>
    <col min="11774" max="11774" width="10" style="5" customWidth="1"/>
    <col min="11775" max="11775" width="0" style="5" hidden="1"/>
    <col min="11776" max="11776" width="44.7109375" style="5" customWidth="1"/>
    <col min="11777" max="11777" width="15.42578125" style="5" customWidth="1"/>
    <col min="11778" max="11778" width="11.85546875" style="5" customWidth="1"/>
    <col min="11779" max="11779" width="13.85546875" style="5" customWidth="1"/>
    <col min="11780" max="11780" width="12.140625" style="5" customWidth="1"/>
    <col min="11781" max="11781" width="11.42578125" style="5" customWidth="1"/>
    <col min="11782" max="11782" width="16.28515625" style="5" customWidth="1"/>
    <col min="11783" max="12029" width="11.28515625" style="5" customWidth="1"/>
    <col min="12030" max="12030" width="10" style="5" customWidth="1"/>
    <col min="12031" max="12031" width="0" style="5" hidden="1"/>
    <col min="12032" max="12032" width="44.7109375" style="5" customWidth="1"/>
    <col min="12033" max="12033" width="15.42578125" style="5" customWidth="1"/>
    <col min="12034" max="12034" width="11.85546875" style="5" customWidth="1"/>
    <col min="12035" max="12035" width="13.85546875" style="5" customWidth="1"/>
    <col min="12036" max="12036" width="12.140625" style="5" customWidth="1"/>
    <col min="12037" max="12037" width="11.42578125" style="5" customWidth="1"/>
    <col min="12038" max="12038" width="16.28515625" style="5" customWidth="1"/>
    <col min="12039" max="12285" width="11.28515625" style="5" customWidth="1"/>
    <col min="12286" max="12286" width="10" style="5" customWidth="1"/>
    <col min="12287" max="12287" width="0" style="5" hidden="1"/>
    <col min="12288" max="12288" width="44.7109375" style="5" customWidth="1"/>
    <col min="12289" max="12289" width="15.42578125" style="5" customWidth="1"/>
    <col min="12290" max="12290" width="11.85546875" style="5" customWidth="1"/>
    <col min="12291" max="12291" width="13.85546875" style="5" customWidth="1"/>
    <col min="12292" max="12292" width="12.140625" style="5" customWidth="1"/>
    <col min="12293" max="12293" width="11.42578125" style="5" customWidth="1"/>
    <col min="12294" max="12294" width="16.28515625" style="5" customWidth="1"/>
    <col min="12295" max="12541" width="11.28515625" style="5" customWidth="1"/>
    <col min="12542" max="12542" width="10" style="5" customWidth="1"/>
    <col min="12543" max="12543" width="0" style="5" hidden="1"/>
    <col min="12544" max="12544" width="44.7109375" style="5" customWidth="1"/>
    <col min="12545" max="12545" width="15.42578125" style="5" customWidth="1"/>
    <col min="12546" max="12546" width="11.85546875" style="5" customWidth="1"/>
    <col min="12547" max="12547" width="13.85546875" style="5" customWidth="1"/>
    <col min="12548" max="12548" width="12.140625" style="5" customWidth="1"/>
    <col min="12549" max="12549" width="11.42578125" style="5" customWidth="1"/>
    <col min="12550" max="12550" width="16.28515625" style="5" customWidth="1"/>
    <col min="12551" max="12797" width="11.28515625" style="5" customWidth="1"/>
    <col min="12798" max="12798" width="10" style="5" customWidth="1"/>
    <col min="12799" max="12799" width="0" style="5" hidden="1"/>
    <col min="12800" max="12800" width="44.7109375" style="5" customWidth="1"/>
    <col min="12801" max="12801" width="15.42578125" style="5" customWidth="1"/>
    <col min="12802" max="12802" width="11.85546875" style="5" customWidth="1"/>
    <col min="12803" max="12803" width="13.85546875" style="5" customWidth="1"/>
    <col min="12804" max="12804" width="12.140625" style="5" customWidth="1"/>
    <col min="12805" max="12805" width="11.42578125" style="5" customWidth="1"/>
    <col min="12806" max="12806" width="16.28515625" style="5" customWidth="1"/>
    <col min="12807" max="13053" width="11.28515625" style="5" customWidth="1"/>
    <col min="13054" max="13054" width="10" style="5" customWidth="1"/>
    <col min="13055" max="13055" width="0" style="5" hidden="1"/>
    <col min="13056" max="13056" width="44.7109375" style="5" customWidth="1"/>
    <col min="13057" max="13057" width="15.42578125" style="5" customWidth="1"/>
    <col min="13058" max="13058" width="11.85546875" style="5" customWidth="1"/>
    <col min="13059" max="13059" width="13.85546875" style="5" customWidth="1"/>
    <col min="13060" max="13060" width="12.140625" style="5" customWidth="1"/>
    <col min="13061" max="13061" width="11.42578125" style="5" customWidth="1"/>
    <col min="13062" max="13062" width="16.28515625" style="5" customWidth="1"/>
    <col min="13063" max="13309" width="11.28515625" style="5" customWidth="1"/>
    <col min="13310" max="13310" width="10" style="5" customWidth="1"/>
    <col min="13311" max="13311" width="0" style="5" hidden="1"/>
    <col min="13312" max="13312" width="44.7109375" style="5" customWidth="1"/>
    <col min="13313" max="13313" width="15.42578125" style="5" customWidth="1"/>
    <col min="13314" max="13314" width="11.85546875" style="5" customWidth="1"/>
    <col min="13315" max="13315" width="13.85546875" style="5" customWidth="1"/>
    <col min="13316" max="13316" width="12.140625" style="5" customWidth="1"/>
    <col min="13317" max="13317" width="11.42578125" style="5" customWidth="1"/>
    <col min="13318" max="13318" width="16.28515625" style="5" customWidth="1"/>
    <col min="13319" max="13565" width="11.28515625" style="5" customWidth="1"/>
    <col min="13566" max="13566" width="10" style="5" customWidth="1"/>
    <col min="13567" max="13567" width="0" style="5" hidden="1"/>
    <col min="13568" max="13568" width="44.7109375" style="5" customWidth="1"/>
    <col min="13569" max="13569" width="15.42578125" style="5" customWidth="1"/>
    <col min="13570" max="13570" width="11.85546875" style="5" customWidth="1"/>
    <col min="13571" max="13571" width="13.85546875" style="5" customWidth="1"/>
    <col min="13572" max="13572" width="12.140625" style="5" customWidth="1"/>
    <col min="13573" max="13573" width="11.42578125" style="5" customWidth="1"/>
    <col min="13574" max="13574" width="16.28515625" style="5" customWidth="1"/>
    <col min="13575" max="13821" width="11.28515625" style="5" customWidth="1"/>
    <col min="13822" max="13822" width="10" style="5" customWidth="1"/>
    <col min="13823" max="13823" width="0" style="5" hidden="1"/>
    <col min="13824" max="13824" width="44.7109375" style="5" customWidth="1"/>
    <col min="13825" max="13825" width="15.42578125" style="5" customWidth="1"/>
    <col min="13826" max="13826" width="11.85546875" style="5" customWidth="1"/>
    <col min="13827" max="13827" width="13.85546875" style="5" customWidth="1"/>
    <col min="13828" max="13828" width="12.140625" style="5" customWidth="1"/>
    <col min="13829" max="13829" width="11.42578125" style="5" customWidth="1"/>
    <col min="13830" max="13830" width="16.28515625" style="5" customWidth="1"/>
    <col min="13831" max="14077" width="11.28515625" style="5" customWidth="1"/>
    <col min="14078" max="14078" width="10" style="5" customWidth="1"/>
    <col min="14079" max="14079" width="0" style="5" hidden="1"/>
    <col min="14080" max="14080" width="44.7109375" style="5" customWidth="1"/>
    <col min="14081" max="14081" width="15.42578125" style="5" customWidth="1"/>
    <col min="14082" max="14082" width="11.85546875" style="5" customWidth="1"/>
    <col min="14083" max="14083" width="13.85546875" style="5" customWidth="1"/>
    <col min="14084" max="14084" width="12.140625" style="5" customWidth="1"/>
    <col min="14085" max="14085" width="11.42578125" style="5" customWidth="1"/>
    <col min="14086" max="14086" width="16.28515625" style="5" customWidth="1"/>
    <col min="14087" max="14333" width="11.28515625" style="5" customWidth="1"/>
    <col min="14334" max="14334" width="10" style="5" customWidth="1"/>
    <col min="14335" max="14335" width="0" style="5" hidden="1"/>
    <col min="14336" max="14336" width="44.7109375" style="5" customWidth="1"/>
    <col min="14337" max="14337" width="15.42578125" style="5" customWidth="1"/>
    <col min="14338" max="14338" width="11.85546875" style="5" customWidth="1"/>
    <col min="14339" max="14339" width="13.85546875" style="5" customWidth="1"/>
    <col min="14340" max="14340" width="12.140625" style="5" customWidth="1"/>
    <col min="14341" max="14341" width="11.42578125" style="5" customWidth="1"/>
    <col min="14342" max="14342" width="16.28515625" style="5" customWidth="1"/>
    <col min="14343" max="14589" width="11.28515625" style="5" customWidth="1"/>
    <col min="14590" max="14590" width="10" style="5" customWidth="1"/>
    <col min="14591" max="14591" width="0" style="5" hidden="1"/>
    <col min="14592" max="14592" width="44.7109375" style="5" customWidth="1"/>
    <col min="14593" max="14593" width="15.42578125" style="5" customWidth="1"/>
    <col min="14594" max="14594" width="11.85546875" style="5" customWidth="1"/>
    <col min="14595" max="14595" width="13.85546875" style="5" customWidth="1"/>
    <col min="14596" max="14596" width="12.140625" style="5" customWidth="1"/>
    <col min="14597" max="14597" width="11.42578125" style="5" customWidth="1"/>
    <col min="14598" max="14598" width="16.28515625" style="5" customWidth="1"/>
    <col min="14599" max="14845" width="11.28515625" style="5" customWidth="1"/>
    <col min="14846" max="14846" width="10" style="5" customWidth="1"/>
    <col min="14847" max="14847" width="0" style="5" hidden="1"/>
    <col min="14848" max="14848" width="44.7109375" style="5" customWidth="1"/>
    <col min="14849" max="14849" width="15.42578125" style="5" customWidth="1"/>
    <col min="14850" max="14850" width="11.85546875" style="5" customWidth="1"/>
    <col min="14851" max="14851" width="13.85546875" style="5" customWidth="1"/>
    <col min="14852" max="14852" width="12.140625" style="5" customWidth="1"/>
    <col min="14853" max="14853" width="11.42578125" style="5" customWidth="1"/>
    <col min="14854" max="14854" width="16.28515625" style="5" customWidth="1"/>
    <col min="14855" max="15101" width="11.28515625" style="5" customWidth="1"/>
    <col min="15102" max="15102" width="10" style="5" customWidth="1"/>
    <col min="15103" max="15103" width="0" style="5" hidden="1"/>
    <col min="15104" max="15104" width="44.7109375" style="5" customWidth="1"/>
    <col min="15105" max="15105" width="15.42578125" style="5" customWidth="1"/>
    <col min="15106" max="15106" width="11.85546875" style="5" customWidth="1"/>
    <col min="15107" max="15107" width="13.85546875" style="5" customWidth="1"/>
    <col min="15108" max="15108" width="12.140625" style="5" customWidth="1"/>
    <col min="15109" max="15109" width="11.42578125" style="5" customWidth="1"/>
    <col min="15110" max="15110" width="16.28515625" style="5" customWidth="1"/>
    <col min="15111" max="15357" width="11.28515625" style="5" customWidth="1"/>
    <col min="15358" max="15358" width="10" style="5" customWidth="1"/>
    <col min="15359" max="15359" width="0" style="5" hidden="1"/>
    <col min="15360" max="15360" width="44.7109375" style="5" customWidth="1"/>
    <col min="15361" max="15361" width="15.42578125" style="5" customWidth="1"/>
    <col min="15362" max="15362" width="11.85546875" style="5" customWidth="1"/>
    <col min="15363" max="15363" width="13.85546875" style="5" customWidth="1"/>
    <col min="15364" max="15364" width="12.140625" style="5" customWidth="1"/>
    <col min="15365" max="15365" width="11.42578125" style="5" customWidth="1"/>
    <col min="15366" max="15366" width="16.28515625" style="5" customWidth="1"/>
    <col min="15367" max="15613" width="11.28515625" style="5" customWidth="1"/>
    <col min="15614" max="15614" width="10" style="5" customWidth="1"/>
    <col min="15615" max="15615" width="0" style="5" hidden="1"/>
    <col min="15616" max="15616" width="44.7109375" style="5" customWidth="1"/>
    <col min="15617" max="15617" width="15.42578125" style="5" customWidth="1"/>
    <col min="15618" max="15618" width="11.85546875" style="5" customWidth="1"/>
    <col min="15619" max="15619" width="13.85546875" style="5" customWidth="1"/>
    <col min="15620" max="15620" width="12.140625" style="5" customWidth="1"/>
    <col min="15621" max="15621" width="11.42578125" style="5" customWidth="1"/>
    <col min="15622" max="15622" width="16.28515625" style="5" customWidth="1"/>
    <col min="15623" max="15869" width="11.28515625" style="5" customWidth="1"/>
    <col min="15870" max="15870" width="10" style="5" customWidth="1"/>
    <col min="15871" max="15871" width="0" style="5" hidden="1"/>
    <col min="15872" max="15872" width="44.7109375" style="5" customWidth="1"/>
    <col min="15873" max="15873" width="15.42578125" style="5" customWidth="1"/>
    <col min="15874" max="15874" width="11.85546875" style="5" customWidth="1"/>
    <col min="15875" max="15875" width="13.85546875" style="5" customWidth="1"/>
    <col min="15876" max="15876" width="12.140625" style="5" customWidth="1"/>
    <col min="15877" max="15877" width="11.42578125" style="5" customWidth="1"/>
    <col min="15878" max="15878" width="16.28515625" style="5" customWidth="1"/>
    <col min="15879" max="16125" width="11.28515625" style="5" customWidth="1"/>
    <col min="16126" max="16126" width="10" style="5" customWidth="1"/>
    <col min="16127" max="16127" width="0" style="5" hidden="1"/>
    <col min="16128" max="16128" width="44.7109375" style="5" customWidth="1"/>
    <col min="16129" max="16129" width="15.42578125" style="5" customWidth="1"/>
    <col min="16130" max="16130" width="11.85546875" style="5" customWidth="1"/>
    <col min="16131" max="16131" width="13.85546875" style="5" customWidth="1"/>
    <col min="16132" max="16132" width="12.140625" style="5" customWidth="1"/>
    <col min="16133" max="16133" width="11.42578125" style="5" customWidth="1"/>
    <col min="16134" max="16134" width="16.28515625" style="5" customWidth="1"/>
    <col min="16135" max="16384" width="11.28515625" style="5" customWidth="1"/>
  </cols>
  <sheetData>
    <row r="1" spans="1:13" ht="8.4499999999999993" customHeight="1" x14ac:dyDescent="0.25"/>
    <row r="2" spans="1:13" ht="5.45" customHeight="1" x14ac:dyDescent="0.25"/>
    <row r="3" spans="1:13" ht="18" customHeight="1" x14ac:dyDescent="0.25">
      <c r="B3" s="205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</row>
    <row r="4" spans="1:13" ht="18" customHeight="1" thickBot="1" x14ac:dyDescent="0.3">
      <c r="B4" s="38"/>
    </row>
    <row r="5" spans="1:13" ht="18" customHeight="1" x14ac:dyDescent="0.25">
      <c r="B5" s="226" t="s">
        <v>76</v>
      </c>
      <c r="C5" s="209"/>
      <c r="D5" s="209"/>
      <c r="E5" s="209"/>
      <c r="F5" s="209"/>
      <c r="G5" s="209"/>
      <c r="H5" s="209"/>
      <c r="I5" s="209"/>
      <c r="J5" s="209"/>
      <c r="K5" s="209"/>
      <c r="L5" s="209"/>
      <c r="M5" s="210"/>
    </row>
    <row r="6" spans="1:13" ht="18" customHeight="1" x14ac:dyDescent="0.25">
      <c r="B6" s="211"/>
      <c r="C6" s="212"/>
      <c r="D6" s="212"/>
      <c r="E6" s="212"/>
      <c r="F6" s="212"/>
      <c r="G6" s="212"/>
      <c r="H6" s="212"/>
      <c r="I6" s="212"/>
      <c r="J6" s="212"/>
      <c r="K6" s="212"/>
      <c r="L6" s="212"/>
      <c r="M6" s="202"/>
    </row>
    <row r="7" spans="1:13" ht="18" customHeight="1" x14ac:dyDescent="0.25">
      <c r="B7" s="181" t="s">
        <v>1</v>
      </c>
      <c r="C7" s="1"/>
      <c r="D7" s="185" t="s">
        <v>40</v>
      </c>
      <c r="E7" s="203" t="s">
        <v>3</v>
      </c>
      <c r="F7" s="185" t="s">
        <v>4</v>
      </c>
      <c r="G7" s="203" t="s">
        <v>5</v>
      </c>
      <c r="H7" s="185" t="s">
        <v>6</v>
      </c>
      <c r="I7" s="185" t="s">
        <v>71</v>
      </c>
      <c r="J7" s="185" t="s">
        <v>7</v>
      </c>
      <c r="K7" s="185" t="s">
        <v>8</v>
      </c>
      <c r="L7" s="204" t="s">
        <v>9</v>
      </c>
      <c r="M7" s="215" t="s">
        <v>10</v>
      </c>
    </row>
    <row r="8" spans="1:13" ht="18" customHeight="1" x14ac:dyDescent="0.25">
      <c r="A8" s="35"/>
      <c r="B8" s="182"/>
      <c r="C8" s="2"/>
      <c r="D8" s="177"/>
      <c r="E8" s="177"/>
      <c r="F8" s="177"/>
      <c r="G8" s="177"/>
      <c r="H8" s="177"/>
      <c r="I8" s="177"/>
      <c r="J8" s="177"/>
      <c r="K8" s="177"/>
      <c r="L8" s="177"/>
      <c r="M8" s="191"/>
    </row>
    <row r="9" spans="1:13" ht="8.4499999999999993" customHeight="1" thickBot="1" x14ac:dyDescent="0.3">
      <c r="A9" s="35"/>
      <c r="B9" s="193"/>
      <c r="C9" s="194"/>
      <c r="D9" s="194"/>
      <c r="E9" s="194"/>
      <c r="F9" s="194"/>
      <c r="G9" s="194"/>
      <c r="H9" s="194"/>
      <c r="I9" s="194"/>
      <c r="J9" s="194"/>
      <c r="K9" s="194"/>
      <c r="L9" s="194"/>
      <c r="M9" s="195"/>
    </row>
    <row r="10" spans="1:13" ht="17.100000000000001" customHeight="1" thickBot="1" x14ac:dyDescent="0.3">
      <c r="A10" s="35"/>
      <c r="B10" s="75" t="s">
        <v>11</v>
      </c>
      <c r="C10" s="39"/>
      <c r="D10" s="218" t="s">
        <v>77</v>
      </c>
      <c r="E10" s="197"/>
      <c r="F10" s="197"/>
      <c r="G10" s="197"/>
      <c r="H10" s="197"/>
      <c r="I10" s="197"/>
      <c r="J10" s="197"/>
      <c r="K10" s="197"/>
      <c r="L10" s="197"/>
      <c r="M10" s="198"/>
    </row>
    <row r="11" spans="1:13" ht="17.100000000000001" customHeight="1" x14ac:dyDescent="0.25">
      <c r="A11" s="35"/>
      <c r="B11" s="201">
        <v>1</v>
      </c>
      <c r="C11" s="202"/>
      <c r="D11" s="47" t="s">
        <v>78</v>
      </c>
      <c r="E11" s="77" t="s">
        <v>14</v>
      </c>
      <c r="F11" s="56">
        <v>1622</v>
      </c>
      <c r="G11" s="77" t="s">
        <v>15</v>
      </c>
      <c r="H11" s="56" t="s">
        <v>46</v>
      </c>
      <c r="I11" s="56">
        <v>932</v>
      </c>
      <c r="J11" s="78"/>
      <c r="K11" s="65">
        <f t="shared" ref="K11:K23" si="0">SUM(I11*J11*F11)</f>
        <v>0</v>
      </c>
      <c r="L11" s="65">
        <f t="shared" ref="L11:L23" si="1">SUM(M11-K11)</f>
        <v>0</v>
      </c>
      <c r="M11" s="79">
        <f t="shared" ref="M11:M23" si="2">SUM(K11*1.23)</f>
        <v>0</v>
      </c>
    </row>
    <row r="12" spans="1:13" ht="17.100000000000001" customHeight="1" x14ac:dyDescent="0.25">
      <c r="A12" s="35"/>
      <c r="B12" s="186">
        <v>2</v>
      </c>
      <c r="C12" s="199"/>
      <c r="D12" s="27" t="s">
        <v>54</v>
      </c>
      <c r="E12" s="28" t="s">
        <v>14</v>
      </c>
      <c r="F12" s="13">
        <v>1430</v>
      </c>
      <c r="G12" s="28" t="s">
        <v>15</v>
      </c>
      <c r="H12" s="68" t="s">
        <v>46</v>
      </c>
      <c r="I12" s="13">
        <v>932</v>
      </c>
      <c r="J12" s="30"/>
      <c r="K12" s="32">
        <f t="shared" si="0"/>
        <v>0</v>
      </c>
      <c r="L12" s="32">
        <f t="shared" si="1"/>
        <v>0</v>
      </c>
      <c r="M12" s="34">
        <f t="shared" si="2"/>
        <v>0</v>
      </c>
    </row>
    <row r="13" spans="1:13" ht="17.100000000000001" customHeight="1" x14ac:dyDescent="0.25">
      <c r="A13" s="35"/>
      <c r="B13" s="186">
        <v>3</v>
      </c>
      <c r="C13" s="199"/>
      <c r="D13" s="26" t="s">
        <v>54</v>
      </c>
      <c r="E13" s="28" t="s">
        <v>14</v>
      </c>
      <c r="F13" s="13">
        <v>288</v>
      </c>
      <c r="G13" s="28" t="s">
        <v>15</v>
      </c>
      <c r="H13" s="68" t="s">
        <v>44</v>
      </c>
      <c r="I13" s="13">
        <v>200</v>
      </c>
      <c r="J13" s="30"/>
      <c r="K13" s="32">
        <f t="shared" si="0"/>
        <v>0</v>
      </c>
      <c r="L13" s="32">
        <f t="shared" si="1"/>
        <v>0</v>
      </c>
      <c r="M13" s="34">
        <f t="shared" si="2"/>
        <v>0</v>
      </c>
    </row>
    <row r="14" spans="1:13" s="37" customFormat="1" ht="15" customHeight="1" x14ac:dyDescent="0.25">
      <c r="A14" s="36"/>
      <c r="B14" s="3">
        <v>4</v>
      </c>
      <c r="C14" s="13"/>
      <c r="D14" s="26" t="s">
        <v>79</v>
      </c>
      <c r="E14" s="28"/>
      <c r="F14" s="13">
        <v>89</v>
      </c>
      <c r="G14" s="28" t="s">
        <v>15</v>
      </c>
      <c r="H14" s="68" t="s">
        <v>46</v>
      </c>
      <c r="I14" s="13">
        <v>932</v>
      </c>
      <c r="J14" s="30"/>
      <c r="K14" s="32">
        <f t="shared" si="0"/>
        <v>0</v>
      </c>
      <c r="L14" s="32">
        <f t="shared" si="1"/>
        <v>0</v>
      </c>
      <c r="M14" s="34">
        <f t="shared" si="2"/>
        <v>0</v>
      </c>
    </row>
    <row r="15" spans="1:13" ht="17.100000000000001" customHeight="1" x14ac:dyDescent="0.25">
      <c r="A15" s="35"/>
      <c r="B15" s="186">
        <v>5</v>
      </c>
      <c r="C15" s="199"/>
      <c r="D15" s="26" t="s">
        <v>79</v>
      </c>
      <c r="E15" s="28" t="s">
        <v>14</v>
      </c>
      <c r="F15" s="13">
        <v>229</v>
      </c>
      <c r="G15" s="28" t="s">
        <v>15</v>
      </c>
      <c r="H15" s="68" t="s">
        <v>44</v>
      </c>
      <c r="I15" s="13">
        <v>200</v>
      </c>
      <c r="J15" s="30"/>
      <c r="K15" s="32">
        <f t="shared" si="0"/>
        <v>0</v>
      </c>
      <c r="L15" s="254">
        <f t="shared" si="1"/>
        <v>0</v>
      </c>
      <c r="M15" s="34">
        <f t="shared" si="2"/>
        <v>0</v>
      </c>
    </row>
    <row r="16" spans="1:13" ht="17.100000000000001" customHeight="1" x14ac:dyDescent="0.25">
      <c r="A16" s="35"/>
      <c r="B16" s="186">
        <v>6</v>
      </c>
      <c r="C16" s="199"/>
      <c r="D16" s="29" t="s">
        <v>43</v>
      </c>
      <c r="E16" s="28"/>
      <c r="F16" s="13">
        <v>1827</v>
      </c>
      <c r="G16" s="28" t="s">
        <v>15</v>
      </c>
      <c r="H16" s="68" t="s">
        <v>44</v>
      </c>
      <c r="I16" s="13">
        <v>200</v>
      </c>
      <c r="J16" s="30"/>
      <c r="K16" s="32">
        <f t="shared" si="0"/>
        <v>0</v>
      </c>
      <c r="L16" s="254">
        <f t="shared" si="1"/>
        <v>0</v>
      </c>
      <c r="M16" s="34">
        <f t="shared" si="2"/>
        <v>0</v>
      </c>
    </row>
    <row r="17" spans="1:13" ht="17.100000000000001" customHeight="1" x14ac:dyDescent="0.25">
      <c r="A17" s="35"/>
      <c r="B17" s="40">
        <v>7</v>
      </c>
      <c r="C17" s="13"/>
      <c r="D17" s="27" t="s">
        <v>80</v>
      </c>
      <c r="E17" s="28"/>
      <c r="F17" s="13">
        <v>315</v>
      </c>
      <c r="G17" s="28" t="s">
        <v>15</v>
      </c>
      <c r="H17" s="68" t="s">
        <v>46</v>
      </c>
      <c r="I17" s="13">
        <v>932</v>
      </c>
      <c r="J17" s="30"/>
      <c r="K17" s="32">
        <f t="shared" si="0"/>
        <v>0</v>
      </c>
      <c r="L17" s="254">
        <f t="shared" si="1"/>
        <v>0</v>
      </c>
      <c r="M17" s="34">
        <f t="shared" si="2"/>
        <v>0</v>
      </c>
    </row>
    <row r="18" spans="1:13" ht="17.100000000000001" customHeight="1" x14ac:dyDescent="0.25">
      <c r="A18" s="35"/>
      <c r="B18" s="40">
        <v>8</v>
      </c>
      <c r="C18" s="13"/>
      <c r="D18" s="27" t="s">
        <v>81</v>
      </c>
      <c r="E18" s="28"/>
      <c r="F18" s="13">
        <v>582</v>
      </c>
      <c r="G18" s="28" t="s">
        <v>15</v>
      </c>
      <c r="H18" s="68" t="s">
        <v>46</v>
      </c>
      <c r="I18" s="13">
        <v>932</v>
      </c>
      <c r="J18" s="30"/>
      <c r="K18" s="32">
        <f t="shared" si="0"/>
        <v>0</v>
      </c>
      <c r="L18" s="254">
        <f t="shared" si="1"/>
        <v>0</v>
      </c>
      <c r="M18" s="34">
        <f t="shared" si="2"/>
        <v>0</v>
      </c>
    </row>
    <row r="19" spans="1:13" ht="17.100000000000001" customHeight="1" x14ac:dyDescent="0.25">
      <c r="A19" s="35"/>
      <c r="B19" s="40">
        <v>9</v>
      </c>
      <c r="C19" s="13"/>
      <c r="D19" s="27" t="s">
        <v>82</v>
      </c>
      <c r="E19" s="28"/>
      <c r="F19" s="13">
        <v>25</v>
      </c>
      <c r="G19" s="28" t="s">
        <v>15</v>
      </c>
      <c r="H19" s="68" t="s">
        <v>44</v>
      </c>
      <c r="I19" s="13">
        <v>200</v>
      </c>
      <c r="J19" s="30"/>
      <c r="K19" s="32">
        <f t="shared" si="0"/>
        <v>0</v>
      </c>
      <c r="L19" s="254">
        <f t="shared" si="1"/>
        <v>0</v>
      </c>
      <c r="M19" s="34">
        <f t="shared" si="2"/>
        <v>0</v>
      </c>
    </row>
    <row r="20" spans="1:13" ht="17.100000000000001" customHeight="1" x14ac:dyDescent="0.25">
      <c r="A20" s="35"/>
      <c r="B20" s="40">
        <v>10</v>
      </c>
      <c r="C20" s="13"/>
      <c r="D20" s="27" t="s">
        <v>83</v>
      </c>
      <c r="E20" s="28"/>
      <c r="F20" s="13">
        <v>116</v>
      </c>
      <c r="G20" s="28" t="s">
        <v>15</v>
      </c>
      <c r="H20" s="68" t="s">
        <v>84</v>
      </c>
      <c r="I20" s="13">
        <v>600</v>
      </c>
      <c r="J20" s="30"/>
      <c r="K20" s="32">
        <f t="shared" si="0"/>
        <v>0</v>
      </c>
      <c r="L20" s="32">
        <f t="shared" si="1"/>
        <v>0</v>
      </c>
      <c r="M20" s="34">
        <f t="shared" si="2"/>
        <v>0</v>
      </c>
    </row>
    <row r="21" spans="1:13" ht="17.100000000000001" customHeight="1" x14ac:dyDescent="0.25">
      <c r="A21" s="35"/>
      <c r="B21" s="40">
        <v>11</v>
      </c>
      <c r="C21" s="27"/>
      <c r="D21" s="69" t="s">
        <v>85</v>
      </c>
      <c r="E21" s="28" t="s">
        <v>27</v>
      </c>
      <c r="F21" s="28">
        <v>121</v>
      </c>
      <c r="G21" s="28" t="s">
        <v>15</v>
      </c>
      <c r="H21" s="68" t="s">
        <v>44</v>
      </c>
      <c r="I21" s="28">
        <v>200</v>
      </c>
      <c r="J21" s="30"/>
      <c r="K21" s="70">
        <f t="shared" si="0"/>
        <v>0</v>
      </c>
      <c r="L21" s="71">
        <f t="shared" si="1"/>
        <v>0</v>
      </c>
      <c r="M21" s="72">
        <f t="shared" si="2"/>
        <v>0</v>
      </c>
    </row>
    <row r="22" spans="1:13" ht="17.100000000000001" customHeight="1" x14ac:dyDescent="0.25">
      <c r="A22" s="35"/>
      <c r="B22" s="6">
        <v>12</v>
      </c>
      <c r="C22" s="7"/>
      <c r="D22" s="67" t="s">
        <v>86</v>
      </c>
      <c r="E22" s="66"/>
      <c r="F22" s="66">
        <v>135</v>
      </c>
      <c r="G22" s="66" t="s">
        <v>15</v>
      </c>
      <c r="H22" s="68" t="s">
        <v>44</v>
      </c>
      <c r="I22" s="68">
        <v>200</v>
      </c>
      <c r="J22" s="30"/>
      <c r="K22" s="70">
        <f t="shared" si="0"/>
        <v>0</v>
      </c>
      <c r="L22" s="31">
        <f t="shared" si="1"/>
        <v>0</v>
      </c>
      <c r="M22" s="33">
        <f t="shared" si="2"/>
        <v>0</v>
      </c>
    </row>
    <row r="23" spans="1:13" ht="17.100000000000001" customHeight="1" x14ac:dyDescent="0.25">
      <c r="A23" s="35"/>
      <c r="B23" s="6">
        <v>13</v>
      </c>
      <c r="C23" s="7"/>
      <c r="D23" s="67" t="s">
        <v>87</v>
      </c>
      <c r="E23" s="66"/>
      <c r="F23" s="66">
        <v>23</v>
      </c>
      <c r="G23" s="66" t="s">
        <v>15</v>
      </c>
      <c r="H23" s="68" t="s">
        <v>88</v>
      </c>
      <c r="I23" s="68">
        <v>48</v>
      </c>
      <c r="J23" s="30"/>
      <c r="K23" s="70">
        <f t="shared" si="0"/>
        <v>0</v>
      </c>
      <c r="L23" s="31">
        <f t="shared" si="1"/>
        <v>0</v>
      </c>
      <c r="M23" s="33">
        <f t="shared" si="2"/>
        <v>0</v>
      </c>
    </row>
    <row r="24" spans="1:13" ht="17.100000000000001" hidden="1" customHeight="1" x14ac:dyDescent="0.25">
      <c r="A24" s="35"/>
      <c r="B24" s="6"/>
      <c r="C24" s="9"/>
      <c r="D24" s="10"/>
      <c r="E24" s="41"/>
      <c r="F24" s="11"/>
      <c r="G24" s="41"/>
      <c r="H24" s="11"/>
      <c r="I24" s="11"/>
      <c r="J24" s="12"/>
      <c r="K24" s="57"/>
      <c r="L24" s="57"/>
      <c r="M24" s="58"/>
    </row>
    <row r="25" spans="1:13" ht="17.100000000000001" hidden="1" customHeight="1" x14ac:dyDescent="0.25">
      <c r="A25" s="35"/>
      <c r="B25" s="186">
        <v>13</v>
      </c>
      <c r="C25" s="13"/>
      <c r="D25" s="188" t="s">
        <v>32</v>
      </c>
      <c r="E25" s="192" t="s">
        <v>33</v>
      </c>
      <c r="F25" s="207" t="s">
        <v>34</v>
      </c>
      <c r="G25" s="179"/>
      <c r="H25" s="192" t="s">
        <v>35</v>
      </c>
      <c r="I25" s="179"/>
      <c r="J25" s="183"/>
      <c r="K25" s="179"/>
      <c r="L25" s="179"/>
      <c r="M25" s="213"/>
    </row>
    <row r="26" spans="1:13" ht="17.100000000000001" hidden="1" customHeight="1" x14ac:dyDescent="0.25">
      <c r="A26" s="35"/>
      <c r="B26" s="187"/>
      <c r="C26" s="13"/>
      <c r="D26" s="180"/>
      <c r="E26" s="180"/>
      <c r="F26" s="180"/>
      <c r="G26" s="180"/>
      <c r="H26" s="180"/>
      <c r="I26" s="180"/>
      <c r="J26" s="180"/>
      <c r="K26" s="180"/>
      <c r="L26" s="180"/>
      <c r="M26" s="214"/>
    </row>
    <row r="27" spans="1:13" ht="17.100000000000001" hidden="1" customHeight="1" x14ac:dyDescent="0.25">
      <c r="A27" s="35"/>
      <c r="B27" s="182"/>
      <c r="C27" s="7"/>
      <c r="D27" s="177"/>
      <c r="E27" s="177"/>
      <c r="F27" s="177"/>
      <c r="G27" s="177"/>
      <c r="H27" s="177"/>
      <c r="I27" s="177"/>
      <c r="J27" s="177"/>
      <c r="K27" s="177"/>
      <c r="L27" s="177"/>
      <c r="M27" s="191"/>
    </row>
    <row r="28" spans="1:13" ht="17.100000000000001" hidden="1" customHeight="1" x14ac:dyDescent="0.25">
      <c r="A28" s="35"/>
      <c r="B28" s="189">
        <v>14</v>
      </c>
      <c r="C28" s="7"/>
      <c r="D28" s="178" t="s">
        <v>36</v>
      </c>
      <c r="E28" s="184"/>
      <c r="F28" s="200">
        <v>75.5</v>
      </c>
      <c r="G28" s="184"/>
      <c r="H28" s="200" t="s">
        <v>37</v>
      </c>
      <c r="I28" s="184"/>
      <c r="J28" s="176"/>
      <c r="K28" s="184"/>
      <c r="L28" s="184"/>
      <c r="M28" s="190"/>
    </row>
    <row r="29" spans="1:13" ht="17.100000000000001" hidden="1" customHeight="1" x14ac:dyDescent="0.25">
      <c r="A29" s="35"/>
      <c r="B29" s="182"/>
      <c r="C29" s="7"/>
      <c r="D29" s="177"/>
      <c r="E29" s="177"/>
      <c r="F29" s="177"/>
      <c r="G29" s="177"/>
      <c r="H29" s="177"/>
      <c r="I29" s="177"/>
      <c r="J29" s="177"/>
      <c r="K29" s="177"/>
      <c r="L29" s="177"/>
      <c r="M29" s="191"/>
    </row>
    <row r="30" spans="1:13" ht="17.100000000000001" customHeight="1" thickBot="1" x14ac:dyDescent="0.3">
      <c r="A30" s="35"/>
      <c r="B30" s="42"/>
      <c r="C30" s="43"/>
      <c r="D30" s="222" t="s">
        <v>59</v>
      </c>
      <c r="E30" s="174"/>
      <c r="F30" s="174"/>
      <c r="G30" s="174"/>
      <c r="H30" s="174"/>
      <c r="I30" s="174"/>
      <c r="J30" s="175"/>
      <c r="K30" s="59">
        <f>SUM(K11:K23)</f>
        <v>0</v>
      </c>
      <c r="L30" s="59">
        <f>SUM(L11:L23)</f>
        <v>0</v>
      </c>
      <c r="M30" s="60">
        <f>SUM(M11:M23)</f>
        <v>0</v>
      </c>
    </row>
    <row r="31" spans="1:13" ht="17.100000000000001" customHeight="1" thickBot="1" x14ac:dyDescent="0.3"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</row>
    <row r="32" spans="1:13" ht="17.100000000000001" customHeight="1" thickBot="1" x14ac:dyDescent="0.3">
      <c r="B32" s="45" t="s">
        <v>60</v>
      </c>
      <c r="C32" s="46"/>
      <c r="D32" s="223" t="s">
        <v>61</v>
      </c>
      <c r="E32" s="197"/>
      <c r="F32" s="197"/>
      <c r="G32" s="197"/>
      <c r="H32" s="197"/>
      <c r="I32" s="197"/>
      <c r="J32" s="197"/>
      <c r="K32" s="197"/>
      <c r="L32" s="197"/>
      <c r="M32" s="224"/>
    </row>
    <row r="33" spans="2:13" ht="17.100000000000001" customHeight="1" x14ac:dyDescent="0.25">
      <c r="B33" s="16">
        <v>1</v>
      </c>
      <c r="C33" s="7"/>
      <c r="D33" s="17" t="s">
        <v>89</v>
      </c>
      <c r="E33" s="118" t="s">
        <v>34</v>
      </c>
      <c r="F33" s="18">
        <v>1268</v>
      </c>
      <c r="G33" s="13" t="s">
        <v>15</v>
      </c>
      <c r="H33" s="99" t="s">
        <v>63</v>
      </c>
      <c r="I33" s="13">
        <v>4</v>
      </c>
      <c r="J33" s="48"/>
      <c r="K33" s="31">
        <f>SUM(I33*J33*F33)</f>
        <v>0</v>
      </c>
      <c r="L33" s="31">
        <f>SUM(M33-K33)</f>
        <v>0</v>
      </c>
      <c r="M33" s="33">
        <f>SUM(K33*1.23)</f>
        <v>0</v>
      </c>
    </row>
    <row r="34" spans="2:13" ht="17.100000000000001" customHeight="1" thickBot="1" x14ac:dyDescent="0.3">
      <c r="B34" s="42"/>
      <c r="C34" s="43"/>
      <c r="D34" s="222" t="s">
        <v>59</v>
      </c>
      <c r="E34" s="174"/>
      <c r="F34" s="174"/>
      <c r="G34" s="174"/>
      <c r="H34" s="174"/>
      <c r="I34" s="174"/>
      <c r="J34" s="175"/>
      <c r="K34" s="122">
        <f>SUM(K33:K33)</f>
        <v>0</v>
      </c>
      <c r="L34" s="122">
        <f>SUM(L33:L33)</f>
        <v>0</v>
      </c>
      <c r="M34" s="123">
        <f>SUM(M33:M33)</f>
        <v>0</v>
      </c>
    </row>
    <row r="35" spans="2:13" ht="17.100000000000001" customHeight="1" thickBot="1" x14ac:dyDescent="0.3"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</row>
    <row r="36" spans="2:13" ht="15.75" customHeight="1" thickBot="1" x14ac:dyDescent="0.3">
      <c r="B36" s="76" t="s">
        <v>64</v>
      </c>
      <c r="C36" s="49"/>
      <c r="D36" s="50" t="s">
        <v>90</v>
      </c>
      <c r="E36" s="51"/>
      <c r="F36" s="51"/>
      <c r="G36" s="51"/>
      <c r="H36" s="51"/>
      <c r="I36" s="51"/>
      <c r="J36" s="51"/>
      <c r="K36" s="51"/>
      <c r="L36" s="51"/>
      <c r="M36" s="52"/>
    </row>
    <row r="37" spans="2:13" x14ac:dyDescent="0.25">
      <c r="B37" s="8" t="s">
        <v>66</v>
      </c>
      <c r="C37" s="7"/>
      <c r="D37" s="19" t="s">
        <v>67</v>
      </c>
      <c r="E37" s="53"/>
      <c r="F37" s="20"/>
      <c r="G37" s="25"/>
      <c r="H37" s="54"/>
      <c r="I37" s="21"/>
      <c r="J37" s="124"/>
      <c r="K37" s="31">
        <f>SUM(K30)</f>
        <v>0</v>
      </c>
      <c r="L37" s="31">
        <f>SUM(L30)</f>
        <v>0</v>
      </c>
      <c r="M37" s="33">
        <f>SUM(M30)</f>
        <v>0</v>
      </c>
    </row>
    <row r="38" spans="2:13" x14ac:dyDescent="0.25">
      <c r="B38" s="16" t="s">
        <v>60</v>
      </c>
      <c r="C38" s="7"/>
      <c r="D38" s="17" t="s">
        <v>68</v>
      </c>
      <c r="E38" s="27"/>
      <c r="F38" s="18"/>
      <c r="G38" s="13"/>
      <c r="H38" s="17"/>
      <c r="I38" s="13"/>
      <c r="J38" s="48"/>
      <c r="K38" s="31">
        <f>SUM(K34)</f>
        <v>0</v>
      </c>
      <c r="L38" s="31">
        <f>SUM(L34)</f>
        <v>0</v>
      </c>
      <c r="M38" s="33">
        <f>SUM(M34)</f>
        <v>0</v>
      </c>
    </row>
    <row r="39" spans="2:13" ht="14.45" customHeight="1" x14ac:dyDescent="0.25">
      <c r="B39" s="6"/>
      <c r="C39" s="9"/>
      <c r="D39" s="219"/>
      <c r="E39" s="220"/>
      <c r="F39" s="220"/>
      <c r="G39" s="220"/>
      <c r="H39" s="220"/>
      <c r="I39" s="220"/>
      <c r="J39" s="220"/>
      <c r="K39" s="220"/>
      <c r="L39" s="220"/>
      <c r="M39" s="221"/>
    </row>
    <row r="40" spans="2:13" ht="15" customHeight="1" thickBot="1" x14ac:dyDescent="0.3">
      <c r="B40" s="217" t="s">
        <v>69</v>
      </c>
      <c r="C40" s="174"/>
      <c r="D40" s="174"/>
      <c r="E40" s="174"/>
      <c r="F40" s="174"/>
      <c r="G40" s="174"/>
      <c r="H40" s="174"/>
      <c r="I40" s="174"/>
      <c r="J40" s="175"/>
      <c r="K40" s="23">
        <f>SUM(K37:K38)</f>
        <v>0</v>
      </c>
      <c r="L40" s="23">
        <f>SUM(L37:L38)</f>
        <v>0</v>
      </c>
      <c r="M40" s="24">
        <f>SUM(M37:M38)</f>
        <v>0</v>
      </c>
    </row>
  </sheetData>
  <mergeCells count="47">
    <mergeCell ref="D39:M39"/>
    <mergeCell ref="D25:D27"/>
    <mergeCell ref="L28:L29"/>
    <mergeCell ref="D30:J30"/>
    <mergeCell ref="G7:G8"/>
    <mergeCell ref="I7:I8"/>
    <mergeCell ref="M7:M8"/>
    <mergeCell ref="I28:I29"/>
    <mergeCell ref="E25:E27"/>
    <mergeCell ref="G25:G27"/>
    <mergeCell ref="E28:E29"/>
    <mergeCell ref="G28:G29"/>
    <mergeCell ref="K25:K27"/>
    <mergeCell ref="E7:E8"/>
    <mergeCell ref="K7:K8"/>
    <mergeCell ref="K28:K29"/>
    <mergeCell ref="B40:J40"/>
    <mergeCell ref="D7:D8"/>
    <mergeCell ref="D34:J34"/>
    <mergeCell ref="B25:B27"/>
    <mergeCell ref="H7:H8"/>
    <mergeCell ref="B9:M9"/>
    <mergeCell ref="M28:M29"/>
    <mergeCell ref="B28:B29"/>
    <mergeCell ref="D10:M10"/>
    <mergeCell ref="J7:J8"/>
    <mergeCell ref="D28:D29"/>
    <mergeCell ref="B13:C13"/>
    <mergeCell ref="F25:F27"/>
    <mergeCell ref="H25:H27"/>
    <mergeCell ref="F28:F29"/>
    <mergeCell ref="H28:H29"/>
    <mergeCell ref="D32:M32"/>
    <mergeCell ref="B15:C15"/>
    <mergeCell ref="B3:M3"/>
    <mergeCell ref="I25:I27"/>
    <mergeCell ref="M25:M27"/>
    <mergeCell ref="B7:B8"/>
    <mergeCell ref="F7:F8"/>
    <mergeCell ref="L7:L8"/>
    <mergeCell ref="B16:C16"/>
    <mergeCell ref="B5:M6"/>
    <mergeCell ref="J25:J27"/>
    <mergeCell ref="L25:L27"/>
    <mergeCell ref="J28:J29"/>
    <mergeCell ref="B12:C12"/>
    <mergeCell ref="B11:C11"/>
  </mergeCells>
  <pageMargins left="0" right="0" top="0" bottom="0" header="0" footer="0"/>
  <pageSetup paperSize="9" scale="9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69"/>
  <sheetViews>
    <sheetView topLeftCell="B27" workbookViewId="0">
      <selection activeCell="C69" sqref="C69:J69"/>
    </sheetView>
  </sheetViews>
  <sheetFormatPr defaultColWidth="8.85546875" defaultRowHeight="15" customHeight="1" x14ac:dyDescent="0.25"/>
  <cols>
    <col min="1" max="1" width="2" style="5" customWidth="1"/>
    <col min="2" max="2" width="2.42578125" style="5" customWidth="1"/>
    <col min="3" max="3" width="4.42578125" style="5" customWidth="1"/>
    <col min="4" max="4" width="2.140625" style="5" hidden="1" customWidth="1"/>
    <col min="5" max="5" width="24.28515625" style="5" customWidth="1"/>
    <col min="6" max="6" width="7.140625" style="5" customWidth="1"/>
    <col min="7" max="7" width="4" style="5" customWidth="1"/>
    <col min="8" max="8" width="10" style="5" customWidth="1"/>
    <col min="9" max="9" width="8.42578125" style="5" customWidth="1"/>
    <col min="10" max="10" width="7.140625" style="5" customWidth="1"/>
    <col min="11" max="11" width="10.7109375" style="5" customWidth="1"/>
    <col min="12" max="12" width="11" style="5" customWidth="1"/>
    <col min="13" max="13" width="10.85546875" style="5" customWidth="1"/>
    <col min="14" max="253" width="11.28515625" style="5" customWidth="1"/>
    <col min="254" max="254" width="10" style="5" customWidth="1"/>
    <col min="255" max="255" width="0" style="5" hidden="1"/>
    <col min="256" max="256" width="44.7109375" style="5" customWidth="1"/>
    <col min="257" max="257" width="15.42578125" style="5" customWidth="1"/>
    <col min="258" max="258" width="11.85546875" style="5" customWidth="1"/>
    <col min="259" max="259" width="13.85546875" style="5" customWidth="1"/>
    <col min="260" max="260" width="12.140625" style="5" customWidth="1"/>
    <col min="261" max="261" width="11.42578125" style="5" customWidth="1"/>
    <col min="262" max="262" width="16.28515625" style="5" customWidth="1"/>
    <col min="263" max="509" width="11.28515625" style="5" customWidth="1"/>
    <col min="510" max="510" width="10" style="5" customWidth="1"/>
    <col min="511" max="511" width="0" style="5" hidden="1"/>
    <col min="512" max="512" width="44.7109375" style="5" customWidth="1"/>
    <col min="513" max="513" width="15.42578125" style="5" customWidth="1"/>
    <col min="514" max="514" width="11.85546875" style="5" customWidth="1"/>
    <col min="515" max="515" width="13.85546875" style="5" customWidth="1"/>
    <col min="516" max="516" width="12.140625" style="5" customWidth="1"/>
    <col min="517" max="517" width="11.42578125" style="5" customWidth="1"/>
    <col min="518" max="518" width="16.28515625" style="5" customWidth="1"/>
    <col min="519" max="765" width="11.28515625" style="5" customWidth="1"/>
    <col min="766" max="766" width="10" style="5" customWidth="1"/>
    <col min="767" max="767" width="0" style="5" hidden="1"/>
    <col min="768" max="768" width="44.7109375" style="5" customWidth="1"/>
    <col min="769" max="769" width="15.42578125" style="5" customWidth="1"/>
    <col min="770" max="770" width="11.85546875" style="5" customWidth="1"/>
    <col min="771" max="771" width="13.85546875" style="5" customWidth="1"/>
    <col min="772" max="772" width="12.140625" style="5" customWidth="1"/>
    <col min="773" max="773" width="11.42578125" style="5" customWidth="1"/>
    <col min="774" max="774" width="16.28515625" style="5" customWidth="1"/>
    <col min="775" max="1021" width="11.28515625" style="5" customWidth="1"/>
    <col min="1022" max="1022" width="10" style="5" customWidth="1"/>
    <col min="1023" max="1023" width="0" style="5" hidden="1"/>
    <col min="1024" max="1024" width="44.7109375" style="5" customWidth="1"/>
    <col min="1025" max="1025" width="15.42578125" style="5" customWidth="1"/>
    <col min="1026" max="1026" width="11.85546875" style="5" customWidth="1"/>
    <col min="1027" max="1027" width="13.85546875" style="5" customWidth="1"/>
    <col min="1028" max="1028" width="12.140625" style="5" customWidth="1"/>
    <col min="1029" max="1029" width="11.42578125" style="5" customWidth="1"/>
    <col min="1030" max="1030" width="16.28515625" style="5" customWidth="1"/>
    <col min="1031" max="1277" width="11.28515625" style="5" customWidth="1"/>
    <col min="1278" max="1278" width="10" style="5" customWidth="1"/>
    <col min="1279" max="1279" width="0" style="5" hidden="1"/>
    <col min="1280" max="1280" width="44.7109375" style="5" customWidth="1"/>
    <col min="1281" max="1281" width="15.42578125" style="5" customWidth="1"/>
    <col min="1282" max="1282" width="11.85546875" style="5" customWidth="1"/>
    <col min="1283" max="1283" width="13.85546875" style="5" customWidth="1"/>
    <col min="1284" max="1284" width="12.140625" style="5" customWidth="1"/>
    <col min="1285" max="1285" width="11.42578125" style="5" customWidth="1"/>
    <col min="1286" max="1286" width="16.28515625" style="5" customWidth="1"/>
    <col min="1287" max="1533" width="11.28515625" style="5" customWidth="1"/>
    <col min="1534" max="1534" width="10" style="5" customWidth="1"/>
    <col min="1535" max="1535" width="0" style="5" hidden="1"/>
    <col min="1536" max="1536" width="44.7109375" style="5" customWidth="1"/>
    <col min="1537" max="1537" width="15.42578125" style="5" customWidth="1"/>
    <col min="1538" max="1538" width="11.85546875" style="5" customWidth="1"/>
    <col min="1539" max="1539" width="13.85546875" style="5" customWidth="1"/>
    <col min="1540" max="1540" width="12.140625" style="5" customWidth="1"/>
    <col min="1541" max="1541" width="11.42578125" style="5" customWidth="1"/>
    <col min="1542" max="1542" width="16.28515625" style="5" customWidth="1"/>
    <col min="1543" max="1789" width="11.28515625" style="5" customWidth="1"/>
    <col min="1790" max="1790" width="10" style="5" customWidth="1"/>
    <col min="1791" max="1791" width="0" style="5" hidden="1"/>
    <col min="1792" max="1792" width="44.7109375" style="5" customWidth="1"/>
    <col min="1793" max="1793" width="15.42578125" style="5" customWidth="1"/>
    <col min="1794" max="1794" width="11.85546875" style="5" customWidth="1"/>
    <col min="1795" max="1795" width="13.85546875" style="5" customWidth="1"/>
    <col min="1796" max="1796" width="12.140625" style="5" customWidth="1"/>
    <col min="1797" max="1797" width="11.42578125" style="5" customWidth="1"/>
    <col min="1798" max="1798" width="16.28515625" style="5" customWidth="1"/>
    <col min="1799" max="2045" width="11.28515625" style="5" customWidth="1"/>
    <col min="2046" max="2046" width="10" style="5" customWidth="1"/>
    <col min="2047" max="2047" width="0" style="5" hidden="1"/>
    <col min="2048" max="2048" width="44.7109375" style="5" customWidth="1"/>
    <col min="2049" max="2049" width="15.42578125" style="5" customWidth="1"/>
    <col min="2050" max="2050" width="11.85546875" style="5" customWidth="1"/>
    <col min="2051" max="2051" width="13.85546875" style="5" customWidth="1"/>
    <col min="2052" max="2052" width="12.140625" style="5" customWidth="1"/>
    <col min="2053" max="2053" width="11.42578125" style="5" customWidth="1"/>
    <col min="2054" max="2054" width="16.28515625" style="5" customWidth="1"/>
    <col min="2055" max="2301" width="11.28515625" style="5" customWidth="1"/>
    <col min="2302" max="2302" width="10" style="5" customWidth="1"/>
    <col min="2303" max="2303" width="0" style="5" hidden="1"/>
    <col min="2304" max="2304" width="44.7109375" style="5" customWidth="1"/>
    <col min="2305" max="2305" width="15.42578125" style="5" customWidth="1"/>
    <col min="2306" max="2306" width="11.85546875" style="5" customWidth="1"/>
    <col min="2307" max="2307" width="13.85546875" style="5" customWidth="1"/>
    <col min="2308" max="2308" width="12.140625" style="5" customWidth="1"/>
    <col min="2309" max="2309" width="11.42578125" style="5" customWidth="1"/>
    <col min="2310" max="2310" width="16.28515625" style="5" customWidth="1"/>
    <col min="2311" max="2557" width="11.28515625" style="5" customWidth="1"/>
    <col min="2558" max="2558" width="10" style="5" customWidth="1"/>
    <col min="2559" max="2559" width="0" style="5" hidden="1"/>
    <col min="2560" max="2560" width="44.7109375" style="5" customWidth="1"/>
    <col min="2561" max="2561" width="15.42578125" style="5" customWidth="1"/>
    <col min="2562" max="2562" width="11.85546875" style="5" customWidth="1"/>
    <col min="2563" max="2563" width="13.85546875" style="5" customWidth="1"/>
    <col min="2564" max="2564" width="12.140625" style="5" customWidth="1"/>
    <col min="2565" max="2565" width="11.42578125" style="5" customWidth="1"/>
    <col min="2566" max="2566" width="16.28515625" style="5" customWidth="1"/>
    <col min="2567" max="2813" width="11.28515625" style="5" customWidth="1"/>
    <col min="2814" max="2814" width="10" style="5" customWidth="1"/>
    <col min="2815" max="2815" width="0" style="5" hidden="1"/>
    <col min="2816" max="2816" width="44.7109375" style="5" customWidth="1"/>
    <col min="2817" max="2817" width="15.42578125" style="5" customWidth="1"/>
    <col min="2818" max="2818" width="11.85546875" style="5" customWidth="1"/>
    <col min="2819" max="2819" width="13.85546875" style="5" customWidth="1"/>
    <col min="2820" max="2820" width="12.140625" style="5" customWidth="1"/>
    <col min="2821" max="2821" width="11.42578125" style="5" customWidth="1"/>
    <col min="2822" max="2822" width="16.28515625" style="5" customWidth="1"/>
    <col min="2823" max="3069" width="11.28515625" style="5" customWidth="1"/>
    <col min="3070" max="3070" width="10" style="5" customWidth="1"/>
    <col min="3071" max="3071" width="0" style="5" hidden="1"/>
    <col min="3072" max="3072" width="44.7109375" style="5" customWidth="1"/>
    <col min="3073" max="3073" width="15.42578125" style="5" customWidth="1"/>
    <col min="3074" max="3074" width="11.85546875" style="5" customWidth="1"/>
    <col min="3075" max="3075" width="13.85546875" style="5" customWidth="1"/>
    <col min="3076" max="3076" width="12.140625" style="5" customWidth="1"/>
    <col min="3077" max="3077" width="11.42578125" style="5" customWidth="1"/>
    <col min="3078" max="3078" width="16.28515625" style="5" customWidth="1"/>
    <col min="3079" max="3325" width="11.28515625" style="5" customWidth="1"/>
    <col min="3326" max="3326" width="10" style="5" customWidth="1"/>
    <col min="3327" max="3327" width="0" style="5" hidden="1"/>
    <col min="3328" max="3328" width="44.7109375" style="5" customWidth="1"/>
    <col min="3329" max="3329" width="15.42578125" style="5" customWidth="1"/>
    <col min="3330" max="3330" width="11.85546875" style="5" customWidth="1"/>
    <col min="3331" max="3331" width="13.85546875" style="5" customWidth="1"/>
    <col min="3332" max="3332" width="12.140625" style="5" customWidth="1"/>
    <col min="3333" max="3333" width="11.42578125" style="5" customWidth="1"/>
    <col min="3334" max="3334" width="16.28515625" style="5" customWidth="1"/>
    <col min="3335" max="3581" width="11.28515625" style="5" customWidth="1"/>
    <col min="3582" max="3582" width="10" style="5" customWidth="1"/>
    <col min="3583" max="3583" width="0" style="5" hidden="1"/>
    <col min="3584" max="3584" width="44.7109375" style="5" customWidth="1"/>
    <col min="3585" max="3585" width="15.42578125" style="5" customWidth="1"/>
    <col min="3586" max="3586" width="11.85546875" style="5" customWidth="1"/>
    <col min="3587" max="3587" width="13.85546875" style="5" customWidth="1"/>
    <col min="3588" max="3588" width="12.140625" style="5" customWidth="1"/>
    <col min="3589" max="3589" width="11.42578125" style="5" customWidth="1"/>
    <col min="3590" max="3590" width="16.28515625" style="5" customWidth="1"/>
    <col min="3591" max="3837" width="11.28515625" style="5" customWidth="1"/>
    <col min="3838" max="3838" width="10" style="5" customWidth="1"/>
    <col min="3839" max="3839" width="0" style="5" hidden="1"/>
    <col min="3840" max="3840" width="44.7109375" style="5" customWidth="1"/>
    <col min="3841" max="3841" width="15.42578125" style="5" customWidth="1"/>
    <col min="3842" max="3842" width="11.85546875" style="5" customWidth="1"/>
    <col min="3843" max="3843" width="13.85546875" style="5" customWidth="1"/>
    <col min="3844" max="3844" width="12.140625" style="5" customWidth="1"/>
    <col min="3845" max="3845" width="11.42578125" style="5" customWidth="1"/>
    <col min="3846" max="3846" width="16.28515625" style="5" customWidth="1"/>
    <col min="3847" max="4093" width="11.28515625" style="5" customWidth="1"/>
    <col min="4094" max="4094" width="10" style="5" customWidth="1"/>
    <col min="4095" max="4095" width="0" style="5" hidden="1"/>
    <col min="4096" max="4096" width="44.7109375" style="5" customWidth="1"/>
    <col min="4097" max="4097" width="15.42578125" style="5" customWidth="1"/>
    <col min="4098" max="4098" width="11.85546875" style="5" customWidth="1"/>
    <col min="4099" max="4099" width="13.85546875" style="5" customWidth="1"/>
    <col min="4100" max="4100" width="12.140625" style="5" customWidth="1"/>
    <col min="4101" max="4101" width="11.42578125" style="5" customWidth="1"/>
    <col min="4102" max="4102" width="16.28515625" style="5" customWidth="1"/>
    <col min="4103" max="4349" width="11.28515625" style="5" customWidth="1"/>
    <col min="4350" max="4350" width="10" style="5" customWidth="1"/>
    <col min="4351" max="4351" width="0" style="5" hidden="1"/>
    <col min="4352" max="4352" width="44.7109375" style="5" customWidth="1"/>
    <col min="4353" max="4353" width="15.42578125" style="5" customWidth="1"/>
    <col min="4354" max="4354" width="11.85546875" style="5" customWidth="1"/>
    <col min="4355" max="4355" width="13.85546875" style="5" customWidth="1"/>
    <col min="4356" max="4356" width="12.140625" style="5" customWidth="1"/>
    <col min="4357" max="4357" width="11.42578125" style="5" customWidth="1"/>
    <col min="4358" max="4358" width="16.28515625" style="5" customWidth="1"/>
    <col min="4359" max="4605" width="11.28515625" style="5" customWidth="1"/>
    <col min="4606" max="4606" width="10" style="5" customWidth="1"/>
    <col min="4607" max="4607" width="0" style="5" hidden="1"/>
    <col min="4608" max="4608" width="44.7109375" style="5" customWidth="1"/>
    <col min="4609" max="4609" width="15.42578125" style="5" customWidth="1"/>
    <col min="4610" max="4610" width="11.85546875" style="5" customWidth="1"/>
    <col min="4611" max="4611" width="13.85546875" style="5" customWidth="1"/>
    <col min="4612" max="4612" width="12.140625" style="5" customWidth="1"/>
    <col min="4613" max="4613" width="11.42578125" style="5" customWidth="1"/>
    <col min="4614" max="4614" width="16.28515625" style="5" customWidth="1"/>
    <col min="4615" max="4861" width="11.28515625" style="5" customWidth="1"/>
    <col min="4862" max="4862" width="10" style="5" customWidth="1"/>
    <col min="4863" max="4863" width="0" style="5" hidden="1"/>
    <col min="4864" max="4864" width="44.7109375" style="5" customWidth="1"/>
    <col min="4865" max="4865" width="15.42578125" style="5" customWidth="1"/>
    <col min="4866" max="4866" width="11.85546875" style="5" customWidth="1"/>
    <col min="4867" max="4867" width="13.85546875" style="5" customWidth="1"/>
    <col min="4868" max="4868" width="12.140625" style="5" customWidth="1"/>
    <col min="4869" max="4869" width="11.42578125" style="5" customWidth="1"/>
    <col min="4870" max="4870" width="16.28515625" style="5" customWidth="1"/>
    <col min="4871" max="5117" width="11.28515625" style="5" customWidth="1"/>
    <col min="5118" max="5118" width="10" style="5" customWidth="1"/>
    <col min="5119" max="5119" width="0" style="5" hidden="1"/>
    <col min="5120" max="5120" width="44.7109375" style="5" customWidth="1"/>
    <col min="5121" max="5121" width="15.42578125" style="5" customWidth="1"/>
    <col min="5122" max="5122" width="11.85546875" style="5" customWidth="1"/>
    <col min="5123" max="5123" width="13.85546875" style="5" customWidth="1"/>
    <col min="5124" max="5124" width="12.140625" style="5" customWidth="1"/>
    <col min="5125" max="5125" width="11.42578125" style="5" customWidth="1"/>
    <col min="5126" max="5126" width="16.28515625" style="5" customWidth="1"/>
    <col min="5127" max="5373" width="11.28515625" style="5" customWidth="1"/>
    <col min="5374" max="5374" width="10" style="5" customWidth="1"/>
    <col min="5375" max="5375" width="0" style="5" hidden="1"/>
    <col min="5376" max="5376" width="44.7109375" style="5" customWidth="1"/>
    <col min="5377" max="5377" width="15.42578125" style="5" customWidth="1"/>
    <col min="5378" max="5378" width="11.85546875" style="5" customWidth="1"/>
    <col min="5379" max="5379" width="13.85546875" style="5" customWidth="1"/>
    <col min="5380" max="5380" width="12.140625" style="5" customWidth="1"/>
    <col min="5381" max="5381" width="11.42578125" style="5" customWidth="1"/>
    <col min="5382" max="5382" width="16.28515625" style="5" customWidth="1"/>
    <col min="5383" max="5629" width="11.28515625" style="5" customWidth="1"/>
    <col min="5630" max="5630" width="10" style="5" customWidth="1"/>
    <col min="5631" max="5631" width="0" style="5" hidden="1"/>
    <col min="5632" max="5632" width="44.7109375" style="5" customWidth="1"/>
    <col min="5633" max="5633" width="15.42578125" style="5" customWidth="1"/>
    <col min="5634" max="5634" width="11.85546875" style="5" customWidth="1"/>
    <col min="5635" max="5635" width="13.85546875" style="5" customWidth="1"/>
    <col min="5636" max="5636" width="12.140625" style="5" customWidth="1"/>
    <col min="5637" max="5637" width="11.42578125" style="5" customWidth="1"/>
    <col min="5638" max="5638" width="16.28515625" style="5" customWidth="1"/>
    <col min="5639" max="5885" width="11.28515625" style="5" customWidth="1"/>
    <col min="5886" max="5886" width="10" style="5" customWidth="1"/>
    <col min="5887" max="5887" width="0" style="5" hidden="1"/>
    <col min="5888" max="5888" width="44.7109375" style="5" customWidth="1"/>
    <col min="5889" max="5889" width="15.42578125" style="5" customWidth="1"/>
    <col min="5890" max="5890" width="11.85546875" style="5" customWidth="1"/>
    <col min="5891" max="5891" width="13.85546875" style="5" customWidth="1"/>
    <col min="5892" max="5892" width="12.140625" style="5" customWidth="1"/>
    <col min="5893" max="5893" width="11.42578125" style="5" customWidth="1"/>
    <col min="5894" max="5894" width="16.28515625" style="5" customWidth="1"/>
    <col min="5895" max="6141" width="11.28515625" style="5" customWidth="1"/>
    <col min="6142" max="6142" width="10" style="5" customWidth="1"/>
    <col min="6143" max="6143" width="0" style="5" hidden="1"/>
    <col min="6144" max="6144" width="44.7109375" style="5" customWidth="1"/>
    <col min="6145" max="6145" width="15.42578125" style="5" customWidth="1"/>
    <col min="6146" max="6146" width="11.85546875" style="5" customWidth="1"/>
    <col min="6147" max="6147" width="13.85546875" style="5" customWidth="1"/>
    <col min="6148" max="6148" width="12.140625" style="5" customWidth="1"/>
    <col min="6149" max="6149" width="11.42578125" style="5" customWidth="1"/>
    <col min="6150" max="6150" width="16.28515625" style="5" customWidth="1"/>
    <col min="6151" max="6397" width="11.28515625" style="5" customWidth="1"/>
    <col min="6398" max="6398" width="10" style="5" customWidth="1"/>
    <col min="6399" max="6399" width="0" style="5" hidden="1"/>
    <col min="6400" max="6400" width="44.7109375" style="5" customWidth="1"/>
    <col min="6401" max="6401" width="15.42578125" style="5" customWidth="1"/>
    <col min="6402" max="6402" width="11.85546875" style="5" customWidth="1"/>
    <col min="6403" max="6403" width="13.85546875" style="5" customWidth="1"/>
    <col min="6404" max="6404" width="12.140625" style="5" customWidth="1"/>
    <col min="6405" max="6405" width="11.42578125" style="5" customWidth="1"/>
    <col min="6406" max="6406" width="16.28515625" style="5" customWidth="1"/>
    <col min="6407" max="6653" width="11.28515625" style="5" customWidth="1"/>
    <col min="6654" max="6654" width="10" style="5" customWidth="1"/>
    <col min="6655" max="6655" width="0" style="5" hidden="1"/>
    <col min="6656" max="6656" width="44.7109375" style="5" customWidth="1"/>
    <col min="6657" max="6657" width="15.42578125" style="5" customWidth="1"/>
    <col min="6658" max="6658" width="11.85546875" style="5" customWidth="1"/>
    <col min="6659" max="6659" width="13.85546875" style="5" customWidth="1"/>
    <col min="6660" max="6660" width="12.140625" style="5" customWidth="1"/>
    <col min="6661" max="6661" width="11.42578125" style="5" customWidth="1"/>
    <col min="6662" max="6662" width="16.28515625" style="5" customWidth="1"/>
    <col min="6663" max="6909" width="11.28515625" style="5" customWidth="1"/>
    <col min="6910" max="6910" width="10" style="5" customWidth="1"/>
    <col min="6911" max="6911" width="0" style="5" hidden="1"/>
    <col min="6912" max="6912" width="44.7109375" style="5" customWidth="1"/>
    <col min="6913" max="6913" width="15.42578125" style="5" customWidth="1"/>
    <col min="6914" max="6914" width="11.85546875" style="5" customWidth="1"/>
    <col min="6915" max="6915" width="13.85546875" style="5" customWidth="1"/>
    <col min="6916" max="6916" width="12.140625" style="5" customWidth="1"/>
    <col min="6917" max="6917" width="11.42578125" style="5" customWidth="1"/>
    <col min="6918" max="6918" width="16.28515625" style="5" customWidth="1"/>
    <col min="6919" max="7165" width="11.28515625" style="5" customWidth="1"/>
    <col min="7166" max="7166" width="10" style="5" customWidth="1"/>
    <col min="7167" max="7167" width="0" style="5" hidden="1"/>
    <col min="7168" max="7168" width="44.7109375" style="5" customWidth="1"/>
    <col min="7169" max="7169" width="15.42578125" style="5" customWidth="1"/>
    <col min="7170" max="7170" width="11.85546875" style="5" customWidth="1"/>
    <col min="7171" max="7171" width="13.85546875" style="5" customWidth="1"/>
    <col min="7172" max="7172" width="12.140625" style="5" customWidth="1"/>
    <col min="7173" max="7173" width="11.42578125" style="5" customWidth="1"/>
    <col min="7174" max="7174" width="16.28515625" style="5" customWidth="1"/>
    <col min="7175" max="7421" width="11.28515625" style="5" customWidth="1"/>
    <col min="7422" max="7422" width="10" style="5" customWidth="1"/>
    <col min="7423" max="7423" width="0" style="5" hidden="1"/>
    <col min="7424" max="7424" width="44.7109375" style="5" customWidth="1"/>
    <col min="7425" max="7425" width="15.42578125" style="5" customWidth="1"/>
    <col min="7426" max="7426" width="11.85546875" style="5" customWidth="1"/>
    <col min="7427" max="7427" width="13.85546875" style="5" customWidth="1"/>
    <col min="7428" max="7428" width="12.140625" style="5" customWidth="1"/>
    <col min="7429" max="7429" width="11.42578125" style="5" customWidth="1"/>
    <col min="7430" max="7430" width="16.28515625" style="5" customWidth="1"/>
    <col min="7431" max="7677" width="11.28515625" style="5" customWidth="1"/>
    <col min="7678" max="7678" width="10" style="5" customWidth="1"/>
    <col min="7679" max="7679" width="0" style="5" hidden="1"/>
    <col min="7680" max="7680" width="44.7109375" style="5" customWidth="1"/>
    <col min="7681" max="7681" width="15.42578125" style="5" customWidth="1"/>
    <col min="7682" max="7682" width="11.85546875" style="5" customWidth="1"/>
    <col min="7683" max="7683" width="13.85546875" style="5" customWidth="1"/>
    <col min="7684" max="7684" width="12.140625" style="5" customWidth="1"/>
    <col min="7685" max="7685" width="11.42578125" style="5" customWidth="1"/>
    <col min="7686" max="7686" width="16.28515625" style="5" customWidth="1"/>
    <col min="7687" max="7933" width="11.28515625" style="5" customWidth="1"/>
    <col min="7934" max="7934" width="10" style="5" customWidth="1"/>
    <col min="7935" max="7935" width="0" style="5" hidden="1"/>
    <col min="7936" max="7936" width="44.7109375" style="5" customWidth="1"/>
    <col min="7937" max="7937" width="15.42578125" style="5" customWidth="1"/>
    <col min="7938" max="7938" width="11.85546875" style="5" customWidth="1"/>
    <col min="7939" max="7939" width="13.85546875" style="5" customWidth="1"/>
    <col min="7940" max="7940" width="12.140625" style="5" customWidth="1"/>
    <col min="7941" max="7941" width="11.42578125" style="5" customWidth="1"/>
    <col min="7942" max="7942" width="16.28515625" style="5" customWidth="1"/>
    <col min="7943" max="8189" width="11.28515625" style="5" customWidth="1"/>
    <col min="8190" max="8190" width="10" style="5" customWidth="1"/>
    <col min="8191" max="8191" width="0" style="5" hidden="1"/>
    <col min="8192" max="8192" width="44.7109375" style="5" customWidth="1"/>
    <col min="8193" max="8193" width="15.42578125" style="5" customWidth="1"/>
    <col min="8194" max="8194" width="11.85546875" style="5" customWidth="1"/>
    <col min="8195" max="8195" width="13.85546875" style="5" customWidth="1"/>
    <col min="8196" max="8196" width="12.140625" style="5" customWidth="1"/>
    <col min="8197" max="8197" width="11.42578125" style="5" customWidth="1"/>
    <col min="8198" max="8198" width="16.28515625" style="5" customWidth="1"/>
    <col min="8199" max="8445" width="11.28515625" style="5" customWidth="1"/>
    <col min="8446" max="8446" width="10" style="5" customWidth="1"/>
    <col min="8447" max="8447" width="0" style="5" hidden="1"/>
    <col min="8448" max="8448" width="44.7109375" style="5" customWidth="1"/>
    <col min="8449" max="8449" width="15.42578125" style="5" customWidth="1"/>
    <col min="8450" max="8450" width="11.85546875" style="5" customWidth="1"/>
    <col min="8451" max="8451" width="13.85546875" style="5" customWidth="1"/>
    <col min="8452" max="8452" width="12.140625" style="5" customWidth="1"/>
    <col min="8453" max="8453" width="11.42578125" style="5" customWidth="1"/>
    <col min="8454" max="8454" width="16.28515625" style="5" customWidth="1"/>
    <col min="8455" max="8701" width="11.28515625" style="5" customWidth="1"/>
    <col min="8702" max="8702" width="10" style="5" customWidth="1"/>
    <col min="8703" max="8703" width="0" style="5" hidden="1"/>
    <col min="8704" max="8704" width="44.7109375" style="5" customWidth="1"/>
    <col min="8705" max="8705" width="15.42578125" style="5" customWidth="1"/>
    <col min="8706" max="8706" width="11.85546875" style="5" customWidth="1"/>
    <col min="8707" max="8707" width="13.85546875" style="5" customWidth="1"/>
    <col min="8708" max="8708" width="12.140625" style="5" customWidth="1"/>
    <col min="8709" max="8709" width="11.42578125" style="5" customWidth="1"/>
    <col min="8710" max="8710" width="16.28515625" style="5" customWidth="1"/>
    <col min="8711" max="8957" width="11.28515625" style="5" customWidth="1"/>
    <col min="8958" max="8958" width="10" style="5" customWidth="1"/>
    <col min="8959" max="8959" width="0" style="5" hidden="1"/>
    <col min="8960" max="8960" width="44.7109375" style="5" customWidth="1"/>
    <col min="8961" max="8961" width="15.42578125" style="5" customWidth="1"/>
    <col min="8962" max="8962" width="11.85546875" style="5" customWidth="1"/>
    <col min="8963" max="8963" width="13.85546875" style="5" customWidth="1"/>
    <col min="8964" max="8964" width="12.140625" style="5" customWidth="1"/>
    <col min="8965" max="8965" width="11.42578125" style="5" customWidth="1"/>
    <col min="8966" max="8966" width="16.28515625" style="5" customWidth="1"/>
    <col min="8967" max="9213" width="11.28515625" style="5" customWidth="1"/>
    <col min="9214" max="9214" width="10" style="5" customWidth="1"/>
    <col min="9215" max="9215" width="0" style="5" hidden="1"/>
    <col min="9216" max="9216" width="44.7109375" style="5" customWidth="1"/>
    <col min="9217" max="9217" width="15.42578125" style="5" customWidth="1"/>
    <col min="9218" max="9218" width="11.85546875" style="5" customWidth="1"/>
    <col min="9219" max="9219" width="13.85546875" style="5" customWidth="1"/>
    <col min="9220" max="9220" width="12.140625" style="5" customWidth="1"/>
    <col min="9221" max="9221" width="11.42578125" style="5" customWidth="1"/>
    <col min="9222" max="9222" width="16.28515625" style="5" customWidth="1"/>
    <col min="9223" max="9469" width="11.28515625" style="5" customWidth="1"/>
    <col min="9470" max="9470" width="10" style="5" customWidth="1"/>
    <col min="9471" max="9471" width="0" style="5" hidden="1"/>
    <col min="9472" max="9472" width="44.7109375" style="5" customWidth="1"/>
    <col min="9473" max="9473" width="15.42578125" style="5" customWidth="1"/>
    <col min="9474" max="9474" width="11.85546875" style="5" customWidth="1"/>
    <col min="9475" max="9475" width="13.85546875" style="5" customWidth="1"/>
    <col min="9476" max="9476" width="12.140625" style="5" customWidth="1"/>
    <col min="9477" max="9477" width="11.42578125" style="5" customWidth="1"/>
    <col min="9478" max="9478" width="16.28515625" style="5" customWidth="1"/>
    <col min="9479" max="9725" width="11.28515625" style="5" customWidth="1"/>
    <col min="9726" max="9726" width="10" style="5" customWidth="1"/>
    <col min="9727" max="9727" width="0" style="5" hidden="1"/>
    <col min="9728" max="9728" width="44.7109375" style="5" customWidth="1"/>
    <col min="9729" max="9729" width="15.42578125" style="5" customWidth="1"/>
    <col min="9730" max="9730" width="11.85546875" style="5" customWidth="1"/>
    <col min="9731" max="9731" width="13.85546875" style="5" customWidth="1"/>
    <col min="9732" max="9732" width="12.140625" style="5" customWidth="1"/>
    <col min="9733" max="9733" width="11.42578125" style="5" customWidth="1"/>
    <col min="9734" max="9734" width="16.28515625" style="5" customWidth="1"/>
    <col min="9735" max="9981" width="11.28515625" style="5" customWidth="1"/>
    <col min="9982" max="9982" width="10" style="5" customWidth="1"/>
    <col min="9983" max="9983" width="0" style="5" hidden="1"/>
    <col min="9984" max="9984" width="44.7109375" style="5" customWidth="1"/>
    <col min="9985" max="9985" width="15.42578125" style="5" customWidth="1"/>
    <col min="9986" max="9986" width="11.85546875" style="5" customWidth="1"/>
    <col min="9987" max="9987" width="13.85546875" style="5" customWidth="1"/>
    <col min="9988" max="9988" width="12.140625" style="5" customWidth="1"/>
    <col min="9989" max="9989" width="11.42578125" style="5" customWidth="1"/>
    <col min="9990" max="9990" width="16.28515625" style="5" customWidth="1"/>
    <col min="9991" max="10237" width="11.28515625" style="5" customWidth="1"/>
    <col min="10238" max="10238" width="10" style="5" customWidth="1"/>
    <col min="10239" max="10239" width="0" style="5" hidden="1"/>
    <col min="10240" max="10240" width="44.7109375" style="5" customWidth="1"/>
    <col min="10241" max="10241" width="15.42578125" style="5" customWidth="1"/>
    <col min="10242" max="10242" width="11.85546875" style="5" customWidth="1"/>
    <col min="10243" max="10243" width="13.85546875" style="5" customWidth="1"/>
    <col min="10244" max="10244" width="12.140625" style="5" customWidth="1"/>
    <col min="10245" max="10245" width="11.42578125" style="5" customWidth="1"/>
    <col min="10246" max="10246" width="16.28515625" style="5" customWidth="1"/>
    <col min="10247" max="10493" width="11.28515625" style="5" customWidth="1"/>
    <col min="10494" max="10494" width="10" style="5" customWidth="1"/>
    <col min="10495" max="10495" width="0" style="5" hidden="1"/>
    <col min="10496" max="10496" width="44.7109375" style="5" customWidth="1"/>
    <col min="10497" max="10497" width="15.42578125" style="5" customWidth="1"/>
    <col min="10498" max="10498" width="11.85546875" style="5" customWidth="1"/>
    <col min="10499" max="10499" width="13.85546875" style="5" customWidth="1"/>
    <col min="10500" max="10500" width="12.140625" style="5" customWidth="1"/>
    <col min="10501" max="10501" width="11.42578125" style="5" customWidth="1"/>
    <col min="10502" max="10502" width="16.28515625" style="5" customWidth="1"/>
    <col min="10503" max="10749" width="11.28515625" style="5" customWidth="1"/>
    <col min="10750" max="10750" width="10" style="5" customWidth="1"/>
    <col min="10751" max="10751" width="0" style="5" hidden="1"/>
    <col min="10752" max="10752" width="44.7109375" style="5" customWidth="1"/>
    <col min="10753" max="10753" width="15.42578125" style="5" customWidth="1"/>
    <col min="10754" max="10754" width="11.85546875" style="5" customWidth="1"/>
    <col min="10755" max="10755" width="13.85546875" style="5" customWidth="1"/>
    <col min="10756" max="10756" width="12.140625" style="5" customWidth="1"/>
    <col min="10757" max="10757" width="11.42578125" style="5" customWidth="1"/>
    <col min="10758" max="10758" width="16.28515625" style="5" customWidth="1"/>
    <col min="10759" max="11005" width="11.28515625" style="5" customWidth="1"/>
    <col min="11006" max="11006" width="10" style="5" customWidth="1"/>
    <col min="11007" max="11007" width="0" style="5" hidden="1"/>
    <col min="11008" max="11008" width="44.7109375" style="5" customWidth="1"/>
    <col min="11009" max="11009" width="15.42578125" style="5" customWidth="1"/>
    <col min="11010" max="11010" width="11.85546875" style="5" customWidth="1"/>
    <col min="11011" max="11011" width="13.85546875" style="5" customWidth="1"/>
    <col min="11012" max="11012" width="12.140625" style="5" customWidth="1"/>
    <col min="11013" max="11013" width="11.42578125" style="5" customWidth="1"/>
    <col min="11014" max="11014" width="16.28515625" style="5" customWidth="1"/>
    <col min="11015" max="11261" width="11.28515625" style="5" customWidth="1"/>
    <col min="11262" max="11262" width="10" style="5" customWidth="1"/>
    <col min="11263" max="11263" width="0" style="5" hidden="1"/>
    <col min="11264" max="11264" width="44.7109375" style="5" customWidth="1"/>
    <col min="11265" max="11265" width="15.42578125" style="5" customWidth="1"/>
    <col min="11266" max="11266" width="11.85546875" style="5" customWidth="1"/>
    <col min="11267" max="11267" width="13.85546875" style="5" customWidth="1"/>
    <col min="11268" max="11268" width="12.140625" style="5" customWidth="1"/>
    <col min="11269" max="11269" width="11.42578125" style="5" customWidth="1"/>
    <col min="11270" max="11270" width="16.28515625" style="5" customWidth="1"/>
    <col min="11271" max="11517" width="11.28515625" style="5" customWidth="1"/>
    <col min="11518" max="11518" width="10" style="5" customWidth="1"/>
    <col min="11519" max="11519" width="0" style="5" hidden="1"/>
    <col min="11520" max="11520" width="44.7109375" style="5" customWidth="1"/>
    <col min="11521" max="11521" width="15.42578125" style="5" customWidth="1"/>
    <col min="11522" max="11522" width="11.85546875" style="5" customWidth="1"/>
    <col min="11523" max="11523" width="13.85546875" style="5" customWidth="1"/>
    <col min="11524" max="11524" width="12.140625" style="5" customWidth="1"/>
    <col min="11525" max="11525" width="11.42578125" style="5" customWidth="1"/>
    <col min="11526" max="11526" width="16.28515625" style="5" customWidth="1"/>
    <col min="11527" max="11773" width="11.28515625" style="5" customWidth="1"/>
    <col min="11774" max="11774" width="10" style="5" customWidth="1"/>
    <col min="11775" max="11775" width="0" style="5" hidden="1"/>
    <col min="11776" max="11776" width="44.7109375" style="5" customWidth="1"/>
    <col min="11777" max="11777" width="15.42578125" style="5" customWidth="1"/>
    <col min="11778" max="11778" width="11.85546875" style="5" customWidth="1"/>
    <col min="11779" max="11779" width="13.85546875" style="5" customWidth="1"/>
    <col min="11780" max="11780" width="12.140625" style="5" customWidth="1"/>
    <col min="11781" max="11781" width="11.42578125" style="5" customWidth="1"/>
    <col min="11782" max="11782" width="16.28515625" style="5" customWidth="1"/>
    <col min="11783" max="12029" width="11.28515625" style="5" customWidth="1"/>
    <col min="12030" max="12030" width="10" style="5" customWidth="1"/>
    <col min="12031" max="12031" width="0" style="5" hidden="1"/>
    <col min="12032" max="12032" width="44.7109375" style="5" customWidth="1"/>
    <col min="12033" max="12033" width="15.42578125" style="5" customWidth="1"/>
    <col min="12034" max="12034" width="11.85546875" style="5" customWidth="1"/>
    <col min="12035" max="12035" width="13.85546875" style="5" customWidth="1"/>
    <col min="12036" max="12036" width="12.140625" style="5" customWidth="1"/>
    <col min="12037" max="12037" width="11.42578125" style="5" customWidth="1"/>
    <col min="12038" max="12038" width="16.28515625" style="5" customWidth="1"/>
    <col min="12039" max="12285" width="11.28515625" style="5" customWidth="1"/>
    <col min="12286" max="12286" width="10" style="5" customWidth="1"/>
    <col min="12287" max="12287" width="0" style="5" hidden="1"/>
    <col min="12288" max="12288" width="44.7109375" style="5" customWidth="1"/>
    <col min="12289" max="12289" width="15.42578125" style="5" customWidth="1"/>
    <col min="12290" max="12290" width="11.85546875" style="5" customWidth="1"/>
    <col min="12291" max="12291" width="13.85546875" style="5" customWidth="1"/>
    <col min="12292" max="12292" width="12.140625" style="5" customWidth="1"/>
    <col min="12293" max="12293" width="11.42578125" style="5" customWidth="1"/>
    <col min="12294" max="12294" width="16.28515625" style="5" customWidth="1"/>
    <col min="12295" max="12541" width="11.28515625" style="5" customWidth="1"/>
    <col min="12542" max="12542" width="10" style="5" customWidth="1"/>
    <col min="12543" max="12543" width="0" style="5" hidden="1"/>
    <col min="12544" max="12544" width="44.7109375" style="5" customWidth="1"/>
    <col min="12545" max="12545" width="15.42578125" style="5" customWidth="1"/>
    <col min="12546" max="12546" width="11.85546875" style="5" customWidth="1"/>
    <col min="12547" max="12547" width="13.85546875" style="5" customWidth="1"/>
    <col min="12548" max="12548" width="12.140625" style="5" customWidth="1"/>
    <col min="12549" max="12549" width="11.42578125" style="5" customWidth="1"/>
    <col min="12550" max="12550" width="16.28515625" style="5" customWidth="1"/>
    <col min="12551" max="12797" width="11.28515625" style="5" customWidth="1"/>
    <col min="12798" max="12798" width="10" style="5" customWidth="1"/>
    <col min="12799" max="12799" width="0" style="5" hidden="1"/>
    <col min="12800" max="12800" width="44.7109375" style="5" customWidth="1"/>
    <col min="12801" max="12801" width="15.42578125" style="5" customWidth="1"/>
    <col min="12802" max="12802" width="11.85546875" style="5" customWidth="1"/>
    <col min="12803" max="12803" width="13.85546875" style="5" customWidth="1"/>
    <col min="12804" max="12804" width="12.140625" style="5" customWidth="1"/>
    <col min="12805" max="12805" width="11.42578125" style="5" customWidth="1"/>
    <col min="12806" max="12806" width="16.28515625" style="5" customWidth="1"/>
    <col min="12807" max="13053" width="11.28515625" style="5" customWidth="1"/>
    <col min="13054" max="13054" width="10" style="5" customWidth="1"/>
    <col min="13055" max="13055" width="0" style="5" hidden="1"/>
    <col min="13056" max="13056" width="44.7109375" style="5" customWidth="1"/>
    <col min="13057" max="13057" width="15.42578125" style="5" customWidth="1"/>
    <col min="13058" max="13058" width="11.85546875" style="5" customWidth="1"/>
    <col min="13059" max="13059" width="13.85546875" style="5" customWidth="1"/>
    <col min="13060" max="13060" width="12.140625" style="5" customWidth="1"/>
    <col min="13061" max="13061" width="11.42578125" style="5" customWidth="1"/>
    <col min="13062" max="13062" width="16.28515625" style="5" customWidth="1"/>
    <col min="13063" max="13309" width="11.28515625" style="5" customWidth="1"/>
    <col min="13310" max="13310" width="10" style="5" customWidth="1"/>
    <col min="13311" max="13311" width="0" style="5" hidden="1"/>
    <col min="13312" max="13312" width="44.7109375" style="5" customWidth="1"/>
    <col min="13313" max="13313" width="15.42578125" style="5" customWidth="1"/>
    <col min="13314" max="13314" width="11.85546875" style="5" customWidth="1"/>
    <col min="13315" max="13315" width="13.85546875" style="5" customWidth="1"/>
    <col min="13316" max="13316" width="12.140625" style="5" customWidth="1"/>
    <col min="13317" max="13317" width="11.42578125" style="5" customWidth="1"/>
    <col min="13318" max="13318" width="16.28515625" style="5" customWidth="1"/>
    <col min="13319" max="13565" width="11.28515625" style="5" customWidth="1"/>
    <col min="13566" max="13566" width="10" style="5" customWidth="1"/>
    <col min="13567" max="13567" width="0" style="5" hidden="1"/>
    <col min="13568" max="13568" width="44.7109375" style="5" customWidth="1"/>
    <col min="13569" max="13569" width="15.42578125" style="5" customWidth="1"/>
    <col min="13570" max="13570" width="11.85546875" style="5" customWidth="1"/>
    <col min="13571" max="13571" width="13.85546875" style="5" customWidth="1"/>
    <col min="13572" max="13572" width="12.140625" style="5" customWidth="1"/>
    <col min="13573" max="13573" width="11.42578125" style="5" customWidth="1"/>
    <col min="13574" max="13574" width="16.28515625" style="5" customWidth="1"/>
    <col min="13575" max="13821" width="11.28515625" style="5" customWidth="1"/>
    <col min="13822" max="13822" width="10" style="5" customWidth="1"/>
    <col min="13823" max="13823" width="0" style="5" hidden="1"/>
    <col min="13824" max="13824" width="44.7109375" style="5" customWidth="1"/>
    <col min="13825" max="13825" width="15.42578125" style="5" customWidth="1"/>
    <col min="13826" max="13826" width="11.85546875" style="5" customWidth="1"/>
    <col min="13827" max="13827" width="13.85546875" style="5" customWidth="1"/>
    <col min="13828" max="13828" width="12.140625" style="5" customWidth="1"/>
    <col min="13829" max="13829" width="11.42578125" style="5" customWidth="1"/>
    <col min="13830" max="13830" width="16.28515625" style="5" customWidth="1"/>
    <col min="13831" max="14077" width="11.28515625" style="5" customWidth="1"/>
    <col min="14078" max="14078" width="10" style="5" customWidth="1"/>
    <col min="14079" max="14079" width="0" style="5" hidden="1"/>
    <col min="14080" max="14080" width="44.7109375" style="5" customWidth="1"/>
    <col min="14081" max="14081" width="15.42578125" style="5" customWidth="1"/>
    <col min="14082" max="14082" width="11.85546875" style="5" customWidth="1"/>
    <col min="14083" max="14083" width="13.85546875" style="5" customWidth="1"/>
    <col min="14084" max="14084" width="12.140625" style="5" customWidth="1"/>
    <col min="14085" max="14085" width="11.42578125" style="5" customWidth="1"/>
    <col min="14086" max="14086" width="16.28515625" style="5" customWidth="1"/>
    <col min="14087" max="14333" width="11.28515625" style="5" customWidth="1"/>
    <col min="14334" max="14334" width="10" style="5" customWidth="1"/>
    <col min="14335" max="14335" width="0" style="5" hidden="1"/>
    <col min="14336" max="14336" width="44.7109375" style="5" customWidth="1"/>
    <col min="14337" max="14337" width="15.42578125" style="5" customWidth="1"/>
    <col min="14338" max="14338" width="11.85546875" style="5" customWidth="1"/>
    <col min="14339" max="14339" width="13.85546875" style="5" customWidth="1"/>
    <col min="14340" max="14340" width="12.140625" style="5" customWidth="1"/>
    <col min="14341" max="14341" width="11.42578125" style="5" customWidth="1"/>
    <col min="14342" max="14342" width="16.28515625" style="5" customWidth="1"/>
    <col min="14343" max="14589" width="11.28515625" style="5" customWidth="1"/>
    <col min="14590" max="14590" width="10" style="5" customWidth="1"/>
    <col min="14591" max="14591" width="0" style="5" hidden="1"/>
    <col min="14592" max="14592" width="44.7109375" style="5" customWidth="1"/>
    <col min="14593" max="14593" width="15.42578125" style="5" customWidth="1"/>
    <col min="14594" max="14594" width="11.85546875" style="5" customWidth="1"/>
    <col min="14595" max="14595" width="13.85546875" style="5" customWidth="1"/>
    <col min="14596" max="14596" width="12.140625" style="5" customWidth="1"/>
    <col min="14597" max="14597" width="11.42578125" style="5" customWidth="1"/>
    <col min="14598" max="14598" width="16.28515625" style="5" customWidth="1"/>
    <col min="14599" max="14845" width="11.28515625" style="5" customWidth="1"/>
    <col min="14846" max="14846" width="10" style="5" customWidth="1"/>
    <col min="14847" max="14847" width="0" style="5" hidden="1"/>
    <col min="14848" max="14848" width="44.7109375" style="5" customWidth="1"/>
    <col min="14849" max="14849" width="15.42578125" style="5" customWidth="1"/>
    <col min="14850" max="14850" width="11.85546875" style="5" customWidth="1"/>
    <col min="14851" max="14851" width="13.85546875" style="5" customWidth="1"/>
    <col min="14852" max="14852" width="12.140625" style="5" customWidth="1"/>
    <col min="14853" max="14853" width="11.42578125" style="5" customWidth="1"/>
    <col min="14854" max="14854" width="16.28515625" style="5" customWidth="1"/>
    <col min="14855" max="15101" width="11.28515625" style="5" customWidth="1"/>
    <col min="15102" max="15102" width="10" style="5" customWidth="1"/>
    <col min="15103" max="15103" width="0" style="5" hidden="1"/>
    <col min="15104" max="15104" width="44.7109375" style="5" customWidth="1"/>
    <col min="15105" max="15105" width="15.42578125" style="5" customWidth="1"/>
    <col min="15106" max="15106" width="11.85546875" style="5" customWidth="1"/>
    <col min="15107" max="15107" width="13.85546875" style="5" customWidth="1"/>
    <col min="15108" max="15108" width="12.140625" style="5" customWidth="1"/>
    <col min="15109" max="15109" width="11.42578125" style="5" customWidth="1"/>
    <col min="15110" max="15110" width="16.28515625" style="5" customWidth="1"/>
    <col min="15111" max="15357" width="11.28515625" style="5" customWidth="1"/>
    <col min="15358" max="15358" width="10" style="5" customWidth="1"/>
    <col min="15359" max="15359" width="0" style="5" hidden="1"/>
    <col min="15360" max="15360" width="44.7109375" style="5" customWidth="1"/>
    <col min="15361" max="15361" width="15.42578125" style="5" customWidth="1"/>
    <col min="15362" max="15362" width="11.85546875" style="5" customWidth="1"/>
    <col min="15363" max="15363" width="13.85546875" style="5" customWidth="1"/>
    <col min="15364" max="15364" width="12.140625" style="5" customWidth="1"/>
    <col min="15365" max="15365" width="11.42578125" style="5" customWidth="1"/>
    <col min="15366" max="15366" width="16.28515625" style="5" customWidth="1"/>
    <col min="15367" max="15613" width="11.28515625" style="5" customWidth="1"/>
    <col min="15614" max="15614" width="10" style="5" customWidth="1"/>
    <col min="15615" max="15615" width="0" style="5" hidden="1"/>
    <col min="15616" max="15616" width="44.7109375" style="5" customWidth="1"/>
    <col min="15617" max="15617" width="15.42578125" style="5" customWidth="1"/>
    <col min="15618" max="15618" width="11.85546875" style="5" customWidth="1"/>
    <col min="15619" max="15619" width="13.85546875" style="5" customWidth="1"/>
    <col min="15620" max="15620" width="12.140625" style="5" customWidth="1"/>
    <col min="15621" max="15621" width="11.42578125" style="5" customWidth="1"/>
    <col min="15622" max="15622" width="16.28515625" style="5" customWidth="1"/>
    <col min="15623" max="15869" width="11.28515625" style="5" customWidth="1"/>
    <col min="15870" max="15870" width="10" style="5" customWidth="1"/>
    <col min="15871" max="15871" width="0" style="5" hidden="1"/>
    <col min="15872" max="15872" width="44.7109375" style="5" customWidth="1"/>
    <col min="15873" max="15873" width="15.42578125" style="5" customWidth="1"/>
    <col min="15874" max="15874" width="11.85546875" style="5" customWidth="1"/>
    <col min="15875" max="15875" width="13.85546875" style="5" customWidth="1"/>
    <col min="15876" max="15876" width="12.140625" style="5" customWidth="1"/>
    <col min="15877" max="15877" width="11.42578125" style="5" customWidth="1"/>
    <col min="15878" max="15878" width="16.28515625" style="5" customWidth="1"/>
    <col min="15879" max="16125" width="11.28515625" style="5" customWidth="1"/>
    <col min="16126" max="16126" width="10" style="5" customWidth="1"/>
    <col min="16127" max="16127" width="0" style="5" hidden="1"/>
    <col min="16128" max="16128" width="44.7109375" style="5" customWidth="1"/>
    <col min="16129" max="16129" width="15.42578125" style="5" customWidth="1"/>
    <col min="16130" max="16130" width="11.85546875" style="5" customWidth="1"/>
    <col min="16131" max="16131" width="13.85546875" style="5" customWidth="1"/>
    <col min="16132" max="16132" width="12.140625" style="5" customWidth="1"/>
    <col min="16133" max="16133" width="11.42578125" style="5" customWidth="1"/>
    <col min="16134" max="16134" width="16.28515625" style="5" customWidth="1"/>
    <col min="16135" max="16384" width="11.28515625" style="5" customWidth="1"/>
  </cols>
  <sheetData>
    <row r="1" spans="1:13" ht="8.4499999999999993" customHeight="1" x14ac:dyDescent="0.25"/>
    <row r="2" spans="1:13" ht="5.45" customHeight="1" x14ac:dyDescent="0.25"/>
    <row r="3" spans="1:13" ht="18" customHeight="1" x14ac:dyDescent="0.25">
      <c r="C3" s="205"/>
      <c r="D3" s="206"/>
      <c r="E3" s="206"/>
      <c r="F3" s="206"/>
      <c r="G3" s="206"/>
      <c r="H3" s="206"/>
      <c r="I3" s="206"/>
      <c r="J3" s="206"/>
      <c r="K3" s="206"/>
      <c r="L3" s="206"/>
      <c r="M3" s="206"/>
    </row>
    <row r="4" spans="1:13" ht="18" customHeight="1" x14ac:dyDescent="0.25">
      <c r="C4" s="38"/>
    </row>
    <row r="5" spans="1:13" ht="18" customHeight="1" x14ac:dyDescent="0.25">
      <c r="C5" s="226" t="s">
        <v>91</v>
      </c>
      <c r="D5" s="209"/>
      <c r="E5" s="209"/>
      <c r="F5" s="209"/>
      <c r="G5" s="209"/>
      <c r="H5" s="209"/>
      <c r="I5" s="209"/>
      <c r="J5" s="209"/>
      <c r="K5" s="209"/>
      <c r="L5" s="209"/>
      <c r="M5" s="210"/>
    </row>
    <row r="6" spans="1:13" ht="18" customHeight="1" x14ac:dyDescent="0.25">
      <c r="C6" s="211"/>
      <c r="D6" s="212"/>
      <c r="E6" s="212"/>
      <c r="F6" s="212"/>
      <c r="G6" s="212"/>
      <c r="H6" s="212"/>
      <c r="I6" s="212"/>
      <c r="J6" s="212"/>
      <c r="K6" s="212"/>
      <c r="L6" s="212"/>
      <c r="M6" s="202"/>
    </row>
    <row r="7" spans="1:13" ht="18" customHeight="1" x14ac:dyDescent="0.25">
      <c r="C7" s="181" t="s">
        <v>1</v>
      </c>
      <c r="D7" s="1"/>
      <c r="E7" s="185" t="s">
        <v>40</v>
      </c>
      <c r="F7" s="185" t="s">
        <v>4</v>
      </c>
      <c r="G7" s="203" t="s">
        <v>5</v>
      </c>
      <c r="H7" s="185" t="s">
        <v>6</v>
      </c>
      <c r="I7" s="185" t="s">
        <v>41</v>
      </c>
      <c r="J7" s="185" t="s">
        <v>7</v>
      </c>
      <c r="K7" s="185" t="s">
        <v>8</v>
      </c>
      <c r="L7" s="204" t="s">
        <v>9</v>
      </c>
      <c r="M7" s="215" t="s">
        <v>10</v>
      </c>
    </row>
    <row r="8" spans="1:13" ht="18" customHeight="1" x14ac:dyDescent="0.25">
      <c r="A8" s="35"/>
      <c r="B8" s="35"/>
      <c r="C8" s="182"/>
      <c r="D8" s="2"/>
      <c r="E8" s="177"/>
      <c r="F8" s="177"/>
      <c r="G8" s="177"/>
      <c r="H8" s="177"/>
      <c r="I8" s="177"/>
      <c r="J8" s="177"/>
      <c r="K8" s="177"/>
      <c r="L8" s="177"/>
      <c r="M8" s="191"/>
    </row>
    <row r="9" spans="1:13" ht="8.4499999999999993" customHeight="1" x14ac:dyDescent="0.25">
      <c r="A9" s="35"/>
      <c r="B9" s="35"/>
      <c r="C9" s="193"/>
      <c r="D9" s="194"/>
      <c r="E9" s="194"/>
      <c r="F9" s="194"/>
      <c r="G9" s="194"/>
      <c r="H9" s="194"/>
      <c r="I9" s="194"/>
      <c r="J9" s="194"/>
      <c r="K9" s="194"/>
      <c r="L9" s="194"/>
      <c r="M9" s="195"/>
    </row>
    <row r="10" spans="1:13" ht="17.100000000000001" customHeight="1" x14ac:dyDescent="0.25">
      <c r="A10" s="35"/>
      <c r="B10" s="35"/>
      <c r="C10" s="82" t="s">
        <v>11</v>
      </c>
      <c r="D10" s="83"/>
      <c r="E10" s="236" t="s">
        <v>92</v>
      </c>
      <c r="F10" s="209"/>
      <c r="G10" s="209"/>
      <c r="H10" s="209"/>
      <c r="I10" s="209"/>
      <c r="J10" s="209"/>
      <c r="K10" s="209"/>
      <c r="L10" s="209"/>
      <c r="M10" s="237"/>
    </row>
    <row r="11" spans="1:13" ht="17.100000000000001" customHeight="1" x14ac:dyDescent="0.25">
      <c r="A11" s="35"/>
      <c r="B11" s="35"/>
      <c r="C11" s="75"/>
      <c r="D11" s="84"/>
      <c r="E11" s="80" t="s">
        <v>93</v>
      </c>
      <c r="F11" s="80"/>
      <c r="G11" s="80"/>
      <c r="H11" s="80"/>
      <c r="I11" s="80"/>
      <c r="J11" s="80"/>
      <c r="K11" s="80"/>
      <c r="L11" s="80"/>
      <c r="M11" s="81"/>
    </row>
    <row r="12" spans="1:13" ht="17.100000000000001" customHeight="1" x14ac:dyDescent="0.25">
      <c r="A12" s="35"/>
      <c r="B12" s="35"/>
      <c r="C12" s="201">
        <v>1</v>
      </c>
      <c r="D12" s="202"/>
      <c r="E12" s="47" t="s">
        <v>78</v>
      </c>
      <c r="F12" s="56">
        <v>2226</v>
      </c>
      <c r="G12" s="77" t="s">
        <v>15</v>
      </c>
      <c r="H12" s="56" t="s">
        <v>46</v>
      </c>
      <c r="I12" s="56">
        <v>932</v>
      </c>
      <c r="J12" s="78"/>
      <c r="K12" s="65">
        <f t="shared" ref="K12:K17" si="0">SUM(I12*J12*F12)</f>
        <v>0</v>
      </c>
      <c r="L12" s="65">
        <f t="shared" ref="L12:L17" si="1">SUM(M12-K12)</f>
        <v>0</v>
      </c>
      <c r="M12" s="79">
        <f t="shared" ref="M12:M17" si="2">SUM(K12*1.23)</f>
        <v>0</v>
      </c>
    </row>
    <row r="13" spans="1:13" ht="17.100000000000001" customHeight="1" x14ac:dyDescent="0.25">
      <c r="A13" s="35"/>
      <c r="B13" s="35"/>
      <c r="C13" s="186">
        <v>2</v>
      </c>
      <c r="D13" s="199"/>
      <c r="E13" s="27" t="s">
        <v>54</v>
      </c>
      <c r="F13" s="13">
        <v>1329</v>
      </c>
      <c r="G13" s="28" t="s">
        <v>15</v>
      </c>
      <c r="H13" s="68" t="s">
        <v>46</v>
      </c>
      <c r="I13" s="13">
        <v>932</v>
      </c>
      <c r="J13" s="30"/>
      <c r="K13" s="32">
        <f t="shared" si="0"/>
        <v>0</v>
      </c>
      <c r="L13" s="32">
        <f t="shared" si="1"/>
        <v>0</v>
      </c>
      <c r="M13" s="34">
        <f t="shared" si="2"/>
        <v>0</v>
      </c>
    </row>
    <row r="14" spans="1:13" s="37" customFormat="1" ht="15" customHeight="1" x14ac:dyDescent="0.25">
      <c r="A14" s="36"/>
      <c r="B14" s="36"/>
      <c r="C14" s="3">
        <v>3</v>
      </c>
      <c r="D14" s="13"/>
      <c r="E14" s="26" t="s">
        <v>79</v>
      </c>
      <c r="F14" s="13">
        <v>398</v>
      </c>
      <c r="G14" s="28" t="s">
        <v>15</v>
      </c>
      <c r="H14" s="68" t="s">
        <v>44</v>
      </c>
      <c r="I14" s="13">
        <v>200</v>
      </c>
      <c r="J14" s="30"/>
      <c r="K14" s="32">
        <f t="shared" si="0"/>
        <v>0</v>
      </c>
      <c r="L14" s="32">
        <f t="shared" si="1"/>
        <v>0</v>
      </c>
      <c r="M14" s="34">
        <f t="shared" si="2"/>
        <v>0</v>
      </c>
    </row>
    <row r="15" spans="1:13" ht="17.100000000000001" customHeight="1" x14ac:dyDescent="0.25">
      <c r="A15" s="35"/>
      <c r="B15" s="35"/>
      <c r="C15" s="186">
        <v>4</v>
      </c>
      <c r="D15" s="199"/>
      <c r="E15" s="29" t="s">
        <v>43</v>
      </c>
      <c r="F15" s="13">
        <v>2512</v>
      </c>
      <c r="G15" s="28" t="s">
        <v>15</v>
      </c>
      <c r="H15" s="68" t="s">
        <v>44</v>
      </c>
      <c r="I15" s="13">
        <v>200</v>
      </c>
      <c r="J15" s="30"/>
      <c r="K15" s="32">
        <f t="shared" si="0"/>
        <v>0</v>
      </c>
      <c r="L15" s="32">
        <f t="shared" si="1"/>
        <v>0</v>
      </c>
      <c r="M15" s="34">
        <f t="shared" si="2"/>
        <v>0</v>
      </c>
    </row>
    <row r="16" spans="1:13" ht="17.100000000000001" customHeight="1" x14ac:dyDescent="0.25">
      <c r="A16" s="35"/>
      <c r="B16" s="35"/>
      <c r="C16" s="40">
        <v>5</v>
      </c>
      <c r="D16" s="13"/>
      <c r="E16" s="27" t="s">
        <v>80</v>
      </c>
      <c r="F16" s="13">
        <v>253</v>
      </c>
      <c r="G16" s="28" t="s">
        <v>15</v>
      </c>
      <c r="H16" s="68" t="s">
        <v>46</v>
      </c>
      <c r="I16" s="13">
        <v>932</v>
      </c>
      <c r="J16" s="30"/>
      <c r="K16" s="32">
        <f t="shared" si="0"/>
        <v>0</v>
      </c>
      <c r="L16" s="32">
        <f t="shared" si="1"/>
        <v>0</v>
      </c>
      <c r="M16" s="34">
        <f t="shared" si="2"/>
        <v>0</v>
      </c>
    </row>
    <row r="17" spans="1:13" ht="17.100000000000001" customHeight="1" x14ac:dyDescent="0.25">
      <c r="A17" s="35"/>
      <c r="B17" s="35"/>
      <c r="C17" s="40">
        <v>6</v>
      </c>
      <c r="D17" s="13"/>
      <c r="E17" s="27" t="s">
        <v>94</v>
      </c>
      <c r="F17" s="13">
        <v>36</v>
      </c>
      <c r="G17" s="28" t="s">
        <v>15</v>
      </c>
      <c r="H17" s="68" t="s">
        <v>46</v>
      </c>
      <c r="I17" s="13">
        <v>932</v>
      </c>
      <c r="J17" s="30"/>
      <c r="K17" s="32">
        <f t="shared" si="0"/>
        <v>0</v>
      </c>
      <c r="L17" s="32">
        <f t="shared" si="1"/>
        <v>0</v>
      </c>
      <c r="M17" s="34">
        <f t="shared" si="2"/>
        <v>0</v>
      </c>
    </row>
    <row r="18" spans="1:13" ht="17.100000000000001" hidden="1" customHeight="1" x14ac:dyDescent="0.25">
      <c r="A18" s="35"/>
      <c r="B18" s="35"/>
      <c r="C18" s="6"/>
      <c r="D18" s="9"/>
      <c r="E18" s="10"/>
      <c r="F18" s="11"/>
      <c r="G18" s="41"/>
      <c r="H18" s="11"/>
      <c r="I18" s="11"/>
      <c r="J18" s="12"/>
      <c r="K18" s="57"/>
      <c r="L18" s="57"/>
      <c r="M18" s="58"/>
    </row>
    <row r="19" spans="1:13" ht="17.100000000000001" hidden="1" customHeight="1" x14ac:dyDescent="0.25">
      <c r="A19" s="35"/>
      <c r="B19" s="35"/>
      <c r="C19" s="186">
        <v>13</v>
      </c>
      <c r="D19" s="13"/>
      <c r="E19" s="188" t="s">
        <v>32</v>
      </c>
      <c r="F19" s="207" t="s">
        <v>34</v>
      </c>
      <c r="G19" s="179"/>
      <c r="H19" s="192" t="s">
        <v>35</v>
      </c>
      <c r="I19" s="179"/>
      <c r="J19" s="183"/>
      <c r="K19" s="179"/>
      <c r="L19" s="179"/>
      <c r="M19" s="213"/>
    </row>
    <row r="20" spans="1:13" ht="17.100000000000001" hidden="1" customHeight="1" x14ac:dyDescent="0.25">
      <c r="A20" s="35"/>
      <c r="B20" s="35"/>
      <c r="C20" s="187"/>
      <c r="D20" s="13"/>
      <c r="E20" s="180"/>
      <c r="F20" s="180"/>
      <c r="G20" s="180"/>
      <c r="H20" s="180"/>
      <c r="I20" s="180"/>
      <c r="J20" s="180"/>
      <c r="K20" s="180"/>
      <c r="L20" s="180"/>
      <c r="M20" s="214"/>
    </row>
    <row r="21" spans="1:13" ht="17.100000000000001" hidden="1" customHeight="1" x14ac:dyDescent="0.25">
      <c r="A21" s="35"/>
      <c r="B21" s="35"/>
      <c r="C21" s="182"/>
      <c r="D21" s="7"/>
      <c r="E21" s="177"/>
      <c r="F21" s="177"/>
      <c r="G21" s="177"/>
      <c r="H21" s="177"/>
      <c r="I21" s="177"/>
      <c r="J21" s="177"/>
      <c r="K21" s="177"/>
      <c r="L21" s="177"/>
      <c r="M21" s="191"/>
    </row>
    <row r="22" spans="1:13" ht="17.100000000000001" hidden="1" customHeight="1" x14ac:dyDescent="0.25">
      <c r="A22" s="35"/>
      <c r="B22" s="35"/>
      <c r="C22" s="189">
        <v>14</v>
      </c>
      <c r="D22" s="7"/>
      <c r="E22" s="178" t="s">
        <v>36</v>
      </c>
      <c r="F22" s="200">
        <v>75.5</v>
      </c>
      <c r="G22" s="184"/>
      <c r="H22" s="200" t="s">
        <v>37</v>
      </c>
      <c r="I22" s="184"/>
      <c r="J22" s="176"/>
      <c r="K22" s="184"/>
      <c r="L22" s="184"/>
      <c r="M22" s="190"/>
    </row>
    <row r="23" spans="1:13" ht="17.100000000000001" hidden="1" customHeight="1" x14ac:dyDescent="0.25">
      <c r="A23" s="35"/>
      <c r="B23" s="35"/>
      <c r="C23" s="182"/>
      <c r="D23" s="7"/>
      <c r="E23" s="177"/>
      <c r="F23" s="177"/>
      <c r="G23" s="177"/>
      <c r="H23" s="177"/>
      <c r="I23" s="177"/>
      <c r="J23" s="177"/>
      <c r="K23" s="177"/>
      <c r="L23" s="177"/>
      <c r="M23" s="191"/>
    </row>
    <row r="24" spans="1:13" ht="17.100000000000001" customHeight="1" x14ac:dyDescent="0.25">
      <c r="A24" s="35"/>
      <c r="B24" s="35"/>
      <c r="C24" s="42"/>
      <c r="D24" s="43"/>
      <c r="E24" s="14" t="s">
        <v>59</v>
      </c>
      <c r="F24" s="15"/>
      <c r="G24" s="15"/>
      <c r="H24" s="15"/>
      <c r="I24" s="15"/>
      <c r="J24" s="61"/>
      <c r="K24" s="59">
        <f>SUM(K12:K17)</f>
        <v>0</v>
      </c>
      <c r="L24" s="59">
        <f>SUM(L12:L17)</f>
        <v>0</v>
      </c>
      <c r="M24" s="60">
        <f>SUM(M12:M17)</f>
        <v>0</v>
      </c>
    </row>
    <row r="25" spans="1:13" ht="17.100000000000001" customHeight="1" x14ac:dyDescent="0.25">
      <c r="A25" s="35"/>
      <c r="B25" s="35"/>
      <c r="C25" s="85"/>
      <c r="D25" s="85"/>
      <c r="E25" s="86"/>
      <c r="F25" s="87"/>
      <c r="G25" s="87"/>
      <c r="H25" s="87"/>
      <c r="I25" s="87"/>
      <c r="J25" s="88"/>
      <c r="K25" s="89"/>
      <c r="L25" s="89"/>
      <c r="M25" s="89"/>
    </row>
    <row r="26" spans="1:13" ht="17.100000000000001" customHeight="1" x14ac:dyDescent="0.25">
      <c r="A26" s="35"/>
      <c r="B26" s="35"/>
      <c r="C26" s="82" t="s">
        <v>60</v>
      </c>
      <c r="D26" s="83"/>
      <c r="E26" s="236" t="s">
        <v>95</v>
      </c>
      <c r="F26" s="209"/>
      <c r="G26" s="209"/>
      <c r="H26" s="209"/>
      <c r="I26" s="209"/>
      <c r="J26" s="209"/>
      <c r="K26" s="209"/>
      <c r="L26" s="209"/>
      <c r="M26" s="237"/>
    </row>
    <row r="27" spans="1:13" ht="17.100000000000001" customHeight="1" x14ac:dyDescent="0.25">
      <c r="A27" s="35"/>
      <c r="B27" s="35"/>
      <c r="C27" s="75"/>
      <c r="D27" s="84"/>
      <c r="E27" s="80" t="s">
        <v>96</v>
      </c>
      <c r="F27" s="80"/>
      <c r="G27" s="80"/>
      <c r="H27" s="80"/>
      <c r="I27" s="80"/>
      <c r="J27" s="80"/>
      <c r="K27" s="80"/>
      <c r="L27" s="80"/>
      <c r="M27" s="81"/>
    </row>
    <row r="28" spans="1:13" ht="17.100000000000001" customHeight="1" x14ac:dyDescent="0.25">
      <c r="A28" s="35"/>
      <c r="B28" s="35"/>
      <c r="C28" s="201">
        <v>1</v>
      </c>
      <c r="D28" s="202"/>
      <c r="E28" s="47" t="s">
        <v>78</v>
      </c>
      <c r="F28" s="56">
        <v>1365</v>
      </c>
      <c r="G28" s="77" t="s">
        <v>15</v>
      </c>
      <c r="H28" s="56" t="s">
        <v>46</v>
      </c>
      <c r="I28" s="56">
        <v>932</v>
      </c>
      <c r="J28" s="78"/>
      <c r="K28" s="65">
        <f t="shared" ref="K28:K33" si="3">SUM(I28*J28*F28)</f>
        <v>0</v>
      </c>
      <c r="L28" s="65">
        <f t="shared" ref="L28:L33" si="4">SUM(M28-K28)</f>
        <v>0</v>
      </c>
      <c r="M28" s="79">
        <f t="shared" ref="M28:M33" si="5">SUM(K28*1.23)</f>
        <v>0</v>
      </c>
    </row>
    <row r="29" spans="1:13" s="97" customFormat="1" ht="17.100000000000001" customHeight="1" x14ac:dyDescent="0.25">
      <c r="A29" s="96"/>
      <c r="B29" s="96"/>
      <c r="C29" s="235">
        <v>2</v>
      </c>
      <c r="D29" s="199"/>
      <c r="E29" s="108" t="s">
        <v>54</v>
      </c>
      <c r="F29" s="110">
        <v>1963</v>
      </c>
      <c r="G29" s="109" t="s">
        <v>15</v>
      </c>
      <c r="H29" s="111" t="s">
        <v>97</v>
      </c>
      <c r="I29" s="110">
        <v>746</v>
      </c>
      <c r="J29" s="112"/>
      <c r="K29" s="113">
        <f t="shared" si="3"/>
        <v>0</v>
      </c>
      <c r="L29" s="113">
        <f t="shared" si="4"/>
        <v>0</v>
      </c>
      <c r="M29" s="114">
        <f t="shared" si="5"/>
        <v>0</v>
      </c>
    </row>
    <row r="30" spans="1:13" s="37" customFormat="1" ht="15" customHeight="1" x14ac:dyDescent="0.25">
      <c r="A30" s="36"/>
      <c r="B30" s="36"/>
      <c r="C30" s="3">
        <v>3</v>
      </c>
      <c r="D30" s="13"/>
      <c r="E30" s="26" t="s">
        <v>79</v>
      </c>
      <c r="F30" s="13">
        <v>210</v>
      </c>
      <c r="G30" s="28" t="s">
        <v>15</v>
      </c>
      <c r="H30" s="68" t="s">
        <v>44</v>
      </c>
      <c r="I30" s="13">
        <v>200</v>
      </c>
      <c r="J30" s="30"/>
      <c r="K30" s="32">
        <f t="shared" si="3"/>
        <v>0</v>
      </c>
      <c r="L30" s="32">
        <f t="shared" si="4"/>
        <v>0</v>
      </c>
      <c r="M30" s="34">
        <f t="shared" si="5"/>
        <v>0</v>
      </c>
    </row>
    <row r="31" spans="1:13" ht="17.100000000000001" customHeight="1" x14ac:dyDescent="0.25">
      <c r="A31" s="35"/>
      <c r="B31" s="35"/>
      <c r="C31" s="186">
        <v>4</v>
      </c>
      <c r="D31" s="199"/>
      <c r="E31" s="29" t="s">
        <v>43</v>
      </c>
      <c r="F31" s="13">
        <v>1698</v>
      </c>
      <c r="G31" s="28" t="s">
        <v>15</v>
      </c>
      <c r="H31" s="68" t="s">
        <v>44</v>
      </c>
      <c r="I31" s="13">
        <v>200</v>
      </c>
      <c r="J31" s="30"/>
      <c r="K31" s="32">
        <f t="shared" si="3"/>
        <v>0</v>
      </c>
      <c r="L31" s="32">
        <f t="shared" si="4"/>
        <v>0</v>
      </c>
      <c r="M31" s="34">
        <f t="shared" si="5"/>
        <v>0</v>
      </c>
    </row>
    <row r="32" spans="1:13" ht="17.100000000000001" customHeight="1" x14ac:dyDescent="0.25">
      <c r="A32" s="35"/>
      <c r="B32" s="35"/>
      <c r="C32" s="40">
        <v>5</v>
      </c>
      <c r="D32" s="13"/>
      <c r="E32" s="27" t="s">
        <v>80</v>
      </c>
      <c r="F32" s="13">
        <v>230</v>
      </c>
      <c r="G32" s="28" t="s">
        <v>15</v>
      </c>
      <c r="H32" s="68" t="s">
        <v>46</v>
      </c>
      <c r="I32" s="13">
        <v>932</v>
      </c>
      <c r="J32" s="30"/>
      <c r="K32" s="32">
        <f t="shared" si="3"/>
        <v>0</v>
      </c>
      <c r="L32" s="32">
        <f t="shared" si="4"/>
        <v>0</v>
      </c>
      <c r="M32" s="34">
        <f t="shared" si="5"/>
        <v>0</v>
      </c>
    </row>
    <row r="33" spans="1:13" ht="17.100000000000001" customHeight="1" x14ac:dyDescent="0.25">
      <c r="A33" s="35"/>
      <c r="B33" s="35"/>
      <c r="C33" s="40">
        <v>6</v>
      </c>
      <c r="D33" s="13"/>
      <c r="E33" s="27" t="s">
        <v>94</v>
      </c>
      <c r="F33" s="13">
        <v>40</v>
      </c>
      <c r="G33" s="28" t="s">
        <v>15</v>
      </c>
      <c r="H33" s="68" t="s">
        <v>46</v>
      </c>
      <c r="I33" s="13">
        <v>932</v>
      </c>
      <c r="J33" s="30"/>
      <c r="K33" s="32">
        <f t="shared" si="3"/>
        <v>0</v>
      </c>
      <c r="L33" s="32">
        <f t="shared" si="4"/>
        <v>0</v>
      </c>
      <c r="M33" s="34">
        <f t="shared" si="5"/>
        <v>0</v>
      </c>
    </row>
    <row r="34" spans="1:13" ht="17.100000000000001" hidden="1" customHeight="1" x14ac:dyDescent="0.25">
      <c r="A34" s="35"/>
      <c r="B34" s="35"/>
      <c r="C34" s="6"/>
      <c r="D34" s="9"/>
      <c r="E34" s="10"/>
      <c r="F34" s="11"/>
      <c r="G34" s="41"/>
      <c r="H34" s="11"/>
      <c r="I34" s="11"/>
      <c r="J34" s="12"/>
      <c r="K34" s="57"/>
      <c r="L34" s="57"/>
      <c r="M34" s="58"/>
    </row>
    <row r="35" spans="1:13" ht="17.100000000000001" hidden="1" customHeight="1" x14ac:dyDescent="0.25">
      <c r="A35" s="35"/>
      <c r="B35" s="35"/>
      <c r="C35" s="186">
        <v>13</v>
      </c>
      <c r="D35" s="13"/>
      <c r="E35" s="188" t="s">
        <v>32</v>
      </c>
      <c r="F35" s="207" t="s">
        <v>34</v>
      </c>
      <c r="G35" s="179"/>
      <c r="H35" s="192" t="s">
        <v>35</v>
      </c>
      <c r="I35" s="179"/>
      <c r="J35" s="183"/>
      <c r="K35" s="179"/>
      <c r="L35" s="179"/>
      <c r="M35" s="213"/>
    </row>
    <row r="36" spans="1:13" ht="17.100000000000001" hidden="1" customHeight="1" x14ac:dyDescent="0.25">
      <c r="A36" s="35"/>
      <c r="B36" s="35"/>
      <c r="C36" s="187"/>
      <c r="D36" s="13"/>
      <c r="E36" s="180"/>
      <c r="F36" s="180"/>
      <c r="G36" s="180"/>
      <c r="H36" s="180"/>
      <c r="I36" s="180"/>
      <c r="J36" s="180"/>
      <c r="K36" s="180"/>
      <c r="L36" s="180"/>
      <c r="M36" s="214"/>
    </row>
    <row r="37" spans="1:13" ht="17.100000000000001" hidden="1" customHeight="1" x14ac:dyDescent="0.25">
      <c r="A37" s="35"/>
      <c r="B37" s="35"/>
      <c r="C37" s="182"/>
      <c r="D37" s="7"/>
      <c r="E37" s="177"/>
      <c r="F37" s="177"/>
      <c r="G37" s="177"/>
      <c r="H37" s="177"/>
      <c r="I37" s="177"/>
      <c r="J37" s="177"/>
      <c r="K37" s="177"/>
      <c r="L37" s="177"/>
      <c r="M37" s="191"/>
    </row>
    <row r="38" spans="1:13" ht="17.100000000000001" hidden="1" customHeight="1" x14ac:dyDescent="0.25">
      <c r="A38" s="35"/>
      <c r="B38" s="35"/>
      <c r="C38" s="189">
        <v>14</v>
      </c>
      <c r="D38" s="7"/>
      <c r="E38" s="178" t="s">
        <v>36</v>
      </c>
      <c r="F38" s="200">
        <v>75.5</v>
      </c>
      <c r="G38" s="184"/>
      <c r="H38" s="200" t="s">
        <v>37</v>
      </c>
      <c r="I38" s="184"/>
      <c r="J38" s="176"/>
      <c r="K38" s="184"/>
      <c r="L38" s="184"/>
      <c r="M38" s="190"/>
    </row>
    <row r="39" spans="1:13" ht="17.100000000000001" hidden="1" customHeight="1" x14ac:dyDescent="0.25">
      <c r="A39" s="35"/>
      <c r="B39" s="35"/>
      <c r="C39" s="182"/>
      <c r="D39" s="7"/>
      <c r="E39" s="177"/>
      <c r="F39" s="177"/>
      <c r="G39" s="177"/>
      <c r="H39" s="177"/>
      <c r="I39" s="177"/>
      <c r="J39" s="177"/>
      <c r="K39" s="177"/>
      <c r="L39" s="177"/>
      <c r="M39" s="191"/>
    </row>
    <row r="40" spans="1:13" ht="17.100000000000001" customHeight="1" x14ac:dyDescent="0.25">
      <c r="A40" s="35"/>
      <c r="B40" s="162"/>
      <c r="C40" s="42"/>
      <c r="D40" s="43"/>
      <c r="E40" s="163" t="s">
        <v>59</v>
      </c>
      <c r="F40" s="164"/>
      <c r="G40" s="164"/>
      <c r="H40" s="164"/>
      <c r="I40" s="164"/>
      <c r="J40" s="61"/>
      <c r="K40" s="145">
        <f>SUM(K28:K33)</f>
        <v>0</v>
      </c>
      <c r="L40" s="145">
        <f>SUM(L28:L33)</f>
        <v>0</v>
      </c>
      <c r="M40" s="146">
        <f>SUM(M28:M33)</f>
        <v>0</v>
      </c>
    </row>
    <row r="41" spans="1:13" ht="17.100000000000001" customHeight="1" x14ac:dyDescent="0.25">
      <c r="A41" s="35"/>
      <c r="B41" s="35"/>
      <c r="C41" s="85"/>
      <c r="D41" s="85"/>
      <c r="E41" s="86"/>
      <c r="F41" s="87"/>
      <c r="G41" s="87"/>
      <c r="H41" s="87"/>
      <c r="I41" s="87"/>
      <c r="J41" s="88"/>
      <c r="K41" s="89"/>
      <c r="L41" s="89"/>
      <c r="M41" s="89"/>
    </row>
    <row r="42" spans="1:13" ht="17.100000000000001" customHeight="1" x14ac:dyDescent="0.25">
      <c r="A42" s="35"/>
      <c r="B42" s="35"/>
      <c r="C42" s="82" t="s">
        <v>98</v>
      </c>
      <c r="D42" s="115"/>
      <c r="E42" s="236" t="s">
        <v>99</v>
      </c>
      <c r="F42" s="209"/>
      <c r="G42" s="209"/>
      <c r="H42" s="209"/>
      <c r="I42" s="209"/>
      <c r="J42" s="209"/>
      <c r="K42" s="209"/>
      <c r="L42" s="209"/>
      <c r="M42" s="237"/>
    </row>
    <row r="43" spans="1:13" ht="17.100000000000001" customHeight="1" x14ac:dyDescent="0.25">
      <c r="A43" s="35"/>
      <c r="B43" s="35"/>
      <c r="C43" s="116"/>
      <c r="D43" s="84"/>
      <c r="E43" s="80" t="s">
        <v>100</v>
      </c>
      <c r="F43" s="80"/>
      <c r="G43" s="80"/>
      <c r="H43" s="80"/>
      <c r="I43" s="80"/>
      <c r="J43" s="80"/>
      <c r="K43" s="80"/>
      <c r="L43" s="80"/>
      <c r="M43" s="81"/>
    </row>
    <row r="44" spans="1:13" ht="17.100000000000001" customHeight="1" x14ac:dyDescent="0.25">
      <c r="A44" s="35"/>
      <c r="B44" s="35"/>
      <c r="C44" s="201">
        <v>1</v>
      </c>
      <c r="D44" s="202"/>
      <c r="E44" s="47" t="s">
        <v>78</v>
      </c>
      <c r="F44" s="56">
        <v>88</v>
      </c>
      <c r="G44" s="77" t="s">
        <v>15</v>
      </c>
      <c r="H44" s="56" t="s">
        <v>46</v>
      </c>
      <c r="I44" s="56">
        <v>932</v>
      </c>
      <c r="J44" s="78"/>
      <c r="K44" s="65">
        <f>SUM(I44*J44*F44)</f>
        <v>0</v>
      </c>
      <c r="L44" s="65">
        <f>SUM(M44-K44)</f>
        <v>0</v>
      </c>
      <c r="M44" s="79">
        <f>SUM(K44*1.23)</f>
        <v>0</v>
      </c>
    </row>
    <row r="45" spans="1:13" ht="17.100000000000001" customHeight="1" x14ac:dyDescent="0.25">
      <c r="A45" s="35"/>
      <c r="B45" s="35"/>
      <c r="C45" s="186">
        <v>2</v>
      </c>
      <c r="D45" s="199"/>
      <c r="E45" s="29" t="s">
        <v>43</v>
      </c>
      <c r="F45" s="13">
        <v>145</v>
      </c>
      <c r="G45" s="28" t="s">
        <v>15</v>
      </c>
      <c r="H45" s="68" t="s">
        <v>44</v>
      </c>
      <c r="I45" s="13">
        <v>200</v>
      </c>
      <c r="J45" s="30"/>
      <c r="K45" s="32">
        <f>SUM(I45*J45*F45)</f>
        <v>0</v>
      </c>
      <c r="L45" s="32">
        <f>SUM(M45-K45)</f>
        <v>0</v>
      </c>
      <c r="M45" s="34">
        <f>SUM(K45*1.23)</f>
        <v>0</v>
      </c>
    </row>
    <row r="46" spans="1:13" s="37" customFormat="1" ht="15" customHeight="1" x14ac:dyDescent="0.25">
      <c r="A46" s="36"/>
      <c r="B46" s="36"/>
      <c r="C46" s="3">
        <v>3</v>
      </c>
      <c r="D46" s="13"/>
      <c r="E46" s="27" t="s">
        <v>80</v>
      </c>
      <c r="F46" s="13">
        <v>12</v>
      </c>
      <c r="G46" s="28" t="s">
        <v>15</v>
      </c>
      <c r="H46" s="68" t="s">
        <v>46</v>
      </c>
      <c r="I46" s="13">
        <v>932</v>
      </c>
      <c r="J46" s="30"/>
      <c r="K46" s="32">
        <f>SUM(I46*J46*F46)</f>
        <v>0</v>
      </c>
      <c r="L46" s="32">
        <f>SUM(M46-K46)</f>
        <v>0</v>
      </c>
      <c r="M46" s="34">
        <f>SUM(K46*1.23)</f>
        <v>0</v>
      </c>
    </row>
    <row r="47" spans="1:13" ht="17.100000000000001" customHeight="1" x14ac:dyDescent="0.25">
      <c r="A47" s="35"/>
      <c r="B47" s="35"/>
      <c r="C47" s="186">
        <v>4</v>
      </c>
      <c r="D47" s="199"/>
      <c r="E47" s="27" t="s">
        <v>94</v>
      </c>
      <c r="F47" s="13">
        <v>17</v>
      </c>
      <c r="G47" s="28" t="s">
        <v>15</v>
      </c>
      <c r="H47" s="68" t="s">
        <v>46</v>
      </c>
      <c r="I47" s="13">
        <v>932</v>
      </c>
      <c r="J47" s="30"/>
      <c r="K47" s="32">
        <f>SUM(I47*J47*F47)</f>
        <v>0</v>
      </c>
      <c r="L47" s="32">
        <f>SUM(M47-K47)</f>
        <v>0</v>
      </c>
      <c r="M47" s="34">
        <f>SUM(K47*1.23)</f>
        <v>0</v>
      </c>
    </row>
    <row r="48" spans="1:13" s="97" customFormat="1" ht="17.100000000000001" customHeight="1" x14ac:dyDescent="0.25">
      <c r="A48" s="96"/>
      <c r="B48" s="96"/>
      <c r="C48" s="40">
        <v>5</v>
      </c>
      <c r="D48" s="13"/>
      <c r="E48" s="27" t="s">
        <v>101</v>
      </c>
      <c r="F48" s="13">
        <v>36</v>
      </c>
      <c r="G48" s="28" t="s">
        <v>15</v>
      </c>
      <c r="H48" s="68" t="s">
        <v>63</v>
      </c>
      <c r="I48" s="13">
        <v>4</v>
      </c>
      <c r="J48" s="30"/>
      <c r="K48" s="32">
        <f>SUM(I48*J48*F48)</f>
        <v>0</v>
      </c>
      <c r="L48" s="32">
        <f>SUM(M48-K48)</f>
        <v>0</v>
      </c>
      <c r="M48" s="34">
        <f>SUM(K48*1.23)</f>
        <v>0</v>
      </c>
    </row>
    <row r="49" spans="1:16" ht="17.100000000000001" hidden="1" customHeight="1" x14ac:dyDescent="0.25">
      <c r="A49" s="35"/>
      <c r="B49" s="35"/>
      <c r="C49" s="6"/>
      <c r="D49" s="9"/>
      <c r="E49" s="10"/>
      <c r="F49" s="11"/>
      <c r="G49" s="41"/>
      <c r="H49" s="11"/>
      <c r="I49" s="11"/>
      <c r="J49" s="12"/>
      <c r="K49" s="57"/>
      <c r="L49" s="57"/>
      <c r="M49" s="58"/>
    </row>
    <row r="50" spans="1:16" ht="17.100000000000001" hidden="1" customHeight="1" x14ac:dyDescent="0.25">
      <c r="A50" s="35"/>
      <c r="B50" s="35"/>
      <c r="C50" s="186">
        <v>13</v>
      </c>
      <c r="D50" s="13"/>
      <c r="E50" s="188" t="s">
        <v>32</v>
      </c>
      <c r="F50" s="207" t="s">
        <v>34</v>
      </c>
      <c r="G50" s="179"/>
      <c r="H50" s="192" t="s">
        <v>35</v>
      </c>
      <c r="I50" s="179"/>
      <c r="J50" s="183"/>
      <c r="K50" s="179"/>
      <c r="L50" s="179"/>
      <c r="M50" s="213"/>
    </row>
    <row r="51" spans="1:16" ht="17.100000000000001" hidden="1" customHeight="1" x14ac:dyDescent="0.25">
      <c r="A51" s="35"/>
      <c r="B51" s="35"/>
      <c r="C51" s="187"/>
      <c r="D51" s="13"/>
      <c r="E51" s="180"/>
      <c r="F51" s="180"/>
      <c r="G51" s="180"/>
      <c r="H51" s="180"/>
      <c r="I51" s="180"/>
      <c r="J51" s="180"/>
      <c r="K51" s="180"/>
      <c r="L51" s="180"/>
      <c r="M51" s="214"/>
    </row>
    <row r="52" spans="1:16" ht="17.100000000000001" hidden="1" customHeight="1" x14ac:dyDescent="0.25">
      <c r="A52" s="35"/>
      <c r="B52" s="35"/>
      <c r="C52" s="182"/>
      <c r="D52" s="7"/>
      <c r="E52" s="177"/>
      <c r="F52" s="177"/>
      <c r="G52" s="177"/>
      <c r="H52" s="177"/>
      <c r="I52" s="177"/>
      <c r="J52" s="177"/>
      <c r="K52" s="177"/>
      <c r="L52" s="177"/>
      <c r="M52" s="191"/>
    </row>
    <row r="53" spans="1:16" ht="17.100000000000001" hidden="1" customHeight="1" x14ac:dyDescent="0.25">
      <c r="A53" s="35"/>
      <c r="B53" s="35"/>
      <c r="C53" s="189">
        <v>14</v>
      </c>
      <c r="D53" s="7"/>
      <c r="E53" s="178" t="s">
        <v>36</v>
      </c>
      <c r="F53" s="200">
        <v>75.5</v>
      </c>
      <c r="G53" s="184"/>
      <c r="H53" s="200" t="s">
        <v>37</v>
      </c>
      <c r="I53" s="184"/>
      <c r="J53" s="176"/>
      <c r="K53" s="184"/>
      <c r="L53" s="184"/>
      <c r="M53" s="190"/>
    </row>
    <row r="54" spans="1:16" ht="17.100000000000001" hidden="1" customHeight="1" x14ac:dyDescent="0.25">
      <c r="A54" s="35"/>
      <c r="B54" s="35"/>
      <c r="C54" s="182"/>
      <c r="D54" s="7"/>
      <c r="E54" s="177"/>
      <c r="F54" s="177"/>
      <c r="G54" s="177"/>
      <c r="H54" s="177"/>
      <c r="I54" s="177"/>
      <c r="J54" s="177"/>
      <c r="K54" s="177"/>
      <c r="L54" s="177"/>
      <c r="M54" s="191"/>
    </row>
    <row r="55" spans="1:16" ht="17.100000000000001" customHeight="1" x14ac:dyDescent="0.25">
      <c r="A55" s="35"/>
      <c r="B55" s="35"/>
      <c r="C55" s="42"/>
      <c r="D55" s="43"/>
      <c r="E55" s="222" t="s">
        <v>59</v>
      </c>
      <c r="F55" s="174"/>
      <c r="G55" s="174"/>
      <c r="H55" s="174"/>
      <c r="I55" s="174"/>
      <c r="J55" s="175"/>
      <c r="K55" s="59">
        <f>SUM(K44:K48)</f>
        <v>0</v>
      </c>
      <c r="L55" s="59">
        <f>SUM(L44:L48)</f>
        <v>0</v>
      </c>
      <c r="M55" s="60">
        <f>SUM(M44:M48)</f>
        <v>0</v>
      </c>
    </row>
    <row r="56" spans="1:16" ht="17.100000000000001" customHeight="1" x14ac:dyDescent="0.25">
      <c r="A56" s="35"/>
      <c r="B56" s="35"/>
      <c r="C56" s="95"/>
      <c r="D56" s="94"/>
      <c r="E56" s="93"/>
      <c r="F56" s="90"/>
      <c r="G56" s="90"/>
      <c r="H56" s="90"/>
      <c r="I56" s="90"/>
      <c r="J56" s="91"/>
      <c r="K56" s="92"/>
      <c r="L56" s="92"/>
      <c r="M56" s="92"/>
    </row>
    <row r="57" spans="1:16" ht="17.100000000000001" customHeight="1" x14ac:dyDescent="0.25">
      <c r="C57" s="45" t="s">
        <v>102</v>
      </c>
      <c r="D57" s="46"/>
      <c r="E57" s="218" t="s">
        <v>103</v>
      </c>
      <c r="F57" s="197"/>
      <c r="G57" s="197"/>
      <c r="H57" s="197"/>
      <c r="I57" s="197"/>
      <c r="J57" s="197"/>
      <c r="K57" s="197"/>
      <c r="L57" s="197"/>
      <c r="M57" s="198"/>
    </row>
    <row r="58" spans="1:16" ht="17.100000000000001" customHeight="1" x14ac:dyDescent="0.25">
      <c r="C58" s="16">
        <v>1</v>
      </c>
      <c r="D58" s="7"/>
      <c r="E58" s="17" t="s">
        <v>104</v>
      </c>
      <c r="F58" s="18">
        <v>1365</v>
      </c>
      <c r="G58" s="13" t="s">
        <v>15</v>
      </c>
      <c r="H58" s="99" t="s">
        <v>63</v>
      </c>
      <c r="I58" s="13">
        <v>4</v>
      </c>
      <c r="J58" s="48"/>
      <c r="K58" s="31">
        <f>SUM(I58*J58*F58)</f>
        <v>0</v>
      </c>
      <c r="L58" s="31">
        <f>SUM(M58-K58)</f>
        <v>0</v>
      </c>
      <c r="M58" s="33">
        <f>SUM(K58*1.23)</f>
        <v>0</v>
      </c>
    </row>
    <row r="59" spans="1:16" ht="17.100000000000001" customHeight="1" x14ac:dyDescent="0.25">
      <c r="C59" s="40">
        <v>2</v>
      </c>
      <c r="D59" s="13"/>
      <c r="E59" s="117" t="s">
        <v>105</v>
      </c>
      <c r="F59" s="119">
        <v>1150</v>
      </c>
      <c r="G59" s="13" t="s">
        <v>15</v>
      </c>
      <c r="H59" s="101" t="s">
        <v>63</v>
      </c>
      <c r="I59" s="120">
        <v>4</v>
      </c>
      <c r="J59" s="48"/>
      <c r="K59" s="31">
        <f>SUM(I59*J59*F59)</f>
        <v>0</v>
      </c>
      <c r="L59" s="31">
        <f>SUM(M59-K59)</f>
        <v>0</v>
      </c>
      <c r="M59" s="33">
        <f>SUM(K59*1.23)</f>
        <v>0</v>
      </c>
    </row>
    <row r="60" spans="1:16" ht="15" customHeight="1" x14ac:dyDescent="0.25">
      <c r="C60" s="4">
        <v>3</v>
      </c>
      <c r="D60" s="7"/>
      <c r="E60" s="100" t="s">
        <v>106</v>
      </c>
      <c r="F60" s="121">
        <v>138</v>
      </c>
      <c r="G60" s="13" t="s">
        <v>15</v>
      </c>
      <c r="H60" s="101" t="s">
        <v>63</v>
      </c>
      <c r="I60" s="120">
        <v>4</v>
      </c>
      <c r="J60" s="48"/>
      <c r="K60" s="31">
        <f>SUM(I60*J60*F60)</f>
        <v>0</v>
      </c>
      <c r="L60" s="31">
        <f>SUM(M60-K60)</f>
        <v>0</v>
      </c>
      <c r="M60" s="33">
        <f>SUM(K60*1.23)</f>
        <v>0</v>
      </c>
      <c r="P60" s="37"/>
    </row>
    <row r="61" spans="1:16" ht="17.100000000000001" customHeight="1" x14ac:dyDescent="0.25">
      <c r="C61" s="42"/>
      <c r="D61" s="43"/>
      <c r="E61" s="14" t="s">
        <v>59</v>
      </c>
      <c r="F61" s="225"/>
      <c r="G61" s="174"/>
      <c r="H61" s="174"/>
      <c r="I61" s="174"/>
      <c r="J61" s="175"/>
      <c r="K61" s="122">
        <f>SUM(K58:K60)</f>
        <v>0</v>
      </c>
      <c r="L61" s="122">
        <f>SUM(L58:L60)</f>
        <v>0</v>
      </c>
      <c r="M61" s="123">
        <f>SUM(M58:M60)</f>
        <v>0</v>
      </c>
    </row>
    <row r="62" spans="1:16" ht="17.100000000000001" customHeight="1" x14ac:dyDescent="0.25"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</row>
    <row r="63" spans="1:16" x14ac:dyDescent="0.25">
      <c r="C63" s="76" t="s">
        <v>107</v>
      </c>
      <c r="D63" s="49"/>
      <c r="E63" s="50" t="s">
        <v>108</v>
      </c>
      <c r="F63" s="51"/>
      <c r="G63" s="51"/>
      <c r="H63" s="51"/>
      <c r="I63" s="51"/>
      <c r="J63" s="51"/>
      <c r="K63" s="51"/>
      <c r="L63" s="51"/>
      <c r="M63" s="52"/>
    </row>
    <row r="64" spans="1:16" ht="15" customHeight="1" x14ac:dyDescent="0.25">
      <c r="C64" s="8" t="s">
        <v>66</v>
      </c>
      <c r="D64" s="7"/>
      <c r="E64" s="19" t="s">
        <v>67</v>
      </c>
      <c r="F64" s="20"/>
      <c r="G64" s="25"/>
      <c r="H64" s="54"/>
      <c r="I64" s="21"/>
      <c r="J64" s="22"/>
      <c r="K64" s="31">
        <f>SUM(K24)</f>
        <v>0</v>
      </c>
      <c r="L64" s="31">
        <f>SUM(L24)</f>
        <v>0</v>
      </c>
      <c r="M64" s="33">
        <f>SUM(M24)</f>
        <v>0</v>
      </c>
    </row>
    <row r="65" spans="3:13" ht="15" customHeight="1" x14ac:dyDescent="0.25">
      <c r="C65" s="8" t="s">
        <v>60</v>
      </c>
      <c r="D65" s="7"/>
      <c r="E65" s="19" t="s">
        <v>68</v>
      </c>
      <c r="F65" s="20"/>
      <c r="G65" s="25"/>
      <c r="H65" s="54"/>
      <c r="I65" s="21"/>
      <c r="J65" s="22"/>
      <c r="K65" s="31">
        <f>SUM(K40)</f>
        <v>0</v>
      </c>
      <c r="L65" s="31">
        <f>SUM(L40)</f>
        <v>0</v>
      </c>
      <c r="M65" s="33">
        <f>SUM(M40)</f>
        <v>0</v>
      </c>
    </row>
    <row r="66" spans="3:13" ht="15" customHeight="1" x14ac:dyDescent="0.25">
      <c r="C66" s="8" t="s">
        <v>98</v>
      </c>
      <c r="D66" s="7"/>
      <c r="E66" s="19" t="s">
        <v>109</v>
      </c>
      <c r="F66" s="20"/>
      <c r="G66" s="25"/>
      <c r="H66" s="54"/>
      <c r="I66" s="21"/>
      <c r="J66" s="22"/>
      <c r="K66" s="31">
        <f>SUM(K55)</f>
        <v>0</v>
      </c>
      <c r="L66" s="31">
        <f>SUM(L55)</f>
        <v>0</v>
      </c>
      <c r="M66" s="33">
        <f>SUM(M55)</f>
        <v>0</v>
      </c>
    </row>
    <row r="67" spans="3:13" x14ac:dyDescent="0.25">
      <c r="C67" s="16" t="s">
        <v>102</v>
      </c>
      <c r="D67" s="7"/>
      <c r="E67" s="17" t="s">
        <v>110</v>
      </c>
      <c r="F67" s="18"/>
      <c r="G67" s="13"/>
      <c r="H67" s="17"/>
      <c r="I67" s="13"/>
      <c r="J67" s="55"/>
      <c r="K67" s="31">
        <f>SUM(K61)</f>
        <v>0</v>
      </c>
      <c r="L67" s="31">
        <f>SUM(L61)</f>
        <v>0</v>
      </c>
      <c r="M67" s="33">
        <f>SUM(M61)</f>
        <v>0</v>
      </c>
    </row>
    <row r="68" spans="3:13" ht="14.45" customHeight="1" x14ac:dyDescent="0.25">
      <c r="C68" s="6"/>
      <c r="D68" s="9"/>
      <c r="E68" s="219"/>
      <c r="F68" s="220"/>
      <c r="G68" s="220"/>
      <c r="H68" s="220"/>
      <c r="I68" s="220"/>
      <c r="J68" s="220"/>
      <c r="K68" s="220"/>
      <c r="L68" s="220"/>
      <c r="M68" s="221"/>
    </row>
    <row r="69" spans="3:13" ht="15" customHeight="1" x14ac:dyDescent="0.25">
      <c r="C69" s="255" t="s">
        <v>111</v>
      </c>
      <c r="D69" s="256"/>
      <c r="E69" s="256"/>
      <c r="F69" s="256"/>
      <c r="G69" s="256"/>
      <c r="H69" s="256"/>
      <c r="I69" s="256"/>
      <c r="J69" s="257"/>
      <c r="K69" s="23">
        <f>SUM(K64:K67)</f>
        <v>0</v>
      </c>
      <c r="L69" s="23">
        <f>SUM(L64:L67)</f>
        <v>0</v>
      </c>
      <c r="M69" s="24">
        <f>SUM(M64:M67)</f>
        <v>0</v>
      </c>
    </row>
  </sheetData>
  <mergeCells count="90">
    <mergeCell ref="I38:I39"/>
    <mergeCell ref="K35:K37"/>
    <mergeCell ref="K50:K52"/>
    <mergeCell ref="M35:M37"/>
    <mergeCell ref="F53:F54"/>
    <mergeCell ref="J50:J52"/>
    <mergeCell ref="J35:J37"/>
    <mergeCell ref="H53:H54"/>
    <mergeCell ref="L50:L52"/>
    <mergeCell ref="L35:L37"/>
    <mergeCell ref="F7:F8"/>
    <mergeCell ref="F50:F52"/>
    <mergeCell ref="C45:D45"/>
    <mergeCell ref="G7:G8"/>
    <mergeCell ref="I7:I8"/>
    <mergeCell ref="C47:D47"/>
    <mergeCell ref="E38:E39"/>
    <mergeCell ref="F22:F23"/>
    <mergeCell ref="H22:H23"/>
    <mergeCell ref="E26:M26"/>
    <mergeCell ref="F19:F21"/>
    <mergeCell ref="H35:H37"/>
    <mergeCell ref="C15:D15"/>
    <mergeCell ref="E10:M10"/>
    <mergeCell ref="H19:H21"/>
    <mergeCell ref="M7:M8"/>
    <mergeCell ref="L7:L8"/>
    <mergeCell ref="C69:J69"/>
    <mergeCell ref="G53:G54"/>
    <mergeCell ref="I53:I54"/>
    <mergeCell ref="C44:D44"/>
    <mergeCell ref="E57:M57"/>
    <mergeCell ref="H50:H52"/>
    <mergeCell ref="E55:J55"/>
    <mergeCell ref="E42:M42"/>
    <mergeCell ref="J53:J54"/>
    <mergeCell ref="E50:E52"/>
    <mergeCell ref="G35:G37"/>
    <mergeCell ref="G50:G52"/>
    <mergeCell ref="F61:J61"/>
    <mergeCell ref="K53:K54"/>
    <mergeCell ref="M53:M54"/>
    <mergeCell ref="J19:J21"/>
    <mergeCell ref="L19:L21"/>
    <mergeCell ref="C38:C39"/>
    <mergeCell ref="M38:M39"/>
    <mergeCell ref="E68:M68"/>
    <mergeCell ref="E19:E21"/>
    <mergeCell ref="G19:G21"/>
    <mergeCell ref="C28:D28"/>
    <mergeCell ref="L53:L54"/>
    <mergeCell ref="L38:L39"/>
    <mergeCell ref="J22:J23"/>
    <mergeCell ref="C35:C37"/>
    <mergeCell ref="C50:C52"/>
    <mergeCell ref="E35:E37"/>
    <mergeCell ref="G22:G23"/>
    <mergeCell ref="L22:L23"/>
    <mergeCell ref="I35:I37"/>
    <mergeCell ref="I50:I52"/>
    <mergeCell ref="K22:K23"/>
    <mergeCell ref="M22:M23"/>
    <mergeCell ref="C3:M3"/>
    <mergeCell ref="H38:H39"/>
    <mergeCell ref="J38:J39"/>
    <mergeCell ref="G38:G39"/>
    <mergeCell ref="I19:I21"/>
    <mergeCell ref="C22:C23"/>
    <mergeCell ref="C29:D29"/>
    <mergeCell ref="M19:M21"/>
    <mergeCell ref="C31:D31"/>
    <mergeCell ref="C12:D12"/>
    <mergeCell ref="C7:C8"/>
    <mergeCell ref="E7:E8"/>
    <mergeCell ref="C5:M6"/>
    <mergeCell ref="C53:C54"/>
    <mergeCell ref="E53:E54"/>
    <mergeCell ref="F35:F37"/>
    <mergeCell ref="E22:E23"/>
    <mergeCell ref="C13:D13"/>
    <mergeCell ref="K19:K21"/>
    <mergeCell ref="C19:C21"/>
    <mergeCell ref="H7:H8"/>
    <mergeCell ref="J7:J8"/>
    <mergeCell ref="M50:M52"/>
    <mergeCell ref="C9:M9"/>
    <mergeCell ref="F38:F39"/>
    <mergeCell ref="K38:K39"/>
    <mergeCell ref="K7:K8"/>
    <mergeCell ref="I22:I23"/>
  </mergeCells>
  <pageMargins left="0" right="0" top="0" bottom="0" header="0" footer="0"/>
  <pageSetup paperSize="9" scale="73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M48"/>
  <sheetViews>
    <sheetView topLeftCell="A7" workbookViewId="0">
      <selection activeCell="P16" sqref="P16"/>
    </sheetView>
  </sheetViews>
  <sheetFormatPr defaultColWidth="8.85546875" defaultRowHeight="15" x14ac:dyDescent="0.25"/>
  <cols>
    <col min="1" max="1" width="3.42578125" style="5" customWidth="1"/>
    <col min="2" max="2" width="5.85546875" style="5" customWidth="1"/>
    <col min="3" max="3" width="1.28515625" style="5" hidden="1" customWidth="1"/>
    <col min="4" max="4" width="24.42578125" style="5" customWidth="1"/>
    <col min="5" max="5" width="8.140625" style="5" hidden="1" customWidth="1"/>
    <col min="6" max="6" width="7.140625" style="5" customWidth="1"/>
    <col min="7" max="7" width="4" style="5" customWidth="1"/>
    <col min="8" max="8" width="10" style="5" customWidth="1"/>
    <col min="9" max="9" width="8" style="5" customWidth="1"/>
    <col min="10" max="10" width="7.140625" style="5" customWidth="1"/>
    <col min="11" max="11" width="10.7109375" style="5" customWidth="1"/>
    <col min="12" max="12" width="11" style="5" customWidth="1"/>
    <col min="13" max="13" width="10.85546875" style="5" customWidth="1"/>
    <col min="14" max="253" width="11.28515625" style="5" customWidth="1"/>
    <col min="254" max="254" width="10" style="5" customWidth="1"/>
    <col min="255" max="255" width="0" style="5" hidden="1"/>
    <col min="256" max="256" width="44.7109375" style="5" customWidth="1"/>
    <col min="257" max="257" width="15.42578125" style="5" customWidth="1"/>
    <col min="258" max="258" width="11.85546875" style="5" customWidth="1"/>
    <col min="259" max="259" width="13.85546875" style="5" customWidth="1"/>
    <col min="260" max="260" width="12.140625" style="5" customWidth="1"/>
    <col min="261" max="261" width="11.42578125" style="5" customWidth="1"/>
    <col min="262" max="262" width="16.28515625" style="5" customWidth="1"/>
    <col min="263" max="509" width="11.28515625" style="5" customWidth="1"/>
    <col min="510" max="510" width="10" style="5" customWidth="1"/>
    <col min="511" max="511" width="0" style="5" hidden="1"/>
    <col min="512" max="512" width="44.7109375" style="5" customWidth="1"/>
    <col min="513" max="513" width="15.42578125" style="5" customWidth="1"/>
    <col min="514" max="514" width="11.85546875" style="5" customWidth="1"/>
    <col min="515" max="515" width="13.85546875" style="5" customWidth="1"/>
    <col min="516" max="516" width="12.140625" style="5" customWidth="1"/>
    <col min="517" max="517" width="11.42578125" style="5" customWidth="1"/>
    <col min="518" max="518" width="16.28515625" style="5" customWidth="1"/>
    <col min="519" max="765" width="11.28515625" style="5" customWidth="1"/>
    <col min="766" max="766" width="10" style="5" customWidth="1"/>
    <col min="767" max="767" width="0" style="5" hidden="1"/>
    <col min="768" max="768" width="44.7109375" style="5" customWidth="1"/>
    <col min="769" max="769" width="15.42578125" style="5" customWidth="1"/>
    <col min="770" max="770" width="11.85546875" style="5" customWidth="1"/>
    <col min="771" max="771" width="13.85546875" style="5" customWidth="1"/>
    <col min="772" max="772" width="12.140625" style="5" customWidth="1"/>
    <col min="773" max="773" width="11.42578125" style="5" customWidth="1"/>
    <col min="774" max="774" width="16.28515625" style="5" customWidth="1"/>
    <col min="775" max="1021" width="11.28515625" style="5" customWidth="1"/>
    <col min="1022" max="1022" width="10" style="5" customWidth="1"/>
    <col min="1023" max="1023" width="0" style="5" hidden="1"/>
    <col min="1024" max="1024" width="44.7109375" style="5" customWidth="1"/>
    <col min="1025" max="1025" width="15.42578125" style="5" customWidth="1"/>
    <col min="1026" max="1026" width="11.85546875" style="5" customWidth="1"/>
    <col min="1027" max="1027" width="13.85546875" style="5" customWidth="1"/>
    <col min="1028" max="1028" width="12.140625" style="5" customWidth="1"/>
    <col min="1029" max="1029" width="11.42578125" style="5" customWidth="1"/>
    <col min="1030" max="1030" width="16.28515625" style="5" customWidth="1"/>
    <col min="1031" max="1277" width="11.28515625" style="5" customWidth="1"/>
    <col min="1278" max="1278" width="10" style="5" customWidth="1"/>
    <col min="1279" max="1279" width="0" style="5" hidden="1"/>
    <col min="1280" max="1280" width="44.7109375" style="5" customWidth="1"/>
    <col min="1281" max="1281" width="15.42578125" style="5" customWidth="1"/>
    <col min="1282" max="1282" width="11.85546875" style="5" customWidth="1"/>
    <col min="1283" max="1283" width="13.85546875" style="5" customWidth="1"/>
    <col min="1284" max="1284" width="12.140625" style="5" customWidth="1"/>
    <col min="1285" max="1285" width="11.42578125" style="5" customWidth="1"/>
    <col min="1286" max="1286" width="16.28515625" style="5" customWidth="1"/>
    <col min="1287" max="1533" width="11.28515625" style="5" customWidth="1"/>
    <col min="1534" max="1534" width="10" style="5" customWidth="1"/>
    <col min="1535" max="1535" width="0" style="5" hidden="1"/>
    <col min="1536" max="1536" width="44.7109375" style="5" customWidth="1"/>
    <col min="1537" max="1537" width="15.42578125" style="5" customWidth="1"/>
    <col min="1538" max="1538" width="11.85546875" style="5" customWidth="1"/>
    <col min="1539" max="1539" width="13.85546875" style="5" customWidth="1"/>
    <col min="1540" max="1540" width="12.140625" style="5" customWidth="1"/>
    <col min="1541" max="1541" width="11.42578125" style="5" customWidth="1"/>
    <col min="1542" max="1542" width="16.28515625" style="5" customWidth="1"/>
    <col min="1543" max="1789" width="11.28515625" style="5" customWidth="1"/>
    <col min="1790" max="1790" width="10" style="5" customWidth="1"/>
    <col min="1791" max="1791" width="0" style="5" hidden="1"/>
    <col min="1792" max="1792" width="44.7109375" style="5" customWidth="1"/>
    <col min="1793" max="1793" width="15.42578125" style="5" customWidth="1"/>
    <col min="1794" max="1794" width="11.85546875" style="5" customWidth="1"/>
    <col min="1795" max="1795" width="13.85546875" style="5" customWidth="1"/>
    <col min="1796" max="1796" width="12.140625" style="5" customWidth="1"/>
    <col min="1797" max="1797" width="11.42578125" style="5" customWidth="1"/>
    <col min="1798" max="1798" width="16.28515625" style="5" customWidth="1"/>
    <col min="1799" max="2045" width="11.28515625" style="5" customWidth="1"/>
    <col min="2046" max="2046" width="10" style="5" customWidth="1"/>
    <col min="2047" max="2047" width="0" style="5" hidden="1"/>
    <col min="2048" max="2048" width="44.7109375" style="5" customWidth="1"/>
    <col min="2049" max="2049" width="15.42578125" style="5" customWidth="1"/>
    <col min="2050" max="2050" width="11.85546875" style="5" customWidth="1"/>
    <col min="2051" max="2051" width="13.85546875" style="5" customWidth="1"/>
    <col min="2052" max="2052" width="12.140625" style="5" customWidth="1"/>
    <col min="2053" max="2053" width="11.42578125" style="5" customWidth="1"/>
    <col min="2054" max="2054" width="16.28515625" style="5" customWidth="1"/>
    <col min="2055" max="2301" width="11.28515625" style="5" customWidth="1"/>
    <col min="2302" max="2302" width="10" style="5" customWidth="1"/>
    <col min="2303" max="2303" width="0" style="5" hidden="1"/>
    <col min="2304" max="2304" width="44.7109375" style="5" customWidth="1"/>
    <col min="2305" max="2305" width="15.42578125" style="5" customWidth="1"/>
    <col min="2306" max="2306" width="11.85546875" style="5" customWidth="1"/>
    <col min="2307" max="2307" width="13.85546875" style="5" customWidth="1"/>
    <col min="2308" max="2308" width="12.140625" style="5" customWidth="1"/>
    <col min="2309" max="2309" width="11.42578125" style="5" customWidth="1"/>
    <col min="2310" max="2310" width="16.28515625" style="5" customWidth="1"/>
    <col min="2311" max="2557" width="11.28515625" style="5" customWidth="1"/>
    <col min="2558" max="2558" width="10" style="5" customWidth="1"/>
    <col min="2559" max="2559" width="0" style="5" hidden="1"/>
    <col min="2560" max="2560" width="44.7109375" style="5" customWidth="1"/>
    <col min="2561" max="2561" width="15.42578125" style="5" customWidth="1"/>
    <col min="2562" max="2562" width="11.85546875" style="5" customWidth="1"/>
    <col min="2563" max="2563" width="13.85546875" style="5" customWidth="1"/>
    <col min="2564" max="2564" width="12.140625" style="5" customWidth="1"/>
    <col min="2565" max="2565" width="11.42578125" style="5" customWidth="1"/>
    <col min="2566" max="2566" width="16.28515625" style="5" customWidth="1"/>
    <col min="2567" max="2813" width="11.28515625" style="5" customWidth="1"/>
    <col min="2814" max="2814" width="10" style="5" customWidth="1"/>
    <col min="2815" max="2815" width="0" style="5" hidden="1"/>
    <col min="2816" max="2816" width="44.7109375" style="5" customWidth="1"/>
    <col min="2817" max="2817" width="15.42578125" style="5" customWidth="1"/>
    <col min="2818" max="2818" width="11.85546875" style="5" customWidth="1"/>
    <col min="2819" max="2819" width="13.85546875" style="5" customWidth="1"/>
    <col min="2820" max="2820" width="12.140625" style="5" customWidth="1"/>
    <col min="2821" max="2821" width="11.42578125" style="5" customWidth="1"/>
    <col min="2822" max="2822" width="16.28515625" style="5" customWidth="1"/>
    <col min="2823" max="3069" width="11.28515625" style="5" customWidth="1"/>
    <col min="3070" max="3070" width="10" style="5" customWidth="1"/>
    <col min="3071" max="3071" width="0" style="5" hidden="1"/>
    <col min="3072" max="3072" width="44.7109375" style="5" customWidth="1"/>
    <col min="3073" max="3073" width="15.42578125" style="5" customWidth="1"/>
    <col min="3074" max="3074" width="11.85546875" style="5" customWidth="1"/>
    <col min="3075" max="3075" width="13.85546875" style="5" customWidth="1"/>
    <col min="3076" max="3076" width="12.140625" style="5" customWidth="1"/>
    <col min="3077" max="3077" width="11.42578125" style="5" customWidth="1"/>
    <col min="3078" max="3078" width="16.28515625" style="5" customWidth="1"/>
    <col min="3079" max="3325" width="11.28515625" style="5" customWidth="1"/>
    <col min="3326" max="3326" width="10" style="5" customWidth="1"/>
    <col min="3327" max="3327" width="0" style="5" hidden="1"/>
    <col min="3328" max="3328" width="44.7109375" style="5" customWidth="1"/>
    <col min="3329" max="3329" width="15.42578125" style="5" customWidth="1"/>
    <col min="3330" max="3330" width="11.85546875" style="5" customWidth="1"/>
    <col min="3331" max="3331" width="13.85546875" style="5" customWidth="1"/>
    <col min="3332" max="3332" width="12.140625" style="5" customWidth="1"/>
    <col min="3333" max="3333" width="11.42578125" style="5" customWidth="1"/>
    <col min="3334" max="3334" width="16.28515625" style="5" customWidth="1"/>
    <col min="3335" max="3581" width="11.28515625" style="5" customWidth="1"/>
    <col min="3582" max="3582" width="10" style="5" customWidth="1"/>
    <col min="3583" max="3583" width="0" style="5" hidden="1"/>
    <col min="3584" max="3584" width="44.7109375" style="5" customWidth="1"/>
    <col min="3585" max="3585" width="15.42578125" style="5" customWidth="1"/>
    <col min="3586" max="3586" width="11.85546875" style="5" customWidth="1"/>
    <col min="3587" max="3587" width="13.85546875" style="5" customWidth="1"/>
    <col min="3588" max="3588" width="12.140625" style="5" customWidth="1"/>
    <col min="3589" max="3589" width="11.42578125" style="5" customWidth="1"/>
    <col min="3590" max="3590" width="16.28515625" style="5" customWidth="1"/>
    <col min="3591" max="3837" width="11.28515625" style="5" customWidth="1"/>
    <col min="3838" max="3838" width="10" style="5" customWidth="1"/>
    <col min="3839" max="3839" width="0" style="5" hidden="1"/>
    <col min="3840" max="3840" width="44.7109375" style="5" customWidth="1"/>
    <col min="3841" max="3841" width="15.42578125" style="5" customWidth="1"/>
    <col min="3842" max="3842" width="11.85546875" style="5" customWidth="1"/>
    <col min="3843" max="3843" width="13.85546875" style="5" customWidth="1"/>
    <col min="3844" max="3844" width="12.140625" style="5" customWidth="1"/>
    <col min="3845" max="3845" width="11.42578125" style="5" customWidth="1"/>
    <col min="3846" max="3846" width="16.28515625" style="5" customWidth="1"/>
    <col min="3847" max="4093" width="11.28515625" style="5" customWidth="1"/>
    <col min="4094" max="4094" width="10" style="5" customWidth="1"/>
    <col min="4095" max="4095" width="0" style="5" hidden="1"/>
    <col min="4096" max="4096" width="44.7109375" style="5" customWidth="1"/>
    <col min="4097" max="4097" width="15.42578125" style="5" customWidth="1"/>
    <col min="4098" max="4098" width="11.85546875" style="5" customWidth="1"/>
    <col min="4099" max="4099" width="13.85546875" style="5" customWidth="1"/>
    <col min="4100" max="4100" width="12.140625" style="5" customWidth="1"/>
    <col min="4101" max="4101" width="11.42578125" style="5" customWidth="1"/>
    <col min="4102" max="4102" width="16.28515625" style="5" customWidth="1"/>
    <col min="4103" max="4349" width="11.28515625" style="5" customWidth="1"/>
    <col min="4350" max="4350" width="10" style="5" customWidth="1"/>
    <col min="4351" max="4351" width="0" style="5" hidden="1"/>
    <col min="4352" max="4352" width="44.7109375" style="5" customWidth="1"/>
    <col min="4353" max="4353" width="15.42578125" style="5" customWidth="1"/>
    <col min="4354" max="4354" width="11.85546875" style="5" customWidth="1"/>
    <col min="4355" max="4355" width="13.85546875" style="5" customWidth="1"/>
    <col min="4356" max="4356" width="12.140625" style="5" customWidth="1"/>
    <col min="4357" max="4357" width="11.42578125" style="5" customWidth="1"/>
    <col min="4358" max="4358" width="16.28515625" style="5" customWidth="1"/>
    <col min="4359" max="4605" width="11.28515625" style="5" customWidth="1"/>
    <col min="4606" max="4606" width="10" style="5" customWidth="1"/>
    <col min="4607" max="4607" width="0" style="5" hidden="1"/>
    <col min="4608" max="4608" width="44.7109375" style="5" customWidth="1"/>
    <col min="4609" max="4609" width="15.42578125" style="5" customWidth="1"/>
    <col min="4610" max="4610" width="11.85546875" style="5" customWidth="1"/>
    <col min="4611" max="4611" width="13.85546875" style="5" customWidth="1"/>
    <col min="4612" max="4612" width="12.140625" style="5" customWidth="1"/>
    <col min="4613" max="4613" width="11.42578125" style="5" customWidth="1"/>
    <col min="4614" max="4614" width="16.28515625" style="5" customWidth="1"/>
    <col min="4615" max="4861" width="11.28515625" style="5" customWidth="1"/>
    <col min="4862" max="4862" width="10" style="5" customWidth="1"/>
    <col min="4863" max="4863" width="0" style="5" hidden="1"/>
    <col min="4864" max="4864" width="44.7109375" style="5" customWidth="1"/>
    <col min="4865" max="4865" width="15.42578125" style="5" customWidth="1"/>
    <col min="4866" max="4866" width="11.85546875" style="5" customWidth="1"/>
    <col min="4867" max="4867" width="13.85546875" style="5" customWidth="1"/>
    <col min="4868" max="4868" width="12.140625" style="5" customWidth="1"/>
    <col min="4869" max="4869" width="11.42578125" style="5" customWidth="1"/>
    <col min="4870" max="4870" width="16.28515625" style="5" customWidth="1"/>
    <col min="4871" max="5117" width="11.28515625" style="5" customWidth="1"/>
    <col min="5118" max="5118" width="10" style="5" customWidth="1"/>
    <col min="5119" max="5119" width="0" style="5" hidden="1"/>
    <col min="5120" max="5120" width="44.7109375" style="5" customWidth="1"/>
    <col min="5121" max="5121" width="15.42578125" style="5" customWidth="1"/>
    <col min="5122" max="5122" width="11.85546875" style="5" customWidth="1"/>
    <col min="5123" max="5123" width="13.85546875" style="5" customWidth="1"/>
    <col min="5124" max="5124" width="12.140625" style="5" customWidth="1"/>
    <col min="5125" max="5125" width="11.42578125" style="5" customWidth="1"/>
    <col min="5126" max="5126" width="16.28515625" style="5" customWidth="1"/>
    <col min="5127" max="5373" width="11.28515625" style="5" customWidth="1"/>
    <col min="5374" max="5374" width="10" style="5" customWidth="1"/>
    <col min="5375" max="5375" width="0" style="5" hidden="1"/>
    <col min="5376" max="5376" width="44.7109375" style="5" customWidth="1"/>
    <col min="5377" max="5377" width="15.42578125" style="5" customWidth="1"/>
    <col min="5378" max="5378" width="11.85546875" style="5" customWidth="1"/>
    <col min="5379" max="5379" width="13.85546875" style="5" customWidth="1"/>
    <col min="5380" max="5380" width="12.140625" style="5" customWidth="1"/>
    <col min="5381" max="5381" width="11.42578125" style="5" customWidth="1"/>
    <col min="5382" max="5382" width="16.28515625" style="5" customWidth="1"/>
    <col min="5383" max="5629" width="11.28515625" style="5" customWidth="1"/>
    <col min="5630" max="5630" width="10" style="5" customWidth="1"/>
    <col min="5631" max="5631" width="0" style="5" hidden="1"/>
    <col min="5632" max="5632" width="44.7109375" style="5" customWidth="1"/>
    <col min="5633" max="5633" width="15.42578125" style="5" customWidth="1"/>
    <col min="5634" max="5634" width="11.85546875" style="5" customWidth="1"/>
    <col min="5635" max="5635" width="13.85546875" style="5" customWidth="1"/>
    <col min="5636" max="5636" width="12.140625" style="5" customWidth="1"/>
    <col min="5637" max="5637" width="11.42578125" style="5" customWidth="1"/>
    <col min="5638" max="5638" width="16.28515625" style="5" customWidth="1"/>
    <col min="5639" max="5885" width="11.28515625" style="5" customWidth="1"/>
    <col min="5886" max="5886" width="10" style="5" customWidth="1"/>
    <col min="5887" max="5887" width="0" style="5" hidden="1"/>
    <col min="5888" max="5888" width="44.7109375" style="5" customWidth="1"/>
    <col min="5889" max="5889" width="15.42578125" style="5" customWidth="1"/>
    <col min="5890" max="5890" width="11.85546875" style="5" customWidth="1"/>
    <col min="5891" max="5891" width="13.85546875" style="5" customWidth="1"/>
    <col min="5892" max="5892" width="12.140625" style="5" customWidth="1"/>
    <col min="5893" max="5893" width="11.42578125" style="5" customWidth="1"/>
    <col min="5894" max="5894" width="16.28515625" style="5" customWidth="1"/>
    <col min="5895" max="6141" width="11.28515625" style="5" customWidth="1"/>
    <col min="6142" max="6142" width="10" style="5" customWidth="1"/>
    <col min="6143" max="6143" width="0" style="5" hidden="1"/>
    <col min="6144" max="6144" width="44.7109375" style="5" customWidth="1"/>
    <col min="6145" max="6145" width="15.42578125" style="5" customWidth="1"/>
    <col min="6146" max="6146" width="11.85546875" style="5" customWidth="1"/>
    <col min="6147" max="6147" width="13.85546875" style="5" customWidth="1"/>
    <col min="6148" max="6148" width="12.140625" style="5" customWidth="1"/>
    <col min="6149" max="6149" width="11.42578125" style="5" customWidth="1"/>
    <col min="6150" max="6150" width="16.28515625" style="5" customWidth="1"/>
    <col min="6151" max="6397" width="11.28515625" style="5" customWidth="1"/>
    <col min="6398" max="6398" width="10" style="5" customWidth="1"/>
    <col min="6399" max="6399" width="0" style="5" hidden="1"/>
    <col min="6400" max="6400" width="44.7109375" style="5" customWidth="1"/>
    <col min="6401" max="6401" width="15.42578125" style="5" customWidth="1"/>
    <col min="6402" max="6402" width="11.85546875" style="5" customWidth="1"/>
    <col min="6403" max="6403" width="13.85546875" style="5" customWidth="1"/>
    <col min="6404" max="6404" width="12.140625" style="5" customWidth="1"/>
    <col min="6405" max="6405" width="11.42578125" style="5" customWidth="1"/>
    <col min="6406" max="6406" width="16.28515625" style="5" customWidth="1"/>
    <col min="6407" max="6653" width="11.28515625" style="5" customWidth="1"/>
    <col min="6654" max="6654" width="10" style="5" customWidth="1"/>
    <col min="6655" max="6655" width="0" style="5" hidden="1"/>
    <col min="6656" max="6656" width="44.7109375" style="5" customWidth="1"/>
    <col min="6657" max="6657" width="15.42578125" style="5" customWidth="1"/>
    <col min="6658" max="6658" width="11.85546875" style="5" customWidth="1"/>
    <col min="6659" max="6659" width="13.85546875" style="5" customWidth="1"/>
    <col min="6660" max="6660" width="12.140625" style="5" customWidth="1"/>
    <col min="6661" max="6661" width="11.42578125" style="5" customWidth="1"/>
    <col min="6662" max="6662" width="16.28515625" style="5" customWidth="1"/>
    <col min="6663" max="6909" width="11.28515625" style="5" customWidth="1"/>
    <col min="6910" max="6910" width="10" style="5" customWidth="1"/>
    <col min="6911" max="6911" width="0" style="5" hidden="1"/>
    <col min="6912" max="6912" width="44.7109375" style="5" customWidth="1"/>
    <col min="6913" max="6913" width="15.42578125" style="5" customWidth="1"/>
    <col min="6914" max="6914" width="11.85546875" style="5" customWidth="1"/>
    <col min="6915" max="6915" width="13.85546875" style="5" customWidth="1"/>
    <col min="6916" max="6916" width="12.140625" style="5" customWidth="1"/>
    <col min="6917" max="6917" width="11.42578125" style="5" customWidth="1"/>
    <col min="6918" max="6918" width="16.28515625" style="5" customWidth="1"/>
    <col min="6919" max="7165" width="11.28515625" style="5" customWidth="1"/>
    <col min="7166" max="7166" width="10" style="5" customWidth="1"/>
    <col min="7167" max="7167" width="0" style="5" hidden="1"/>
    <col min="7168" max="7168" width="44.7109375" style="5" customWidth="1"/>
    <col min="7169" max="7169" width="15.42578125" style="5" customWidth="1"/>
    <col min="7170" max="7170" width="11.85546875" style="5" customWidth="1"/>
    <col min="7171" max="7171" width="13.85546875" style="5" customWidth="1"/>
    <col min="7172" max="7172" width="12.140625" style="5" customWidth="1"/>
    <col min="7173" max="7173" width="11.42578125" style="5" customWidth="1"/>
    <col min="7174" max="7174" width="16.28515625" style="5" customWidth="1"/>
    <col min="7175" max="7421" width="11.28515625" style="5" customWidth="1"/>
    <col min="7422" max="7422" width="10" style="5" customWidth="1"/>
    <col min="7423" max="7423" width="0" style="5" hidden="1"/>
    <col min="7424" max="7424" width="44.7109375" style="5" customWidth="1"/>
    <col min="7425" max="7425" width="15.42578125" style="5" customWidth="1"/>
    <col min="7426" max="7426" width="11.85546875" style="5" customWidth="1"/>
    <col min="7427" max="7427" width="13.85546875" style="5" customWidth="1"/>
    <col min="7428" max="7428" width="12.140625" style="5" customWidth="1"/>
    <col min="7429" max="7429" width="11.42578125" style="5" customWidth="1"/>
    <col min="7430" max="7430" width="16.28515625" style="5" customWidth="1"/>
    <col min="7431" max="7677" width="11.28515625" style="5" customWidth="1"/>
    <col min="7678" max="7678" width="10" style="5" customWidth="1"/>
    <col min="7679" max="7679" width="0" style="5" hidden="1"/>
    <col min="7680" max="7680" width="44.7109375" style="5" customWidth="1"/>
    <col min="7681" max="7681" width="15.42578125" style="5" customWidth="1"/>
    <col min="7682" max="7682" width="11.85546875" style="5" customWidth="1"/>
    <col min="7683" max="7683" width="13.85546875" style="5" customWidth="1"/>
    <col min="7684" max="7684" width="12.140625" style="5" customWidth="1"/>
    <col min="7685" max="7685" width="11.42578125" style="5" customWidth="1"/>
    <col min="7686" max="7686" width="16.28515625" style="5" customWidth="1"/>
    <col min="7687" max="7933" width="11.28515625" style="5" customWidth="1"/>
    <col min="7934" max="7934" width="10" style="5" customWidth="1"/>
    <col min="7935" max="7935" width="0" style="5" hidden="1"/>
    <col min="7936" max="7936" width="44.7109375" style="5" customWidth="1"/>
    <col min="7937" max="7937" width="15.42578125" style="5" customWidth="1"/>
    <col min="7938" max="7938" width="11.85546875" style="5" customWidth="1"/>
    <col min="7939" max="7939" width="13.85546875" style="5" customWidth="1"/>
    <col min="7940" max="7940" width="12.140625" style="5" customWidth="1"/>
    <col min="7941" max="7941" width="11.42578125" style="5" customWidth="1"/>
    <col min="7942" max="7942" width="16.28515625" style="5" customWidth="1"/>
    <col min="7943" max="8189" width="11.28515625" style="5" customWidth="1"/>
    <col min="8190" max="8190" width="10" style="5" customWidth="1"/>
    <col min="8191" max="8191" width="0" style="5" hidden="1"/>
    <col min="8192" max="8192" width="44.7109375" style="5" customWidth="1"/>
    <col min="8193" max="8193" width="15.42578125" style="5" customWidth="1"/>
    <col min="8194" max="8194" width="11.85546875" style="5" customWidth="1"/>
    <col min="8195" max="8195" width="13.85546875" style="5" customWidth="1"/>
    <col min="8196" max="8196" width="12.140625" style="5" customWidth="1"/>
    <col min="8197" max="8197" width="11.42578125" style="5" customWidth="1"/>
    <col min="8198" max="8198" width="16.28515625" style="5" customWidth="1"/>
    <col min="8199" max="8445" width="11.28515625" style="5" customWidth="1"/>
    <col min="8446" max="8446" width="10" style="5" customWidth="1"/>
    <col min="8447" max="8447" width="0" style="5" hidden="1"/>
    <col min="8448" max="8448" width="44.7109375" style="5" customWidth="1"/>
    <col min="8449" max="8449" width="15.42578125" style="5" customWidth="1"/>
    <col min="8450" max="8450" width="11.85546875" style="5" customWidth="1"/>
    <col min="8451" max="8451" width="13.85546875" style="5" customWidth="1"/>
    <col min="8452" max="8452" width="12.140625" style="5" customWidth="1"/>
    <col min="8453" max="8453" width="11.42578125" style="5" customWidth="1"/>
    <col min="8454" max="8454" width="16.28515625" style="5" customWidth="1"/>
    <col min="8455" max="8701" width="11.28515625" style="5" customWidth="1"/>
    <col min="8702" max="8702" width="10" style="5" customWidth="1"/>
    <col min="8703" max="8703" width="0" style="5" hidden="1"/>
    <col min="8704" max="8704" width="44.7109375" style="5" customWidth="1"/>
    <col min="8705" max="8705" width="15.42578125" style="5" customWidth="1"/>
    <col min="8706" max="8706" width="11.85546875" style="5" customWidth="1"/>
    <col min="8707" max="8707" width="13.85546875" style="5" customWidth="1"/>
    <col min="8708" max="8708" width="12.140625" style="5" customWidth="1"/>
    <col min="8709" max="8709" width="11.42578125" style="5" customWidth="1"/>
    <col min="8710" max="8710" width="16.28515625" style="5" customWidth="1"/>
    <col min="8711" max="8957" width="11.28515625" style="5" customWidth="1"/>
    <col min="8958" max="8958" width="10" style="5" customWidth="1"/>
    <col min="8959" max="8959" width="0" style="5" hidden="1"/>
    <col min="8960" max="8960" width="44.7109375" style="5" customWidth="1"/>
    <col min="8961" max="8961" width="15.42578125" style="5" customWidth="1"/>
    <col min="8962" max="8962" width="11.85546875" style="5" customWidth="1"/>
    <col min="8963" max="8963" width="13.85546875" style="5" customWidth="1"/>
    <col min="8964" max="8964" width="12.140625" style="5" customWidth="1"/>
    <col min="8965" max="8965" width="11.42578125" style="5" customWidth="1"/>
    <col min="8966" max="8966" width="16.28515625" style="5" customWidth="1"/>
    <col min="8967" max="9213" width="11.28515625" style="5" customWidth="1"/>
    <col min="9214" max="9214" width="10" style="5" customWidth="1"/>
    <col min="9215" max="9215" width="0" style="5" hidden="1"/>
    <col min="9216" max="9216" width="44.7109375" style="5" customWidth="1"/>
    <col min="9217" max="9217" width="15.42578125" style="5" customWidth="1"/>
    <col min="9218" max="9218" width="11.85546875" style="5" customWidth="1"/>
    <col min="9219" max="9219" width="13.85546875" style="5" customWidth="1"/>
    <col min="9220" max="9220" width="12.140625" style="5" customWidth="1"/>
    <col min="9221" max="9221" width="11.42578125" style="5" customWidth="1"/>
    <col min="9222" max="9222" width="16.28515625" style="5" customWidth="1"/>
    <col min="9223" max="9469" width="11.28515625" style="5" customWidth="1"/>
    <col min="9470" max="9470" width="10" style="5" customWidth="1"/>
    <col min="9471" max="9471" width="0" style="5" hidden="1"/>
    <col min="9472" max="9472" width="44.7109375" style="5" customWidth="1"/>
    <col min="9473" max="9473" width="15.42578125" style="5" customWidth="1"/>
    <col min="9474" max="9474" width="11.85546875" style="5" customWidth="1"/>
    <col min="9475" max="9475" width="13.85546875" style="5" customWidth="1"/>
    <col min="9476" max="9476" width="12.140625" style="5" customWidth="1"/>
    <col min="9477" max="9477" width="11.42578125" style="5" customWidth="1"/>
    <col min="9478" max="9478" width="16.28515625" style="5" customWidth="1"/>
    <col min="9479" max="9725" width="11.28515625" style="5" customWidth="1"/>
    <col min="9726" max="9726" width="10" style="5" customWidth="1"/>
    <col min="9727" max="9727" width="0" style="5" hidden="1"/>
    <col min="9728" max="9728" width="44.7109375" style="5" customWidth="1"/>
    <col min="9729" max="9729" width="15.42578125" style="5" customWidth="1"/>
    <col min="9730" max="9730" width="11.85546875" style="5" customWidth="1"/>
    <col min="9731" max="9731" width="13.85546875" style="5" customWidth="1"/>
    <col min="9732" max="9732" width="12.140625" style="5" customWidth="1"/>
    <col min="9733" max="9733" width="11.42578125" style="5" customWidth="1"/>
    <col min="9734" max="9734" width="16.28515625" style="5" customWidth="1"/>
    <col min="9735" max="9981" width="11.28515625" style="5" customWidth="1"/>
    <col min="9982" max="9982" width="10" style="5" customWidth="1"/>
    <col min="9983" max="9983" width="0" style="5" hidden="1"/>
    <col min="9984" max="9984" width="44.7109375" style="5" customWidth="1"/>
    <col min="9985" max="9985" width="15.42578125" style="5" customWidth="1"/>
    <col min="9986" max="9986" width="11.85546875" style="5" customWidth="1"/>
    <col min="9987" max="9987" width="13.85546875" style="5" customWidth="1"/>
    <col min="9988" max="9988" width="12.140625" style="5" customWidth="1"/>
    <col min="9989" max="9989" width="11.42578125" style="5" customWidth="1"/>
    <col min="9990" max="9990" width="16.28515625" style="5" customWidth="1"/>
    <col min="9991" max="10237" width="11.28515625" style="5" customWidth="1"/>
    <col min="10238" max="10238" width="10" style="5" customWidth="1"/>
    <col min="10239" max="10239" width="0" style="5" hidden="1"/>
    <col min="10240" max="10240" width="44.7109375" style="5" customWidth="1"/>
    <col min="10241" max="10241" width="15.42578125" style="5" customWidth="1"/>
    <col min="10242" max="10242" width="11.85546875" style="5" customWidth="1"/>
    <col min="10243" max="10243" width="13.85546875" style="5" customWidth="1"/>
    <col min="10244" max="10244" width="12.140625" style="5" customWidth="1"/>
    <col min="10245" max="10245" width="11.42578125" style="5" customWidth="1"/>
    <col min="10246" max="10246" width="16.28515625" style="5" customWidth="1"/>
    <col min="10247" max="10493" width="11.28515625" style="5" customWidth="1"/>
    <col min="10494" max="10494" width="10" style="5" customWidth="1"/>
    <col min="10495" max="10495" width="0" style="5" hidden="1"/>
    <col min="10496" max="10496" width="44.7109375" style="5" customWidth="1"/>
    <col min="10497" max="10497" width="15.42578125" style="5" customWidth="1"/>
    <col min="10498" max="10498" width="11.85546875" style="5" customWidth="1"/>
    <col min="10499" max="10499" width="13.85546875" style="5" customWidth="1"/>
    <col min="10500" max="10500" width="12.140625" style="5" customWidth="1"/>
    <col min="10501" max="10501" width="11.42578125" style="5" customWidth="1"/>
    <col min="10502" max="10502" width="16.28515625" style="5" customWidth="1"/>
    <col min="10503" max="10749" width="11.28515625" style="5" customWidth="1"/>
    <col min="10750" max="10750" width="10" style="5" customWidth="1"/>
    <col min="10751" max="10751" width="0" style="5" hidden="1"/>
    <col min="10752" max="10752" width="44.7109375" style="5" customWidth="1"/>
    <col min="10753" max="10753" width="15.42578125" style="5" customWidth="1"/>
    <col min="10754" max="10754" width="11.85546875" style="5" customWidth="1"/>
    <col min="10755" max="10755" width="13.85546875" style="5" customWidth="1"/>
    <col min="10756" max="10756" width="12.140625" style="5" customWidth="1"/>
    <col min="10757" max="10757" width="11.42578125" style="5" customWidth="1"/>
    <col min="10758" max="10758" width="16.28515625" style="5" customWidth="1"/>
    <col min="10759" max="11005" width="11.28515625" style="5" customWidth="1"/>
    <col min="11006" max="11006" width="10" style="5" customWidth="1"/>
    <col min="11007" max="11007" width="0" style="5" hidden="1"/>
    <col min="11008" max="11008" width="44.7109375" style="5" customWidth="1"/>
    <col min="11009" max="11009" width="15.42578125" style="5" customWidth="1"/>
    <col min="11010" max="11010" width="11.85546875" style="5" customWidth="1"/>
    <col min="11011" max="11011" width="13.85546875" style="5" customWidth="1"/>
    <col min="11012" max="11012" width="12.140625" style="5" customWidth="1"/>
    <col min="11013" max="11013" width="11.42578125" style="5" customWidth="1"/>
    <col min="11014" max="11014" width="16.28515625" style="5" customWidth="1"/>
    <col min="11015" max="11261" width="11.28515625" style="5" customWidth="1"/>
    <col min="11262" max="11262" width="10" style="5" customWidth="1"/>
    <col min="11263" max="11263" width="0" style="5" hidden="1"/>
    <col min="11264" max="11264" width="44.7109375" style="5" customWidth="1"/>
    <col min="11265" max="11265" width="15.42578125" style="5" customWidth="1"/>
    <col min="11266" max="11266" width="11.85546875" style="5" customWidth="1"/>
    <col min="11267" max="11267" width="13.85546875" style="5" customWidth="1"/>
    <col min="11268" max="11268" width="12.140625" style="5" customWidth="1"/>
    <col min="11269" max="11269" width="11.42578125" style="5" customWidth="1"/>
    <col min="11270" max="11270" width="16.28515625" style="5" customWidth="1"/>
    <col min="11271" max="11517" width="11.28515625" style="5" customWidth="1"/>
    <col min="11518" max="11518" width="10" style="5" customWidth="1"/>
    <col min="11519" max="11519" width="0" style="5" hidden="1"/>
    <col min="11520" max="11520" width="44.7109375" style="5" customWidth="1"/>
    <col min="11521" max="11521" width="15.42578125" style="5" customWidth="1"/>
    <col min="11522" max="11522" width="11.85546875" style="5" customWidth="1"/>
    <col min="11523" max="11523" width="13.85546875" style="5" customWidth="1"/>
    <col min="11524" max="11524" width="12.140625" style="5" customWidth="1"/>
    <col min="11525" max="11525" width="11.42578125" style="5" customWidth="1"/>
    <col min="11526" max="11526" width="16.28515625" style="5" customWidth="1"/>
    <col min="11527" max="11773" width="11.28515625" style="5" customWidth="1"/>
    <col min="11774" max="11774" width="10" style="5" customWidth="1"/>
    <col min="11775" max="11775" width="0" style="5" hidden="1"/>
    <col min="11776" max="11776" width="44.7109375" style="5" customWidth="1"/>
    <col min="11777" max="11777" width="15.42578125" style="5" customWidth="1"/>
    <col min="11778" max="11778" width="11.85546875" style="5" customWidth="1"/>
    <col min="11779" max="11779" width="13.85546875" style="5" customWidth="1"/>
    <col min="11780" max="11780" width="12.140625" style="5" customWidth="1"/>
    <col min="11781" max="11781" width="11.42578125" style="5" customWidth="1"/>
    <col min="11782" max="11782" width="16.28515625" style="5" customWidth="1"/>
    <col min="11783" max="12029" width="11.28515625" style="5" customWidth="1"/>
    <col min="12030" max="12030" width="10" style="5" customWidth="1"/>
    <col min="12031" max="12031" width="0" style="5" hidden="1"/>
    <col min="12032" max="12032" width="44.7109375" style="5" customWidth="1"/>
    <col min="12033" max="12033" width="15.42578125" style="5" customWidth="1"/>
    <col min="12034" max="12034" width="11.85546875" style="5" customWidth="1"/>
    <col min="12035" max="12035" width="13.85546875" style="5" customWidth="1"/>
    <col min="12036" max="12036" width="12.140625" style="5" customWidth="1"/>
    <col min="12037" max="12037" width="11.42578125" style="5" customWidth="1"/>
    <col min="12038" max="12038" width="16.28515625" style="5" customWidth="1"/>
    <col min="12039" max="12285" width="11.28515625" style="5" customWidth="1"/>
    <col min="12286" max="12286" width="10" style="5" customWidth="1"/>
    <col min="12287" max="12287" width="0" style="5" hidden="1"/>
    <col min="12288" max="12288" width="44.7109375" style="5" customWidth="1"/>
    <col min="12289" max="12289" width="15.42578125" style="5" customWidth="1"/>
    <col min="12290" max="12290" width="11.85546875" style="5" customWidth="1"/>
    <col min="12291" max="12291" width="13.85546875" style="5" customWidth="1"/>
    <col min="12292" max="12292" width="12.140625" style="5" customWidth="1"/>
    <col min="12293" max="12293" width="11.42578125" style="5" customWidth="1"/>
    <col min="12294" max="12294" width="16.28515625" style="5" customWidth="1"/>
    <col min="12295" max="12541" width="11.28515625" style="5" customWidth="1"/>
    <col min="12542" max="12542" width="10" style="5" customWidth="1"/>
    <col min="12543" max="12543" width="0" style="5" hidden="1"/>
    <col min="12544" max="12544" width="44.7109375" style="5" customWidth="1"/>
    <col min="12545" max="12545" width="15.42578125" style="5" customWidth="1"/>
    <col min="12546" max="12546" width="11.85546875" style="5" customWidth="1"/>
    <col min="12547" max="12547" width="13.85546875" style="5" customWidth="1"/>
    <col min="12548" max="12548" width="12.140625" style="5" customWidth="1"/>
    <col min="12549" max="12549" width="11.42578125" style="5" customWidth="1"/>
    <col min="12550" max="12550" width="16.28515625" style="5" customWidth="1"/>
    <col min="12551" max="12797" width="11.28515625" style="5" customWidth="1"/>
    <col min="12798" max="12798" width="10" style="5" customWidth="1"/>
    <col min="12799" max="12799" width="0" style="5" hidden="1"/>
    <col min="12800" max="12800" width="44.7109375" style="5" customWidth="1"/>
    <col min="12801" max="12801" width="15.42578125" style="5" customWidth="1"/>
    <col min="12802" max="12802" width="11.85546875" style="5" customWidth="1"/>
    <col min="12803" max="12803" width="13.85546875" style="5" customWidth="1"/>
    <col min="12804" max="12804" width="12.140625" style="5" customWidth="1"/>
    <col min="12805" max="12805" width="11.42578125" style="5" customWidth="1"/>
    <col min="12806" max="12806" width="16.28515625" style="5" customWidth="1"/>
    <col min="12807" max="13053" width="11.28515625" style="5" customWidth="1"/>
    <col min="13054" max="13054" width="10" style="5" customWidth="1"/>
    <col min="13055" max="13055" width="0" style="5" hidden="1"/>
    <col min="13056" max="13056" width="44.7109375" style="5" customWidth="1"/>
    <col min="13057" max="13057" width="15.42578125" style="5" customWidth="1"/>
    <col min="13058" max="13058" width="11.85546875" style="5" customWidth="1"/>
    <col min="13059" max="13059" width="13.85546875" style="5" customWidth="1"/>
    <col min="13060" max="13060" width="12.140625" style="5" customWidth="1"/>
    <col min="13061" max="13061" width="11.42578125" style="5" customWidth="1"/>
    <col min="13062" max="13062" width="16.28515625" style="5" customWidth="1"/>
    <col min="13063" max="13309" width="11.28515625" style="5" customWidth="1"/>
    <col min="13310" max="13310" width="10" style="5" customWidth="1"/>
    <col min="13311" max="13311" width="0" style="5" hidden="1"/>
    <col min="13312" max="13312" width="44.7109375" style="5" customWidth="1"/>
    <col min="13313" max="13313" width="15.42578125" style="5" customWidth="1"/>
    <col min="13314" max="13314" width="11.85546875" style="5" customWidth="1"/>
    <col min="13315" max="13315" width="13.85546875" style="5" customWidth="1"/>
    <col min="13316" max="13316" width="12.140625" style="5" customWidth="1"/>
    <col min="13317" max="13317" width="11.42578125" style="5" customWidth="1"/>
    <col min="13318" max="13318" width="16.28515625" style="5" customWidth="1"/>
    <col min="13319" max="13565" width="11.28515625" style="5" customWidth="1"/>
    <col min="13566" max="13566" width="10" style="5" customWidth="1"/>
    <col min="13567" max="13567" width="0" style="5" hidden="1"/>
    <col min="13568" max="13568" width="44.7109375" style="5" customWidth="1"/>
    <col min="13569" max="13569" width="15.42578125" style="5" customWidth="1"/>
    <col min="13570" max="13570" width="11.85546875" style="5" customWidth="1"/>
    <col min="13571" max="13571" width="13.85546875" style="5" customWidth="1"/>
    <col min="13572" max="13572" width="12.140625" style="5" customWidth="1"/>
    <col min="13573" max="13573" width="11.42578125" style="5" customWidth="1"/>
    <col min="13574" max="13574" width="16.28515625" style="5" customWidth="1"/>
    <col min="13575" max="13821" width="11.28515625" style="5" customWidth="1"/>
    <col min="13822" max="13822" width="10" style="5" customWidth="1"/>
    <col min="13823" max="13823" width="0" style="5" hidden="1"/>
    <col min="13824" max="13824" width="44.7109375" style="5" customWidth="1"/>
    <col min="13825" max="13825" width="15.42578125" style="5" customWidth="1"/>
    <col min="13826" max="13826" width="11.85546875" style="5" customWidth="1"/>
    <col min="13827" max="13827" width="13.85546875" style="5" customWidth="1"/>
    <col min="13828" max="13828" width="12.140625" style="5" customWidth="1"/>
    <col min="13829" max="13829" width="11.42578125" style="5" customWidth="1"/>
    <col min="13830" max="13830" width="16.28515625" style="5" customWidth="1"/>
    <col min="13831" max="14077" width="11.28515625" style="5" customWidth="1"/>
    <col min="14078" max="14078" width="10" style="5" customWidth="1"/>
    <col min="14079" max="14079" width="0" style="5" hidden="1"/>
    <col min="14080" max="14080" width="44.7109375" style="5" customWidth="1"/>
    <col min="14081" max="14081" width="15.42578125" style="5" customWidth="1"/>
    <col min="14082" max="14082" width="11.85546875" style="5" customWidth="1"/>
    <col min="14083" max="14083" width="13.85546875" style="5" customWidth="1"/>
    <col min="14084" max="14084" width="12.140625" style="5" customWidth="1"/>
    <col min="14085" max="14085" width="11.42578125" style="5" customWidth="1"/>
    <col min="14086" max="14086" width="16.28515625" style="5" customWidth="1"/>
    <col min="14087" max="14333" width="11.28515625" style="5" customWidth="1"/>
    <col min="14334" max="14334" width="10" style="5" customWidth="1"/>
    <col min="14335" max="14335" width="0" style="5" hidden="1"/>
    <col min="14336" max="14336" width="44.7109375" style="5" customWidth="1"/>
    <col min="14337" max="14337" width="15.42578125" style="5" customWidth="1"/>
    <col min="14338" max="14338" width="11.85546875" style="5" customWidth="1"/>
    <col min="14339" max="14339" width="13.85546875" style="5" customWidth="1"/>
    <col min="14340" max="14340" width="12.140625" style="5" customWidth="1"/>
    <col min="14341" max="14341" width="11.42578125" style="5" customWidth="1"/>
    <col min="14342" max="14342" width="16.28515625" style="5" customWidth="1"/>
    <col min="14343" max="14589" width="11.28515625" style="5" customWidth="1"/>
    <col min="14590" max="14590" width="10" style="5" customWidth="1"/>
    <col min="14591" max="14591" width="0" style="5" hidden="1"/>
    <col min="14592" max="14592" width="44.7109375" style="5" customWidth="1"/>
    <col min="14593" max="14593" width="15.42578125" style="5" customWidth="1"/>
    <col min="14594" max="14594" width="11.85546875" style="5" customWidth="1"/>
    <col min="14595" max="14595" width="13.85546875" style="5" customWidth="1"/>
    <col min="14596" max="14596" width="12.140625" style="5" customWidth="1"/>
    <col min="14597" max="14597" width="11.42578125" style="5" customWidth="1"/>
    <col min="14598" max="14598" width="16.28515625" style="5" customWidth="1"/>
    <col min="14599" max="14845" width="11.28515625" style="5" customWidth="1"/>
    <col min="14846" max="14846" width="10" style="5" customWidth="1"/>
    <col min="14847" max="14847" width="0" style="5" hidden="1"/>
    <col min="14848" max="14848" width="44.7109375" style="5" customWidth="1"/>
    <col min="14849" max="14849" width="15.42578125" style="5" customWidth="1"/>
    <col min="14850" max="14850" width="11.85546875" style="5" customWidth="1"/>
    <col min="14851" max="14851" width="13.85546875" style="5" customWidth="1"/>
    <col min="14852" max="14852" width="12.140625" style="5" customWidth="1"/>
    <col min="14853" max="14853" width="11.42578125" style="5" customWidth="1"/>
    <col min="14854" max="14854" width="16.28515625" style="5" customWidth="1"/>
    <col min="14855" max="15101" width="11.28515625" style="5" customWidth="1"/>
    <col min="15102" max="15102" width="10" style="5" customWidth="1"/>
    <col min="15103" max="15103" width="0" style="5" hidden="1"/>
    <col min="15104" max="15104" width="44.7109375" style="5" customWidth="1"/>
    <col min="15105" max="15105" width="15.42578125" style="5" customWidth="1"/>
    <col min="15106" max="15106" width="11.85546875" style="5" customWidth="1"/>
    <col min="15107" max="15107" width="13.85546875" style="5" customWidth="1"/>
    <col min="15108" max="15108" width="12.140625" style="5" customWidth="1"/>
    <col min="15109" max="15109" width="11.42578125" style="5" customWidth="1"/>
    <col min="15110" max="15110" width="16.28515625" style="5" customWidth="1"/>
    <col min="15111" max="15357" width="11.28515625" style="5" customWidth="1"/>
    <col min="15358" max="15358" width="10" style="5" customWidth="1"/>
    <col min="15359" max="15359" width="0" style="5" hidden="1"/>
    <col min="15360" max="15360" width="44.7109375" style="5" customWidth="1"/>
    <col min="15361" max="15361" width="15.42578125" style="5" customWidth="1"/>
    <col min="15362" max="15362" width="11.85546875" style="5" customWidth="1"/>
    <col min="15363" max="15363" width="13.85546875" style="5" customWidth="1"/>
    <col min="15364" max="15364" width="12.140625" style="5" customWidth="1"/>
    <col min="15365" max="15365" width="11.42578125" style="5" customWidth="1"/>
    <col min="15366" max="15366" width="16.28515625" style="5" customWidth="1"/>
    <col min="15367" max="15613" width="11.28515625" style="5" customWidth="1"/>
    <col min="15614" max="15614" width="10" style="5" customWidth="1"/>
    <col min="15615" max="15615" width="0" style="5" hidden="1"/>
    <col min="15616" max="15616" width="44.7109375" style="5" customWidth="1"/>
    <col min="15617" max="15617" width="15.42578125" style="5" customWidth="1"/>
    <col min="15618" max="15618" width="11.85546875" style="5" customWidth="1"/>
    <col min="15619" max="15619" width="13.85546875" style="5" customWidth="1"/>
    <col min="15620" max="15620" width="12.140625" style="5" customWidth="1"/>
    <col min="15621" max="15621" width="11.42578125" style="5" customWidth="1"/>
    <col min="15622" max="15622" width="16.28515625" style="5" customWidth="1"/>
    <col min="15623" max="15869" width="11.28515625" style="5" customWidth="1"/>
    <col min="15870" max="15870" width="10" style="5" customWidth="1"/>
    <col min="15871" max="15871" width="0" style="5" hidden="1"/>
    <col min="15872" max="15872" width="44.7109375" style="5" customWidth="1"/>
    <col min="15873" max="15873" width="15.42578125" style="5" customWidth="1"/>
    <col min="15874" max="15874" width="11.85546875" style="5" customWidth="1"/>
    <col min="15875" max="15875" width="13.85546875" style="5" customWidth="1"/>
    <col min="15876" max="15876" width="12.140625" style="5" customWidth="1"/>
    <col min="15877" max="15877" width="11.42578125" style="5" customWidth="1"/>
    <col min="15878" max="15878" width="16.28515625" style="5" customWidth="1"/>
    <col min="15879" max="16125" width="11.28515625" style="5" customWidth="1"/>
    <col min="16126" max="16126" width="10" style="5" customWidth="1"/>
    <col min="16127" max="16127" width="0" style="5" hidden="1"/>
    <col min="16128" max="16128" width="44.7109375" style="5" customWidth="1"/>
    <col min="16129" max="16129" width="15.42578125" style="5" customWidth="1"/>
    <col min="16130" max="16130" width="11.85546875" style="5" customWidth="1"/>
    <col min="16131" max="16131" width="13.85546875" style="5" customWidth="1"/>
    <col min="16132" max="16132" width="12.140625" style="5" customWidth="1"/>
    <col min="16133" max="16133" width="11.42578125" style="5" customWidth="1"/>
    <col min="16134" max="16134" width="16.28515625" style="5" customWidth="1"/>
    <col min="16135" max="16384" width="11.28515625" style="5" customWidth="1"/>
  </cols>
  <sheetData>
    <row r="1" spans="1:13" ht="8.4499999999999993" customHeight="1" x14ac:dyDescent="0.25"/>
    <row r="2" spans="1:13" ht="5.45" customHeight="1" x14ac:dyDescent="0.25"/>
    <row r="3" spans="1:13" ht="18" customHeight="1" x14ac:dyDescent="0.25">
      <c r="B3" s="205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</row>
    <row r="4" spans="1:13" ht="18" customHeight="1" thickBot="1" x14ac:dyDescent="0.3">
      <c r="B4" s="38"/>
    </row>
    <row r="5" spans="1:13" ht="18" customHeight="1" x14ac:dyDescent="0.25">
      <c r="B5" s="226" t="s">
        <v>112</v>
      </c>
      <c r="C5" s="209"/>
      <c r="D5" s="209"/>
      <c r="E5" s="209"/>
      <c r="F5" s="209"/>
      <c r="G5" s="209"/>
      <c r="H5" s="209"/>
      <c r="I5" s="209"/>
      <c r="J5" s="209"/>
      <c r="K5" s="209"/>
      <c r="L5" s="209"/>
      <c r="M5" s="210"/>
    </row>
    <row r="6" spans="1:13" ht="18" customHeight="1" x14ac:dyDescent="0.25">
      <c r="B6" s="211"/>
      <c r="C6" s="212"/>
      <c r="D6" s="212"/>
      <c r="E6" s="212"/>
      <c r="F6" s="212"/>
      <c r="G6" s="212"/>
      <c r="H6" s="212"/>
      <c r="I6" s="212"/>
      <c r="J6" s="212"/>
      <c r="K6" s="212"/>
      <c r="L6" s="212"/>
      <c r="M6" s="202"/>
    </row>
    <row r="7" spans="1:13" ht="18" customHeight="1" x14ac:dyDescent="0.25">
      <c r="B7" s="181" t="s">
        <v>1</v>
      </c>
      <c r="C7" s="1"/>
      <c r="D7" s="185" t="s">
        <v>40</v>
      </c>
      <c r="E7" s="203" t="s">
        <v>3</v>
      </c>
      <c r="F7" s="185" t="s">
        <v>4</v>
      </c>
      <c r="G7" s="203" t="s">
        <v>5</v>
      </c>
      <c r="H7" s="185" t="s">
        <v>6</v>
      </c>
      <c r="I7" s="185" t="s">
        <v>71</v>
      </c>
      <c r="J7" s="185" t="s">
        <v>7</v>
      </c>
      <c r="K7" s="185" t="s">
        <v>8</v>
      </c>
      <c r="L7" s="204" t="s">
        <v>9</v>
      </c>
      <c r="M7" s="215" t="s">
        <v>10</v>
      </c>
    </row>
    <row r="8" spans="1:13" ht="18" customHeight="1" x14ac:dyDescent="0.25">
      <c r="A8" s="35"/>
      <c r="B8" s="182"/>
      <c r="C8" s="2"/>
      <c r="D8" s="177"/>
      <c r="E8" s="177"/>
      <c r="F8" s="177"/>
      <c r="G8" s="177"/>
      <c r="H8" s="177"/>
      <c r="I8" s="177"/>
      <c r="J8" s="177"/>
      <c r="K8" s="177"/>
      <c r="L8" s="177"/>
      <c r="M8" s="191"/>
    </row>
    <row r="9" spans="1:13" ht="8.4499999999999993" customHeight="1" thickBot="1" x14ac:dyDescent="0.3">
      <c r="A9" s="35"/>
      <c r="B9" s="193"/>
      <c r="C9" s="194"/>
      <c r="D9" s="194"/>
      <c r="E9" s="194"/>
      <c r="F9" s="194"/>
      <c r="G9" s="194"/>
      <c r="H9" s="194"/>
      <c r="I9" s="194"/>
      <c r="J9" s="194"/>
      <c r="K9" s="194"/>
      <c r="L9" s="194"/>
      <c r="M9" s="195"/>
    </row>
    <row r="10" spans="1:13" ht="17.100000000000001" customHeight="1" x14ac:dyDescent="0.25">
      <c r="A10" s="35"/>
      <c r="B10" s="75" t="s">
        <v>11</v>
      </c>
      <c r="C10" s="39"/>
      <c r="D10" s="218" t="s">
        <v>92</v>
      </c>
      <c r="E10" s="197"/>
      <c r="F10" s="197"/>
      <c r="G10" s="197"/>
      <c r="H10" s="197"/>
      <c r="I10" s="197"/>
      <c r="J10" s="197"/>
      <c r="K10" s="197"/>
      <c r="L10" s="197"/>
      <c r="M10" s="198"/>
    </row>
    <row r="11" spans="1:13" ht="17.100000000000001" customHeight="1" x14ac:dyDescent="0.25">
      <c r="A11" s="35"/>
      <c r="B11" s="75"/>
      <c r="C11" s="39"/>
      <c r="D11" s="218" t="s">
        <v>113</v>
      </c>
      <c r="E11" s="197"/>
      <c r="F11" s="197"/>
      <c r="G11" s="197"/>
      <c r="H11" s="197"/>
      <c r="I11" s="197"/>
      <c r="J11" s="197"/>
      <c r="K11" s="197"/>
      <c r="L11" s="197"/>
      <c r="M11" s="198"/>
    </row>
    <row r="12" spans="1:13" s="97" customFormat="1" ht="17.100000000000001" customHeight="1" x14ac:dyDescent="0.25">
      <c r="A12" s="96"/>
      <c r="B12" s="238">
        <v>1</v>
      </c>
      <c r="C12" s="202"/>
      <c r="D12" s="102" t="s">
        <v>114</v>
      </c>
      <c r="E12" s="103" t="s">
        <v>14</v>
      </c>
      <c r="F12" s="104">
        <v>327</v>
      </c>
      <c r="G12" s="103" t="s">
        <v>15</v>
      </c>
      <c r="H12" s="104" t="s">
        <v>115</v>
      </c>
      <c r="I12" s="104">
        <v>852</v>
      </c>
      <c r="J12" s="105"/>
      <c r="K12" s="106">
        <f t="shared" ref="K12:K18" si="0">SUM(I12*J12*F12)</f>
        <v>0</v>
      </c>
      <c r="L12" s="106">
        <f t="shared" ref="L12:L18" si="1">SUM(M12-K12)</f>
        <v>0</v>
      </c>
      <c r="M12" s="107">
        <f t="shared" ref="M12:M18" si="2">SUM(K12*1.23)</f>
        <v>0</v>
      </c>
    </row>
    <row r="13" spans="1:13" ht="17.100000000000001" customHeight="1" x14ac:dyDescent="0.25">
      <c r="A13" s="35"/>
      <c r="B13" s="186">
        <v>2</v>
      </c>
      <c r="C13" s="199"/>
      <c r="D13" s="27" t="s">
        <v>116</v>
      </c>
      <c r="E13" s="28" t="s">
        <v>14</v>
      </c>
      <c r="F13" s="13">
        <v>370</v>
      </c>
      <c r="G13" s="28" t="s">
        <v>15</v>
      </c>
      <c r="H13" s="68" t="s">
        <v>46</v>
      </c>
      <c r="I13" s="13">
        <v>852</v>
      </c>
      <c r="J13" s="30"/>
      <c r="K13" s="32">
        <f t="shared" si="0"/>
        <v>0</v>
      </c>
      <c r="L13" s="32">
        <f t="shared" si="1"/>
        <v>0</v>
      </c>
      <c r="M13" s="34">
        <f t="shared" si="2"/>
        <v>0</v>
      </c>
    </row>
    <row r="14" spans="1:13" ht="17.100000000000001" customHeight="1" x14ac:dyDescent="0.25">
      <c r="A14" s="35"/>
      <c r="B14" s="238">
        <v>3</v>
      </c>
      <c r="C14" s="202"/>
      <c r="D14" s="126" t="s">
        <v>117</v>
      </c>
      <c r="E14" s="127"/>
      <c r="F14" s="128">
        <v>71</v>
      </c>
      <c r="G14" s="127" t="s">
        <v>15</v>
      </c>
      <c r="H14" s="68" t="s">
        <v>46</v>
      </c>
      <c r="I14" s="13">
        <v>852</v>
      </c>
      <c r="J14" s="130"/>
      <c r="K14" s="32">
        <f t="shared" si="0"/>
        <v>0</v>
      </c>
      <c r="L14" s="32">
        <f t="shared" si="1"/>
        <v>0</v>
      </c>
      <c r="M14" s="34">
        <f t="shared" si="2"/>
        <v>0</v>
      </c>
    </row>
    <row r="15" spans="1:13" ht="17.100000000000001" customHeight="1" x14ac:dyDescent="0.25">
      <c r="A15" s="35"/>
      <c r="B15" s="238">
        <v>4</v>
      </c>
      <c r="C15" s="202"/>
      <c r="D15" s="126" t="s">
        <v>118</v>
      </c>
      <c r="E15" s="127"/>
      <c r="F15" s="128">
        <v>407</v>
      </c>
      <c r="G15" s="127" t="s">
        <v>15</v>
      </c>
      <c r="H15" s="68" t="s">
        <v>46</v>
      </c>
      <c r="I15" s="13">
        <v>852</v>
      </c>
      <c r="J15" s="130"/>
      <c r="K15" s="32">
        <f t="shared" si="0"/>
        <v>0</v>
      </c>
      <c r="L15" s="32">
        <f t="shared" si="1"/>
        <v>0</v>
      </c>
      <c r="M15" s="34">
        <f t="shared" si="2"/>
        <v>0</v>
      </c>
    </row>
    <row r="16" spans="1:13" ht="17.100000000000001" customHeight="1" x14ac:dyDescent="0.25">
      <c r="A16" s="35"/>
      <c r="B16" s="186">
        <v>5</v>
      </c>
      <c r="C16" s="199"/>
      <c r="D16" s="126" t="s">
        <v>119</v>
      </c>
      <c r="E16" s="127"/>
      <c r="F16" s="128">
        <v>1307</v>
      </c>
      <c r="G16" s="127" t="s">
        <v>15</v>
      </c>
      <c r="H16" s="68" t="s">
        <v>46</v>
      </c>
      <c r="I16" s="13">
        <v>852</v>
      </c>
      <c r="J16" s="130"/>
      <c r="K16" s="32">
        <f t="shared" si="0"/>
        <v>0</v>
      </c>
      <c r="L16" s="32">
        <f t="shared" si="1"/>
        <v>0</v>
      </c>
      <c r="M16" s="34">
        <f t="shared" si="2"/>
        <v>0</v>
      </c>
    </row>
    <row r="17" spans="1:13" ht="17.100000000000001" customHeight="1" x14ac:dyDescent="0.25">
      <c r="A17" s="35"/>
      <c r="B17" s="238">
        <v>6</v>
      </c>
      <c r="C17" s="202"/>
      <c r="D17" s="126" t="s">
        <v>43</v>
      </c>
      <c r="E17" s="127"/>
      <c r="F17" s="128">
        <v>287</v>
      </c>
      <c r="G17" s="127" t="s">
        <v>15</v>
      </c>
      <c r="H17" s="129" t="s">
        <v>44</v>
      </c>
      <c r="I17" s="128">
        <v>183</v>
      </c>
      <c r="J17" s="130"/>
      <c r="K17" s="32">
        <f t="shared" si="0"/>
        <v>0</v>
      </c>
      <c r="L17" s="32">
        <f t="shared" si="1"/>
        <v>0</v>
      </c>
      <c r="M17" s="34">
        <f t="shared" si="2"/>
        <v>0</v>
      </c>
    </row>
    <row r="18" spans="1:13" ht="17.100000000000001" customHeight="1" x14ac:dyDescent="0.25">
      <c r="A18" s="35"/>
      <c r="B18" s="238">
        <v>7</v>
      </c>
      <c r="C18" s="202"/>
      <c r="D18" s="27" t="s">
        <v>120</v>
      </c>
      <c r="E18" s="41"/>
      <c r="F18" s="11">
        <v>156</v>
      </c>
      <c r="G18" s="151" t="s">
        <v>15</v>
      </c>
      <c r="H18" s="129" t="s">
        <v>44</v>
      </c>
      <c r="I18" s="11">
        <v>183</v>
      </c>
      <c r="J18" s="12"/>
      <c r="K18" s="32">
        <f t="shared" si="0"/>
        <v>0</v>
      </c>
      <c r="L18" s="32">
        <f t="shared" si="1"/>
        <v>0</v>
      </c>
      <c r="M18" s="34">
        <f t="shared" si="2"/>
        <v>0</v>
      </c>
    </row>
    <row r="19" spans="1:13" ht="17.100000000000001" customHeight="1" thickBot="1" x14ac:dyDescent="0.3">
      <c r="A19" s="35"/>
      <c r="B19" s="165"/>
      <c r="C19" s="166"/>
      <c r="D19" s="167" t="s">
        <v>121</v>
      </c>
      <c r="E19" s="164"/>
      <c r="F19" s="164"/>
      <c r="G19" s="164"/>
      <c r="H19" s="164"/>
      <c r="I19" s="164"/>
      <c r="J19" s="61"/>
      <c r="K19" s="145">
        <f>SUM(K12:K18)</f>
        <v>0</v>
      </c>
      <c r="L19" s="145">
        <f>SUM(L12:L18)</f>
        <v>0</v>
      </c>
      <c r="M19" s="146">
        <f>SUM(M12:M18)</f>
        <v>0</v>
      </c>
    </row>
    <row r="20" spans="1:13" ht="17.100000000000001" customHeight="1" x14ac:dyDescent="0.25"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</row>
    <row r="21" spans="1:13" x14ac:dyDescent="0.25">
      <c r="D21" s="98" t="s">
        <v>122</v>
      </c>
    </row>
    <row r="22" spans="1:13" x14ac:dyDescent="0.25">
      <c r="B22" s="241"/>
      <c r="C22" s="206"/>
      <c r="D22" s="206"/>
      <c r="E22" s="206"/>
      <c r="F22" s="206"/>
      <c r="G22" s="206"/>
      <c r="H22" s="206"/>
      <c r="I22" s="206"/>
      <c r="J22" s="206"/>
      <c r="K22" s="206"/>
      <c r="L22" s="206"/>
      <c r="M22" s="206"/>
    </row>
    <row r="23" spans="1:13" x14ac:dyDescent="0.25">
      <c r="B23" s="82" t="s">
        <v>60</v>
      </c>
      <c r="C23" s="83"/>
      <c r="D23" s="236" t="s">
        <v>95</v>
      </c>
      <c r="E23" s="209"/>
      <c r="F23" s="209"/>
      <c r="G23" s="209"/>
      <c r="H23" s="209"/>
      <c r="I23" s="209"/>
      <c r="J23" s="209"/>
      <c r="K23" s="209"/>
      <c r="L23" s="209"/>
      <c r="M23" s="237"/>
    </row>
    <row r="24" spans="1:13" x14ac:dyDescent="0.25">
      <c r="B24" s="137"/>
      <c r="C24" s="138"/>
      <c r="D24" s="141" t="s">
        <v>123</v>
      </c>
      <c r="E24" s="139"/>
      <c r="F24" s="139"/>
      <c r="G24" s="139"/>
      <c r="H24" s="139"/>
      <c r="I24" s="139"/>
      <c r="J24" s="139"/>
      <c r="K24" s="139"/>
      <c r="L24" s="139"/>
      <c r="M24" s="140"/>
    </row>
    <row r="25" spans="1:13" ht="15" customHeight="1" x14ac:dyDescent="0.25">
      <c r="B25" s="244">
        <v>1</v>
      </c>
      <c r="C25" s="245"/>
      <c r="D25" s="142" t="s">
        <v>43</v>
      </c>
      <c r="E25" s="134" t="s">
        <v>14</v>
      </c>
      <c r="F25" s="56">
        <v>31</v>
      </c>
      <c r="G25" s="77" t="s">
        <v>15</v>
      </c>
      <c r="H25" s="56" t="s">
        <v>44</v>
      </c>
      <c r="I25" s="56">
        <v>173</v>
      </c>
      <c r="J25" s="78"/>
      <c r="K25" s="65">
        <f>SUM(I25*J25*F25)</f>
        <v>0</v>
      </c>
      <c r="L25" s="65">
        <f>SUM(M25-K25)</f>
        <v>0</v>
      </c>
      <c r="M25" s="79">
        <f>SUM(K25*1.23)</f>
        <v>0</v>
      </c>
    </row>
    <row r="26" spans="1:13" x14ac:dyDescent="0.25">
      <c r="B26" s="239">
        <v>2</v>
      </c>
      <c r="C26" s="240"/>
      <c r="D26" s="126" t="s">
        <v>118</v>
      </c>
      <c r="E26" s="135" t="s">
        <v>14</v>
      </c>
      <c r="F26" s="110">
        <v>119</v>
      </c>
      <c r="G26" s="109" t="s">
        <v>15</v>
      </c>
      <c r="H26" s="68" t="s">
        <v>46</v>
      </c>
      <c r="I26" s="110">
        <v>852</v>
      </c>
      <c r="J26" s="112"/>
      <c r="K26" s="113">
        <f>SUM(I26*J26*F26)</f>
        <v>0</v>
      </c>
      <c r="L26" s="113">
        <f>SUM(M26-K26)</f>
        <v>0</v>
      </c>
      <c r="M26" s="114">
        <f>SUM(K26*1.23)</f>
        <v>0</v>
      </c>
    </row>
    <row r="27" spans="1:13" x14ac:dyDescent="0.25">
      <c r="B27" s="132">
        <v>3</v>
      </c>
      <c r="C27" s="132"/>
      <c r="D27" s="126" t="s">
        <v>124</v>
      </c>
      <c r="E27" s="136"/>
      <c r="F27" s="13">
        <v>166</v>
      </c>
      <c r="G27" s="28" t="s">
        <v>15</v>
      </c>
      <c r="H27" s="68" t="s">
        <v>46</v>
      </c>
      <c r="I27" s="110">
        <v>852</v>
      </c>
      <c r="J27" s="30"/>
      <c r="K27" s="32">
        <f>SUM(I27*J27*F27)</f>
        <v>0</v>
      </c>
      <c r="L27" s="32">
        <f>SUM(M27-K27)</f>
        <v>0</v>
      </c>
      <c r="M27" s="34">
        <f>SUM(K27*1.23)</f>
        <v>0</v>
      </c>
    </row>
    <row r="28" spans="1:13" x14ac:dyDescent="0.25">
      <c r="B28" s="242">
        <v>4</v>
      </c>
      <c r="C28" s="240"/>
      <c r="D28" s="126" t="s">
        <v>125</v>
      </c>
      <c r="E28" s="136"/>
      <c r="F28" s="13">
        <v>508</v>
      </c>
      <c r="G28" s="28" t="s">
        <v>15</v>
      </c>
      <c r="H28" s="68" t="s">
        <v>46</v>
      </c>
      <c r="I28" s="110">
        <v>852</v>
      </c>
      <c r="J28" s="30"/>
      <c r="K28" s="32">
        <f>SUM(I28*J28*F28)</f>
        <v>0</v>
      </c>
      <c r="L28" s="32">
        <f>SUM(M28-K28)</f>
        <v>0</v>
      </c>
      <c r="M28" s="34">
        <f>SUM(K28*1.23)</f>
        <v>0</v>
      </c>
    </row>
    <row r="29" spans="1:13" hidden="1" x14ac:dyDescent="0.25">
      <c r="B29" s="4">
        <v>6</v>
      </c>
      <c r="C29" s="56"/>
      <c r="D29" s="126"/>
      <c r="E29" s="28"/>
      <c r="F29" s="13"/>
      <c r="G29" s="28"/>
      <c r="H29" s="68"/>
      <c r="I29" s="13"/>
      <c r="J29" s="30"/>
      <c r="K29" s="32">
        <f>SUM(I29*J29*F29)</f>
        <v>0</v>
      </c>
      <c r="L29" s="32">
        <f>SUM(M29-K29)</f>
        <v>0</v>
      </c>
      <c r="M29" s="34">
        <f>SUM(K29*1.23)</f>
        <v>0</v>
      </c>
    </row>
    <row r="30" spans="1:13" hidden="1" x14ac:dyDescent="0.25">
      <c r="B30" s="6"/>
      <c r="C30" s="9"/>
      <c r="D30" s="10"/>
      <c r="E30" s="41"/>
      <c r="F30" s="11"/>
      <c r="G30" s="41"/>
      <c r="H30" s="11"/>
      <c r="I30" s="11"/>
      <c r="J30" s="12"/>
      <c r="K30" s="57"/>
      <c r="L30" s="57"/>
      <c r="M30" s="58"/>
    </row>
    <row r="31" spans="1:13" hidden="1" x14ac:dyDescent="0.25">
      <c r="B31" s="186">
        <v>13</v>
      </c>
      <c r="C31" s="13"/>
      <c r="D31" s="188"/>
      <c r="E31" s="192"/>
      <c r="F31" s="207"/>
      <c r="G31" s="179"/>
      <c r="H31" s="192"/>
      <c r="I31" s="179"/>
      <c r="J31" s="183"/>
      <c r="K31" s="179"/>
      <c r="L31" s="179"/>
      <c r="M31" s="213"/>
    </row>
    <row r="32" spans="1:13" hidden="1" x14ac:dyDescent="0.25">
      <c r="B32" s="187"/>
      <c r="C32" s="13"/>
      <c r="D32" s="180"/>
      <c r="E32" s="180"/>
      <c r="F32" s="180"/>
      <c r="G32" s="180"/>
      <c r="H32" s="180"/>
      <c r="I32" s="180"/>
      <c r="J32" s="180"/>
      <c r="K32" s="180"/>
      <c r="L32" s="180"/>
      <c r="M32" s="214"/>
    </row>
    <row r="33" spans="2:13" hidden="1" x14ac:dyDescent="0.25">
      <c r="B33" s="182"/>
      <c r="C33" s="7"/>
      <c r="D33" s="177"/>
      <c r="E33" s="177"/>
      <c r="F33" s="177"/>
      <c r="G33" s="177"/>
      <c r="H33" s="177"/>
      <c r="I33" s="177"/>
      <c r="J33" s="177"/>
      <c r="K33" s="177"/>
      <c r="L33" s="177"/>
      <c r="M33" s="191"/>
    </row>
    <row r="34" spans="2:13" hidden="1" x14ac:dyDescent="0.25">
      <c r="B34" s="189">
        <v>14</v>
      </c>
      <c r="C34" s="7"/>
      <c r="D34" s="178"/>
      <c r="E34" s="184"/>
      <c r="F34" s="200"/>
      <c r="G34" s="184"/>
      <c r="H34" s="200"/>
      <c r="I34" s="184"/>
      <c r="J34" s="176"/>
      <c r="K34" s="184"/>
      <c r="L34" s="184"/>
      <c r="M34" s="190"/>
    </row>
    <row r="35" spans="2:13" ht="10.5" hidden="1" customHeight="1" x14ac:dyDescent="0.25">
      <c r="B35" s="182"/>
      <c r="C35" s="7"/>
      <c r="D35" s="177"/>
      <c r="E35" s="177"/>
      <c r="F35" s="177"/>
      <c r="G35" s="177"/>
      <c r="H35" s="177"/>
      <c r="I35" s="177"/>
      <c r="J35" s="177"/>
      <c r="K35" s="177"/>
      <c r="L35" s="177"/>
      <c r="M35" s="191"/>
    </row>
    <row r="36" spans="2:13" ht="15.75" customHeight="1" thickBot="1" x14ac:dyDescent="0.3">
      <c r="B36" s="165"/>
      <c r="C36" s="166"/>
      <c r="D36" s="163" t="s">
        <v>59</v>
      </c>
      <c r="E36" s="164"/>
      <c r="F36" s="164"/>
      <c r="G36" s="164"/>
      <c r="H36" s="164"/>
      <c r="I36" s="164"/>
      <c r="J36" s="61"/>
      <c r="K36" s="145">
        <f>SUM(K25:K28)</f>
        <v>0</v>
      </c>
      <c r="L36" s="145">
        <f>SUM(L25:L28)</f>
        <v>0</v>
      </c>
      <c r="M36" s="146">
        <f>SUM(M25:M28)</f>
        <v>0</v>
      </c>
    </row>
    <row r="37" spans="2:13" ht="15.75" customHeight="1" thickBot="1" x14ac:dyDescent="0.3"/>
    <row r="38" spans="2:13" x14ac:dyDescent="0.25">
      <c r="B38" s="45" t="s">
        <v>98</v>
      </c>
      <c r="C38" s="46"/>
      <c r="D38" s="218" t="s">
        <v>126</v>
      </c>
      <c r="E38" s="197"/>
      <c r="F38" s="197"/>
      <c r="G38" s="197"/>
      <c r="H38" s="197"/>
      <c r="I38" s="197"/>
      <c r="J38" s="197"/>
      <c r="K38" s="197"/>
      <c r="L38" s="197"/>
      <c r="M38" s="198"/>
    </row>
    <row r="39" spans="2:13" x14ac:dyDescent="0.25">
      <c r="B39" s="16">
        <v>1</v>
      </c>
      <c r="C39" s="7"/>
      <c r="D39" s="17" t="s">
        <v>127</v>
      </c>
      <c r="E39" s="243" t="s">
        <v>34</v>
      </c>
      <c r="F39" s="18">
        <v>1200</v>
      </c>
      <c r="G39" s="13" t="s">
        <v>15</v>
      </c>
      <c r="H39" s="99" t="s">
        <v>63</v>
      </c>
      <c r="I39" s="13">
        <v>4</v>
      </c>
      <c r="J39" s="48"/>
      <c r="K39" s="31">
        <f>SUM(I39*J39*F39)</f>
        <v>0</v>
      </c>
      <c r="L39" s="31">
        <f>SUM(M39-K39)</f>
        <v>0</v>
      </c>
      <c r="M39" s="33">
        <f>SUM(K39*1.23)</f>
        <v>0</v>
      </c>
    </row>
    <row r="40" spans="2:13" x14ac:dyDescent="0.25">
      <c r="B40" s="40">
        <v>2</v>
      </c>
      <c r="C40" s="13"/>
      <c r="D40" s="17" t="s">
        <v>128</v>
      </c>
      <c r="E40" s="177"/>
      <c r="F40" s="119">
        <v>334</v>
      </c>
      <c r="G40" s="13" t="s">
        <v>15</v>
      </c>
      <c r="H40" s="101" t="s">
        <v>63</v>
      </c>
      <c r="I40" s="120">
        <v>4</v>
      </c>
      <c r="J40" s="48"/>
      <c r="K40" s="31">
        <f>SUM(I40*J40*F40)</f>
        <v>0</v>
      </c>
      <c r="L40" s="31">
        <f>SUM(M40-K40)</f>
        <v>0</v>
      </c>
      <c r="M40" s="33">
        <f>SUM(K40*1.23)</f>
        <v>0</v>
      </c>
    </row>
    <row r="41" spans="2:13" ht="15.75" customHeight="1" thickBot="1" x14ac:dyDescent="0.3">
      <c r="B41" s="42"/>
      <c r="C41" s="43"/>
      <c r="D41" s="14" t="s">
        <v>59</v>
      </c>
      <c r="E41" s="15"/>
      <c r="F41" s="225"/>
      <c r="G41" s="174"/>
      <c r="H41" s="174"/>
      <c r="I41" s="174"/>
      <c r="J41" s="175"/>
      <c r="K41" s="122">
        <f>SUM(K39:K40)</f>
        <v>0</v>
      </c>
      <c r="L41" s="122">
        <f>SUM(L39:L40)</f>
        <v>0</v>
      </c>
      <c r="M41" s="123">
        <f>SUM(M39:M40)</f>
        <v>0</v>
      </c>
    </row>
    <row r="43" spans="2:13" x14ac:dyDescent="0.25">
      <c r="B43" s="76" t="s">
        <v>129</v>
      </c>
      <c r="C43" s="49"/>
      <c r="D43" s="50" t="s">
        <v>130</v>
      </c>
      <c r="E43" s="51"/>
      <c r="F43" s="51"/>
      <c r="G43" s="51"/>
      <c r="H43" s="51"/>
      <c r="I43" s="51"/>
      <c r="J43" s="51"/>
      <c r="K43" s="51"/>
      <c r="L43" s="51"/>
      <c r="M43" s="52"/>
    </row>
    <row r="44" spans="2:13" x14ac:dyDescent="0.25">
      <c r="B44" s="261" t="s">
        <v>66</v>
      </c>
      <c r="C44" s="262"/>
      <c r="D44" s="263" t="s">
        <v>67</v>
      </c>
      <c r="E44" s="264"/>
      <c r="F44" s="265"/>
      <c r="G44" s="262"/>
      <c r="H44" s="266"/>
      <c r="I44" s="267"/>
      <c r="J44" s="258"/>
      <c r="K44" s="259">
        <f>SUM(K19)</f>
        <v>0</v>
      </c>
      <c r="L44" s="259">
        <f>SUM(L19)</f>
        <v>0</v>
      </c>
      <c r="M44" s="260">
        <f>SUM(M19)</f>
        <v>0</v>
      </c>
    </row>
    <row r="45" spans="2:13" x14ac:dyDescent="0.25">
      <c r="B45" s="261" t="s">
        <v>60</v>
      </c>
      <c r="C45" s="262"/>
      <c r="D45" s="263" t="s">
        <v>68</v>
      </c>
      <c r="E45" s="264"/>
      <c r="F45" s="265"/>
      <c r="G45" s="262"/>
      <c r="H45" s="266"/>
      <c r="I45" s="267"/>
      <c r="J45" s="258"/>
      <c r="K45" s="259">
        <f>SUM(K36)</f>
        <v>0</v>
      </c>
      <c r="L45" s="259">
        <f>SUM(L36)</f>
        <v>0</v>
      </c>
      <c r="M45" s="260">
        <f>SUM(M36)</f>
        <v>0</v>
      </c>
    </row>
    <row r="46" spans="2:13" x14ac:dyDescent="0.25">
      <c r="B46" s="261" t="s">
        <v>98</v>
      </c>
      <c r="C46" s="262"/>
      <c r="D46" s="263" t="s">
        <v>109</v>
      </c>
      <c r="E46" s="264"/>
      <c r="F46" s="265"/>
      <c r="G46" s="262"/>
      <c r="H46" s="266"/>
      <c r="I46" s="267"/>
      <c r="J46" s="258"/>
      <c r="K46" s="259">
        <f>SUM(K41)</f>
        <v>0</v>
      </c>
      <c r="L46" s="259">
        <f>SUM(L41)</f>
        <v>0</v>
      </c>
      <c r="M46" s="260">
        <f>SUM(M41)</f>
        <v>0</v>
      </c>
    </row>
    <row r="47" spans="2:13" x14ac:dyDescent="0.25">
      <c r="B47" s="268"/>
      <c r="C47" s="269"/>
      <c r="D47" s="270"/>
      <c r="E47" s="271"/>
      <c r="F47" s="271"/>
      <c r="G47" s="271"/>
      <c r="H47" s="271"/>
      <c r="I47" s="271"/>
      <c r="J47" s="271"/>
      <c r="K47" s="271"/>
      <c r="L47" s="271"/>
      <c r="M47" s="272"/>
    </row>
    <row r="48" spans="2:13" x14ac:dyDescent="0.25">
      <c r="B48" s="255" t="s">
        <v>131</v>
      </c>
      <c r="C48" s="256"/>
      <c r="D48" s="256"/>
      <c r="E48" s="256"/>
      <c r="F48" s="256"/>
      <c r="G48" s="256"/>
      <c r="H48" s="256"/>
      <c r="I48" s="256"/>
      <c r="J48" s="257"/>
      <c r="K48" s="273">
        <f>SUM(K44:K46)</f>
        <v>0</v>
      </c>
      <c r="L48" s="273">
        <f>SUM(L44:L46)</f>
        <v>0</v>
      </c>
      <c r="M48" s="274">
        <f>SUM(M44:M46)</f>
        <v>0</v>
      </c>
    </row>
  </sheetData>
  <mergeCells count="55">
    <mergeCell ref="F31:F33"/>
    <mergeCell ref="E39:E40"/>
    <mergeCell ref="B16:C16"/>
    <mergeCell ref="B25:C25"/>
    <mergeCell ref="D38:M38"/>
    <mergeCell ref="H31:H33"/>
    <mergeCell ref="K34:K35"/>
    <mergeCell ref="B5:M6"/>
    <mergeCell ref="J34:J35"/>
    <mergeCell ref="G7:G8"/>
    <mergeCell ref="I7:I8"/>
    <mergeCell ref="E34:E35"/>
    <mergeCell ref="B18:C18"/>
    <mergeCell ref="M7:M8"/>
    <mergeCell ref="J31:J33"/>
    <mergeCell ref="G34:G35"/>
    <mergeCell ref="H34:H35"/>
    <mergeCell ref="L31:L33"/>
    <mergeCell ref="B12:C12"/>
    <mergeCell ref="D23:M23"/>
    <mergeCell ref="G31:G33"/>
    <mergeCell ref="I31:I33"/>
    <mergeCell ref="D7:D8"/>
    <mergeCell ref="B3:M3"/>
    <mergeCell ref="K31:K33"/>
    <mergeCell ref="M31:M33"/>
    <mergeCell ref="B22:M22"/>
    <mergeCell ref="B7:B8"/>
    <mergeCell ref="B14:C14"/>
    <mergeCell ref="H7:H8"/>
    <mergeCell ref="B9:M9"/>
    <mergeCell ref="D10:M10"/>
    <mergeCell ref="B17:C17"/>
    <mergeCell ref="J7:J8"/>
    <mergeCell ref="B13:C13"/>
    <mergeCell ref="B31:B33"/>
    <mergeCell ref="D31:D33"/>
    <mergeCell ref="B28:C28"/>
    <mergeCell ref="E7:E8"/>
    <mergeCell ref="B48:J48"/>
    <mergeCell ref="D47:M47"/>
    <mergeCell ref="D34:D35"/>
    <mergeCell ref="L7:L8"/>
    <mergeCell ref="F34:F35"/>
    <mergeCell ref="F7:F8"/>
    <mergeCell ref="E31:E33"/>
    <mergeCell ref="D11:M11"/>
    <mergeCell ref="B15:C15"/>
    <mergeCell ref="B26:C26"/>
    <mergeCell ref="B34:B35"/>
    <mergeCell ref="F41:J41"/>
    <mergeCell ref="L34:L35"/>
    <mergeCell ref="K7:K8"/>
    <mergeCell ref="I34:I35"/>
    <mergeCell ref="M34:M35"/>
  </mergeCells>
  <pageMargins left="0" right="0" top="0" bottom="0" header="0" footer="0"/>
  <pageSetup paperSize="9" scale="98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Z35"/>
  <sheetViews>
    <sheetView showGridLines="0" workbookViewId="0">
      <selection activeCell="J30" sqref="J30:M31"/>
    </sheetView>
  </sheetViews>
  <sheetFormatPr defaultColWidth="8.85546875" defaultRowHeight="15" x14ac:dyDescent="0.25"/>
  <cols>
    <col min="1" max="1" width="2.140625" customWidth="1"/>
    <col min="2" max="2" width="6" customWidth="1"/>
    <col min="3" max="3" width="0" hidden="1"/>
    <col min="4" max="4" width="14.42578125" customWidth="1"/>
    <col min="5" max="5" width="0" hidden="1"/>
    <col min="8" max="8" width="9.85546875" customWidth="1"/>
    <col min="10" max="10" width="7.42578125" customWidth="1"/>
  </cols>
  <sheetData>
    <row r="1" spans="1:26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x14ac:dyDescent="0.25">
      <c r="A3" s="5"/>
      <c r="B3" s="205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x14ac:dyDescent="0.25">
      <c r="A4" s="5"/>
      <c r="B4" s="38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5" customHeight="1" x14ac:dyDescent="0.25">
      <c r="A5" s="5"/>
      <c r="B5" s="226" t="s">
        <v>132</v>
      </c>
      <c r="C5" s="209"/>
      <c r="D5" s="209"/>
      <c r="E5" s="209"/>
      <c r="F5" s="209"/>
      <c r="G5" s="209"/>
      <c r="H5" s="209"/>
      <c r="I5" s="209"/>
      <c r="J5" s="209"/>
      <c r="K5" s="209"/>
      <c r="L5" s="209"/>
      <c r="M5" s="210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5" customHeight="1" x14ac:dyDescent="0.25">
      <c r="A6" s="5"/>
      <c r="B6" s="211"/>
      <c r="C6" s="212"/>
      <c r="D6" s="212"/>
      <c r="E6" s="212"/>
      <c r="F6" s="212"/>
      <c r="G6" s="212"/>
      <c r="H6" s="212"/>
      <c r="I6" s="212"/>
      <c r="J6" s="212"/>
      <c r="K6" s="212"/>
      <c r="L6" s="212"/>
      <c r="M6" s="202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5" customHeight="1" x14ac:dyDescent="0.25">
      <c r="A7" s="5"/>
      <c r="B7" s="181" t="s">
        <v>1</v>
      </c>
      <c r="C7" s="1"/>
      <c r="D7" s="185" t="s">
        <v>40</v>
      </c>
      <c r="E7" s="203" t="s">
        <v>3</v>
      </c>
      <c r="F7" s="185" t="s">
        <v>4</v>
      </c>
      <c r="G7" s="203" t="s">
        <v>5</v>
      </c>
      <c r="H7" s="185" t="s">
        <v>6</v>
      </c>
      <c r="I7" s="185" t="s">
        <v>71</v>
      </c>
      <c r="J7" s="185" t="s">
        <v>7</v>
      </c>
      <c r="K7" s="185" t="s">
        <v>8</v>
      </c>
      <c r="L7" s="204" t="s">
        <v>9</v>
      </c>
      <c r="M7" s="215" t="s">
        <v>10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x14ac:dyDescent="0.25">
      <c r="A8" s="35"/>
      <c r="B8" s="182"/>
      <c r="C8" s="2"/>
      <c r="D8" s="177"/>
      <c r="E8" s="177"/>
      <c r="F8" s="177"/>
      <c r="G8" s="177"/>
      <c r="H8" s="177"/>
      <c r="I8" s="177"/>
      <c r="J8" s="177"/>
      <c r="K8" s="177"/>
      <c r="L8" s="177"/>
      <c r="M8" s="191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5.75" customHeight="1" thickBot="1" x14ac:dyDescent="0.3">
      <c r="A9" s="35"/>
      <c r="B9" s="193"/>
      <c r="C9" s="194"/>
      <c r="D9" s="194"/>
      <c r="E9" s="194"/>
      <c r="F9" s="194"/>
      <c r="G9" s="194"/>
      <c r="H9" s="194"/>
      <c r="I9" s="194"/>
      <c r="J9" s="194"/>
      <c r="K9" s="194"/>
      <c r="L9" s="194"/>
      <c r="M9" s="19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x14ac:dyDescent="0.25">
      <c r="A10" s="35"/>
      <c r="B10" s="75" t="s">
        <v>11</v>
      </c>
      <c r="C10" s="39"/>
      <c r="D10" s="218" t="s">
        <v>77</v>
      </c>
      <c r="E10" s="197"/>
      <c r="F10" s="197"/>
      <c r="G10" s="197"/>
      <c r="H10" s="197"/>
      <c r="I10" s="197"/>
      <c r="J10" s="197"/>
      <c r="K10" s="197"/>
      <c r="L10" s="197"/>
      <c r="M10" s="198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x14ac:dyDescent="0.25">
      <c r="A11" s="35"/>
      <c r="B11" s="75"/>
      <c r="C11" s="39"/>
      <c r="D11" s="218" t="s">
        <v>133</v>
      </c>
      <c r="E11" s="197"/>
      <c r="F11" s="197"/>
      <c r="G11" s="197"/>
      <c r="H11" s="197"/>
      <c r="I11" s="197"/>
      <c r="J11" s="197"/>
      <c r="K11" s="197"/>
      <c r="L11" s="197"/>
      <c r="M11" s="198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x14ac:dyDescent="0.25">
      <c r="A12" s="96"/>
      <c r="B12" s="238">
        <v>1</v>
      </c>
      <c r="C12" s="202"/>
      <c r="D12" s="126" t="s">
        <v>43</v>
      </c>
      <c r="E12" s="103" t="s">
        <v>14</v>
      </c>
      <c r="F12" s="104">
        <v>177</v>
      </c>
      <c r="G12" s="103" t="s">
        <v>15</v>
      </c>
      <c r="H12" s="129" t="s">
        <v>44</v>
      </c>
      <c r="I12" s="104">
        <v>183</v>
      </c>
      <c r="J12" s="105"/>
      <c r="K12" s="106">
        <f t="shared" ref="K12:K19" si="0">SUM(I12*J12*F12)</f>
        <v>0</v>
      </c>
      <c r="L12" s="106">
        <f t="shared" ref="L12:L19" si="1">SUM(M12-K12)</f>
        <v>0</v>
      </c>
      <c r="M12" s="107">
        <f t="shared" ref="M12:M19" si="2">SUM(K12*1.23)</f>
        <v>0</v>
      </c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7"/>
      <c r="Z12" s="97"/>
    </row>
    <row r="13" spans="1:26" x14ac:dyDescent="0.25">
      <c r="A13" s="35"/>
      <c r="B13" s="186">
        <v>2</v>
      </c>
      <c r="C13" s="199"/>
      <c r="D13" s="126" t="s">
        <v>45</v>
      </c>
      <c r="E13" s="28" t="s">
        <v>14</v>
      </c>
      <c r="F13" s="13">
        <v>25</v>
      </c>
      <c r="G13" s="28" t="s">
        <v>15</v>
      </c>
      <c r="H13" s="68" t="s">
        <v>46</v>
      </c>
      <c r="I13" s="13">
        <v>852</v>
      </c>
      <c r="J13" s="30"/>
      <c r="K13" s="32">
        <f t="shared" si="0"/>
        <v>0</v>
      </c>
      <c r="L13" s="32">
        <f t="shared" si="1"/>
        <v>0</v>
      </c>
      <c r="M13" s="34">
        <f t="shared" si="2"/>
        <v>0</v>
      </c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x14ac:dyDescent="0.25">
      <c r="A14" s="35"/>
      <c r="B14" s="238">
        <v>3</v>
      </c>
      <c r="C14" s="202"/>
      <c r="D14" s="126" t="s">
        <v>47</v>
      </c>
      <c r="E14" s="127"/>
      <c r="F14" s="128">
        <v>1035</v>
      </c>
      <c r="G14" s="28" t="s">
        <v>15</v>
      </c>
      <c r="H14" s="68" t="s">
        <v>46</v>
      </c>
      <c r="I14" s="13">
        <v>852</v>
      </c>
      <c r="J14" s="130"/>
      <c r="K14" s="32">
        <f t="shared" si="0"/>
        <v>0</v>
      </c>
      <c r="L14" s="32">
        <f t="shared" si="1"/>
        <v>0</v>
      </c>
      <c r="M14" s="34">
        <f t="shared" si="2"/>
        <v>0</v>
      </c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x14ac:dyDescent="0.25">
      <c r="A15" s="35"/>
      <c r="B15" s="238">
        <v>4</v>
      </c>
      <c r="C15" s="202"/>
      <c r="D15" s="126" t="s">
        <v>48</v>
      </c>
      <c r="E15" s="127"/>
      <c r="F15" s="128">
        <v>84</v>
      </c>
      <c r="G15" s="28" t="s">
        <v>15</v>
      </c>
      <c r="H15" s="68" t="s">
        <v>46</v>
      </c>
      <c r="I15" s="13">
        <v>852</v>
      </c>
      <c r="J15" s="130"/>
      <c r="K15" s="32">
        <f t="shared" si="0"/>
        <v>0</v>
      </c>
      <c r="L15" s="32">
        <f t="shared" si="1"/>
        <v>0</v>
      </c>
      <c r="M15" s="34">
        <f t="shared" si="2"/>
        <v>0</v>
      </c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x14ac:dyDescent="0.25">
      <c r="A16" s="35"/>
      <c r="B16" s="186">
        <v>5</v>
      </c>
      <c r="C16" s="199"/>
      <c r="D16" s="126" t="s">
        <v>80</v>
      </c>
      <c r="E16" s="127"/>
      <c r="F16" s="128">
        <v>143</v>
      </c>
      <c r="G16" s="28" t="s">
        <v>15</v>
      </c>
      <c r="H16" s="68" t="s">
        <v>46</v>
      </c>
      <c r="I16" s="13">
        <v>852</v>
      </c>
      <c r="J16" s="130"/>
      <c r="K16" s="32">
        <f t="shared" si="0"/>
        <v>0</v>
      </c>
      <c r="L16" s="32">
        <f t="shared" si="1"/>
        <v>0</v>
      </c>
      <c r="M16" s="34">
        <f t="shared" si="2"/>
        <v>0</v>
      </c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x14ac:dyDescent="0.25">
      <c r="A17" s="35"/>
      <c r="B17" s="238">
        <v>6</v>
      </c>
      <c r="C17" s="202"/>
      <c r="D17" s="126" t="s">
        <v>54</v>
      </c>
      <c r="E17" s="127"/>
      <c r="F17" s="128">
        <v>854</v>
      </c>
      <c r="G17" s="28" t="s">
        <v>15</v>
      </c>
      <c r="H17" s="68" t="s">
        <v>46</v>
      </c>
      <c r="I17" s="128">
        <v>852</v>
      </c>
      <c r="J17" s="130"/>
      <c r="K17" s="32">
        <f t="shared" si="0"/>
        <v>0</v>
      </c>
      <c r="L17" s="32">
        <f t="shared" si="1"/>
        <v>0</v>
      </c>
      <c r="M17" s="34">
        <f t="shared" si="2"/>
        <v>0</v>
      </c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x14ac:dyDescent="0.25">
      <c r="A18" s="35"/>
      <c r="B18" s="238">
        <v>7</v>
      </c>
      <c r="C18" s="202"/>
      <c r="D18" s="126" t="s">
        <v>56</v>
      </c>
      <c r="E18" s="41"/>
      <c r="F18" s="11">
        <v>46</v>
      </c>
      <c r="G18" s="28" t="s">
        <v>15</v>
      </c>
      <c r="H18" s="129" t="s">
        <v>44</v>
      </c>
      <c r="I18" s="11">
        <v>183</v>
      </c>
      <c r="J18" s="12"/>
      <c r="K18" s="32">
        <f t="shared" si="0"/>
        <v>0</v>
      </c>
      <c r="L18" s="32">
        <f t="shared" si="1"/>
        <v>0</v>
      </c>
      <c r="M18" s="34">
        <f t="shared" si="2"/>
        <v>0</v>
      </c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x14ac:dyDescent="0.25">
      <c r="A19" s="35"/>
      <c r="B19" s="246">
        <v>8</v>
      </c>
      <c r="C19" s="220"/>
      <c r="D19" s="27" t="s">
        <v>134</v>
      </c>
      <c r="E19" s="131"/>
      <c r="F19" s="99">
        <v>25</v>
      </c>
      <c r="G19" s="28" t="s">
        <v>15</v>
      </c>
      <c r="H19" s="68" t="s">
        <v>46</v>
      </c>
      <c r="I19" s="13">
        <v>852</v>
      </c>
      <c r="J19" s="125"/>
      <c r="K19" s="32">
        <f t="shared" si="0"/>
        <v>0</v>
      </c>
      <c r="L19" s="32">
        <f t="shared" si="1"/>
        <v>0</v>
      </c>
      <c r="M19" s="34">
        <f t="shared" si="2"/>
        <v>0</v>
      </c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x14ac:dyDescent="0.25">
      <c r="A20" s="35"/>
      <c r="B20" s="165"/>
      <c r="C20" s="166"/>
      <c r="D20" s="167" t="s">
        <v>121</v>
      </c>
      <c r="E20" s="164"/>
      <c r="F20" s="164"/>
      <c r="G20" s="164"/>
      <c r="H20" s="164"/>
      <c r="I20" s="164"/>
      <c r="J20" s="61"/>
      <c r="K20" s="145">
        <f>SUM(K12:K19)</f>
        <v>0</v>
      </c>
      <c r="L20" s="145">
        <f>SUM(L12:L19)</f>
        <v>0</v>
      </c>
      <c r="M20" s="146">
        <f>SUM(M12:M19)</f>
        <v>0</v>
      </c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x14ac:dyDescent="0.25">
      <c r="A21" s="5"/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x14ac:dyDescent="0.25">
      <c r="A23" s="5"/>
      <c r="B23" s="241"/>
      <c r="C23" s="232"/>
      <c r="D23" s="232"/>
      <c r="E23" s="232"/>
      <c r="F23" s="232"/>
      <c r="G23" s="232"/>
      <c r="H23" s="232"/>
      <c r="I23" s="232"/>
      <c r="J23" s="232"/>
      <c r="K23" s="232"/>
      <c r="L23" s="232"/>
      <c r="M23" s="232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customHeight="1" thickBot="1" x14ac:dyDescent="0.3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x14ac:dyDescent="0.25">
      <c r="A25" s="5"/>
      <c r="B25" s="45" t="s">
        <v>60</v>
      </c>
      <c r="C25" s="46"/>
      <c r="D25" s="218" t="s">
        <v>135</v>
      </c>
      <c r="E25" s="197"/>
      <c r="F25" s="197"/>
      <c r="G25" s="197"/>
      <c r="H25" s="197"/>
      <c r="I25" s="197"/>
      <c r="J25" s="197"/>
      <c r="K25" s="197"/>
      <c r="L25" s="197"/>
      <c r="M25" s="198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21" customHeight="1" x14ac:dyDescent="0.25">
      <c r="A26" s="5"/>
      <c r="B26" s="16">
        <v>1</v>
      </c>
      <c r="C26" s="7"/>
      <c r="D26" s="17" t="s">
        <v>136</v>
      </c>
      <c r="E26" s="147" t="s">
        <v>34</v>
      </c>
      <c r="F26" s="18">
        <v>1140</v>
      </c>
      <c r="G26" s="13" t="s">
        <v>15</v>
      </c>
      <c r="H26" s="99" t="s">
        <v>63</v>
      </c>
      <c r="I26" s="13">
        <v>4</v>
      </c>
      <c r="J26" s="48"/>
      <c r="K26" s="31">
        <f>SUM(I26*J26*F26)</f>
        <v>0</v>
      </c>
      <c r="L26" s="31">
        <f>SUM(M26-K26)</f>
        <v>0</v>
      </c>
      <c r="M26" s="33">
        <f>SUM(K26*1.23)</f>
        <v>0</v>
      </c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x14ac:dyDescent="0.25">
      <c r="A27" s="5"/>
      <c r="B27" s="42"/>
      <c r="C27" s="43"/>
      <c r="D27" s="14" t="s">
        <v>59</v>
      </c>
      <c r="E27" s="15"/>
      <c r="F27" s="225"/>
      <c r="G27" s="174"/>
      <c r="H27" s="174"/>
      <c r="I27" s="174"/>
      <c r="J27" s="175"/>
      <c r="K27" s="122">
        <f>SUM(K26:K26)</f>
        <v>0</v>
      </c>
      <c r="L27" s="122">
        <f>SUM(L26:L26)</f>
        <v>0</v>
      </c>
      <c r="M27" s="123">
        <f>SUM(M26:M26)</f>
        <v>0</v>
      </c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x14ac:dyDescent="0.25">
      <c r="A29" s="5"/>
      <c r="B29" s="76" t="s">
        <v>137</v>
      </c>
      <c r="C29" s="49"/>
      <c r="D29" s="50" t="s">
        <v>138</v>
      </c>
      <c r="E29" s="51"/>
      <c r="F29" s="51"/>
      <c r="G29" s="51"/>
      <c r="H29" s="51"/>
      <c r="I29" s="51"/>
      <c r="J29" s="51"/>
      <c r="K29" s="51"/>
      <c r="L29" s="51"/>
      <c r="M29" s="52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x14ac:dyDescent="0.25">
      <c r="A30" s="5"/>
      <c r="B30" s="8" t="s">
        <v>66</v>
      </c>
      <c r="C30" s="7"/>
      <c r="D30" s="19" t="s">
        <v>67</v>
      </c>
      <c r="E30" s="53"/>
      <c r="F30" s="20"/>
      <c r="G30" s="25"/>
      <c r="H30" s="54"/>
      <c r="I30" s="21"/>
      <c r="J30" s="258"/>
      <c r="K30" s="259">
        <f>SUM(K20)</f>
        <v>0</v>
      </c>
      <c r="L30" s="259">
        <f>SUM(L20)</f>
        <v>0</v>
      </c>
      <c r="M30" s="260">
        <f>SUM(M20)</f>
        <v>0</v>
      </c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x14ac:dyDescent="0.25">
      <c r="A31" s="5"/>
      <c r="B31" s="8" t="s">
        <v>60</v>
      </c>
      <c r="C31" s="7"/>
      <c r="D31" s="19" t="s">
        <v>68</v>
      </c>
      <c r="E31" s="53"/>
      <c r="F31" s="20"/>
      <c r="G31" s="25"/>
      <c r="H31" s="54"/>
      <c r="I31" s="21"/>
      <c r="J31" s="258"/>
      <c r="K31" s="259">
        <f>SUM(K27)</f>
        <v>0</v>
      </c>
      <c r="L31" s="259">
        <f>SUM(L27)</f>
        <v>0</v>
      </c>
      <c r="M31" s="260">
        <f>SUM(M27)</f>
        <v>0</v>
      </c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x14ac:dyDescent="0.25">
      <c r="A32" s="5"/>
      <c r="B32" s="6"/>
      <c r="C32" s="9"/>
      <c r="D32" s="219"/>
      <c r="E32" s="220"/>
      <c r="F32" s="220"/>
      <c r="G32" s="220"/>
      <c r="H32" s="220"/>
      <c r="I32" s="220"/>
      <c r="J32" s="220"/>
      <c r="K32" s="220"/>
      <c r="L32" s="220"/>
      <c r="M32" s="221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" customHeight="1" x14ac:dyDescent="0.25">
      <c r="A33" s="5"/>
      <c r="B33" s="217" t="s">
        <v>69</v>
      </c>
      <c r="C33" s="174"/>
      <c r="D33" s="174"/>
      <c r="E33" s="174"/>
      <c r="F33" s="174"/>
      <c r="G33" s="174"/>
      <c r="H33" s="174"/>
      <c r="I33" s="174"/>
      <c r="J33" s="175"/>
      <c r="K33" s="23">
        <f>SUM(K30:K31)</f>
        <v>0</v>
      </c>
      <c r="L33" s="23">
        <f>SUM(L30:L31)</f>
        <v>0</v>
      </c>
      <c r="M33" s="24">
        <f>SUM(M30:M31)</f>
        <v>0</v>
      </c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</sheetData>
  <mergeCells count="29">
    <mergeCell ref="B14:C14"/>
    <mergeCell ref="H7:H8"/>
    <mergeCell ref="B9:M9"/>
    <mergeCell ref="B17:C17"/>
    <mergeCell ref="J7:J8"/>
    <mergeCell ref="D10:M10"/>
    <mergeCell ref="B33:J33"/>
    <mergeCell ref="B19:C19"/>
    <mergeCell ref="E7:E8"/>
    <mergeCell ref="K7:K8"/>
    <mergeCell ref="D11:M11"/>
    <mergeCell ref="F27:J27"/>
    <mergeCell ref="D32:M32"/>
    <mergeCell ref="B15:C15"/>
    <mergeCell ref="B16:C16"/>
    <mergeCell ref="B23:M23"/>
    <mergeCell ref="G7:G8"/>
    <mergeCell ref="D25:M25"/>
    <mergeCell ref="I7:I8"/>
    <mergeCell ref="B18:C18"/>
    <mergeCell ref="M7:M8"/>
    <mergeCell ref="B12:C12"/>
    <mergeCell ref="B3:M3"/>
    <mergeCell ref="B7:B8"/>
    <mergeCell ref="F7:F8"/>
    <mergeCell ref="L7:L8"/>
    <mergeCell ref="B13:C13"/>
    <mergeCell ref="B5:M6"/>
    <mergeCell ref="D7:D8"/>
  </mergeCells>
  <pageMargins left="0.70866141732283472" right="0.70866141732283472" top="0.74803149606299213" bottom="0.74803149606299213" header="0.31496062992125978" footer="0.31496062992125978"/>
  <pageSetup paperSize="9" scale="10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Z44"/>
  <sheetViews>
    <sheetView showGridLines="0" topLeftCell="A22" workbookViewId="0">
      <selection activeCell="K38" sqref="B38:M42"/>
    </sheetView>
  </sheetViews>
  <sheetFormatPr defaultColWidth="8.85546875" defaultRowHeight="15" x14ac:dyDescent="0.25"/>
  <cols>
    <col min="1" max="1" width="2" customWidth="1"/>
    <col min="2" max="2" width="5.85546875" customWidth="1"/>
    <col min="3" max="3" width="0" hidden="1"/>
    <col min="4" max="4" width="24.42578125" customWidth="1"/>
    <col min="5" max="5" width="0" hidden="1"/>
    <col min="6" max="6" width="7.140625" customWidth="1"/>
    <col min="7" max="7" width="4" customWidth="1"/>
    <col min="8" max="8" width="10" customWidth="1"/>
    <col min="9" max="9" width="9" customWidth="1"/>
    <col min="10" max="10" width="7.140625" customWidth="1"/>
    <col min="11" max="11" width="10.7109375" customWidth="1"/>
    <col min="12" max="12" width="11" customWidth="1"/>
    <col min="13" max="13" width="10.85546875" customWidth="1"/>
    <col min="14" max="253" width="11.28515625" customWidth="1"/>
    <col min="254" max="254" width="10" customWidth="1"/>
    <col min="255" max="255" width="0" hidden="1"/>
    <col min="256" max="256" width="44.7109375" customWidth="1"/>
    <col min="257" max="257" width="15.42578125" customWidth="1"/>
    <col min="258" max="258" width="11.85546875" customWidth="1"/>
    <col min="259" max="259" width="13.85546875" customWidth="1"/>
    <col min="260" max="260" width="12.140625" customWidth="1"/>
    <col min="261" max="261" width="11.42578125" customWidth="1"/>
    <col min="262" max="262" width="16.28515625" customWidth="1"/>
    <col min="263" max="509" width="11.28515625" customWidth="1"/>
    <col min="510" max="510" width="10" customWidth="1"/>
    <col min="511" max="511" width="0" hidden="1"/>
    <col min="512" max="512" width="44.7109375" customWidth="1"/>
    <col min="513" max="513" width="15.42578125" customWidth="1"/>
    <col min="514" max="514" width="11.85546875" customWidth="1"/>
    <col min="515" max="515" width="13.85546875" customWidth="1"/>
    <col min="516" max="516" width="12.140625" customWidth="1"/>
    <col min="517" max="517" width="11.42578125" customWidth="1"/>
    <col min="518" max="518" width="16.28515625" customWidth="1"/>
    <col min="519" max="765" width="11.28515625" customWidth="1"/>
    <col min="766" max="766" width="10" customWidth="1"/>
    <col min="767" max="767" width="0" hidden="1"/>
    <col min="768" max="768" width="44.7109375" customWidth="1"/>
    <col min="769" max="769" width="15.42578125" customWidth="1"/>
    <col min="770" max="770" width="11.85546875" customWidth="1"/>
    <col min="771" max="771" width="13.85546875" customWidth="1"/>
    <col min="772" max="772" width="12.140625" customWidth="1"/>
    <col min="773" max="773" width="11.42578125" customWidth="1"/>
    <col min="774" max="774" width="16.28515625" customWidth="1"/>
    <col min="775" max="1021" width="11.28515625" customWidth="1"/>
    <col min="1022" max="1022" width="10" customWidth="1"/>
    <col min="1023" max="1023" width="0" hidden="1"/>
    <col min="1024" max="1024" width="44.7109375" customWidth="1"/>
    <col min="1025" max="1025" width="15.42578125" customWidth="1"/>
    <col min="1026" max="1026" width="11.85546875" customWidth="1"/>
    <col min="1027" max="1027" width="13.85546875" customWidth="1"/>
    <col min="1028" max="1028" width="12.140625" customWidth="1"/>
    <col min="1029" max="1029" width="11.42578125" customWidth="1"/>
    <col min="1030" max="1030" width="16.28515625" customWidth="1"/>
    <col min="1031" max="1277" width="11.28515625" customWidth="1"/>
    <col min="1278" max="1278" width="10" customWidth="1"/>
    <col min="1279" max="1279" width="0" hidden="1"/>
    <col min="1280" max="1280" width="44.7109375" customWidth="1"/>
    <col min="1281" max="1281" width="15.42578125" customWidth="1"/>
    <col min="1282" max="1282" width="11.85546875" customWidth="1"/>
    <col min="1283" max="1283" width="13.85546875" customWidth="1"/>
    <col min="1284" max="1284" width="12.140625" customWidth="1"/>
    <col min="1285" max="1285" width="11.42578125" customWidth="1"/>
    <col min="1286" max="1286" width="16.28515625" customWidth="1"/>
    <col min="1287" max="1533" width="11.28515625" customWidth="1"/>
    <col min="1534" max="1534" width="10" customWidth="1"/>
    <col min="1535" max="1535" width="0" hidden="1"/>
    <col min="1536" max="1536" width="44.7109375" customWidth="1"/>
    <col min="1537" max="1537" width="15.42578125" customWidth="1"/>
    <col min="1538" max="1538" width="11.85546875" customWidth="1"/>
    <col min="1539" max="1539" width="13.85546875" customWidth="1"/>
    <col min="1540" max="1540" width="12.140625" customWidth="1"/>
    <col min="1541" max="1541" width="11.42578125" customWidth="1"/>
    <col min="1542" max="1542" width="16.28515625" customWidth="1"/>
    <col min="1543" max="1789" width="11.28515625" customWidth="1"/>
    <col min="1790" max="1790" width="10" customWidth="1"/>
    <col min="1791" max="1791" width="0" hidden="1"/>
    <col min="1792" max="1792" width="44.7109375" customWidth="1"/>
    <col min="1793" max="1793" width="15.42578125" customWidth="1"/>
    <col min="1794" max="1794" width="11.85546875" customWidth="1"/>
    <col min="1795" max="1795" width="13.85546875" customWidth="1"/>
    <col min="1796" max="1796" width="12.140625" customWidth="1"/>
    <col min="1797" max="1797" width="11.42578125" customWidth="1"/>
    <col min="1798" max="1798" width="16.28515625" customWidth="1"/>
    <col min="1799" max="2045" width="11.28515625" customWidth="1"/>
    <col min="2046" max="2046" width="10" customWidth="1"/>
    <col min="2047" max="2047" width="0" hidden="1"/>
    <col min="2048" max="2048" width="44.7109375" customWidth="1"/>
    <col min="2049" max="2049" width="15.42578125" customWidth="1"/>
    <col min="2050" max="2050" width="11.85546875" customWidth="1"/>
    <col min="2051" max="2051" width="13.85546875" customWidth="1"/>
    <col min="2052" max="2052" width="12.140625" customWidth="1"/>
    <col min="2053" max="2053" width="11.42578125" customWidth="1"/>
    <col min="2054" max="2054" width="16.28515625" customWidth="1"/>
    <col min="2055" max="2301" width="11.28515625" customWidth="1"/>
    <col min="2302" max="2302" width="10" customWidth="1"/>
    <col min="2303" max="2303" width="0" hidden="1"/>
    <col min="2304" max="2304" width="44.7109375" customWidth="1"/>
    <col min="2305" max="2305" width="15.42578125" customWidth="1"/>
    <col min="2306" max="2306" width="11.85546875" customWidth="1"/>
    <col min="2307" max="2307" width="13.85546875" customWidth="1"/>
    <col min="2308" max="2308" width="12.140625" customWidth="1"/>
    <col min="2309" max="2309" width="11.42578125" customWidth="1"/>
    <col min="2310" max="2310" width="16.28515625" customWidth="1"/>
    <col min="2311" max="2557" width="11.28515625" customWidth="1"/>
    <col min="2558" max="2558" width="10" customWidth="1"/>
    <col min="2559" max="2559" width="0" hidden="1"/>
    <col min="2560" max="2560" width="44.7109375" customWidth="1"/>
    <col min="2561" max="2561" width="15.42578125" customWidth="1"/>
    <col min="2562" max="2562" width="11.85546875" customWidth="1"/>
    <col min="2563" max="2563" width="13.85546875" customWidth="1"/>
    <col min="2564" max="2564" width="12.140625" customWidth="1"/>
    <col min="2565" max="2565" width="11.42578125" customWidth="1"/>
    <col min="2566" max="2566" width="16.28515625" customWidth="1"/>
    <col min="2567" max="2813" width="11.28515625" customWidth="1"/>
    <col min="2814" max="2814" width="10" customWidth="1"/>
    <col min="2815" max="2815" width="0" hidden="1"/>
    <col min="2816" max="2816" width="44.7109375" customWidth="1"/>
    <col min="2817" max="2817" width="15.42578125" customWidth="1"/>
    <col min="2818" max="2818" width="11.85546875" customWidth="1"/>
    <col min="2819" max="2819" width="13.85546875" customWidth="1"/>
    <col min="2820" max="2820" width="12.140625" customWidth="1"/>
    <col min="2821" max="2821" width="11.42578125" customWidth="1"/>
    <col min="2822" max="2822" width="16.28515625" customWidth="1"/>
    <col min="2823" max="3069" width="11.28515625" customWidth="1"/>
    <col min="3070" max="3070" width="10" customWidth="1"/>
    <col min="3071" max="3071" width="0" hidden="1"/>
    <col min="3072" max="3072" width="44.7109375" customWidth="1"/>
    <col min="3073" max="3073" width="15.42578125" customWidth="1"/>
    <col min="3074" max="3074" width="11.85546875" customWidth="1"/>
    <col min="3075" max="3075" width="13.85546875" customWidth="1"/>
    <col min="3076" max="3076" width="12.140625" customWidth="1"/>
    <col min="3077" max="3077" width="11.42578125" customWidth="1"/>
    <col min="3078" max="3078" width="16.28515625" customWidth="1"/>
    <col min="3079" max="3325" width="11.28515625" customWidth="1"/>
    <col min="3326" max="3326" width="10" customWidth="1"/>
    <col min="3327" max="3327" width="0" hidden="1"/>
    <col min="3328" max="3328" width="44.7109375" customWidth="1"/>
    <col min="3329" max="3329" width="15.42578125" customWidth="1"/>
    <col min="3330" max="3330" width="11.85546875" customWidth="1"/>
    <col min="3331" max="3331" width="13.85546875" customWidth="1"/>
    <col min="3332" max="3332" width="12.140625" customWidth="1"/>
    <col min="3333" max="3333" width="11.42578125" customWidth="1"/>
    <col min="3334" max="3334" width="16.28515625" customWidth="1"/>
    <col min="3335" max="3581" width="11.28515625" customWidth="1"/>
    <col min="3582" max="3582" width="10" customWidth="1"/>
    <col min="3583" max="3583" width="0" hidden="1"/>
    <col min="3584" max="3584" width="44.7109375" customWidth="1"/>
    <col min="3585" max="3585" width="15.42578125" customWidth="1"/>
    <col min="3586" max="3586" width="11.85546875" customWidth="1"/>
    <col min="3587" max="3587" width="13.85546875" customWidth="1"/>
    <col min="3588" max="3588" width="12.140625" customWidth="1"/>
    <col min="3589" max="3589" width="11.42578125" customWidth="1"/>
    <col min="3590" max="3590" width="16.28515625" customWidth="1"/>
    <col min="3591" max="3837" width="11.28515625" customWidth="1"/>
    <col min="3838" max="3838" width="10" customWidth="1"/>
    <col min="3839" max="3839" width="0" hidden="1"/>
    <col min="3840" max="3840" width="44.7109375" customWidth="1"/>
    <col min="3841" max="3841" width="15.42578125" customWidth="1"/>
    <col min="3842" max="3842" width="11.85546875" customWidth="1"/>
    <col min="3843" max="3843" width="13.85546875" customWidth="1"/>
    <col min="3844" max="3844" width="12.140625" customWidth="1"/>
    <col min="3845" max="3845" width="11.42578125" customWidth="1"/>
    <col min="3846" max="3846" width="16.28515625" customWidth="1"/>
    <col min="3847" max="4093" width="11.28515625" customWidth="1"/>
    <col min="4094" max="4094" width="10" customWidth="1"/>
    <col min="4095" max="4095" width="0" hidden="1"/>
    <col min="4096" max="4096" width="44.7109375" customWidth="1"/>
    <col min="4097" max="4097" width="15.42578125" customWidth="1"/>
    <col min="4098" max="4098" width="11.85546875" customWidth="1"/>
    <col min="4099" max="4099" width="13.85546875" customWidth="1"/>
    <col min="4100" max="4100" width="12.140625" customWidth="1"/>
    <col min="4101" max="4101" width="11.42578125" customWidth="1"/>
    <col min="4102" max="4102" width="16.28515625" customWidth="1"/>
    <col min="4103" max="4349" width="11.28515625" customWidth="1"/>
    <col min="4350" max="4350" width="10" customWidth="1"/>
    <col min="4351" max="4351" width="0" hidden="1"/>
    <col min="4352" max="4352" width="44.7109375" customWidth="1"/>
    <col min="4353" max="4353" width="15.42578125" customWidth="1"/>
    <col min="4354" max="4354" width="11.85546875" customWidth="1"/>
    <col min="4355" max="4355" width="13.85546875" customWidth="1"/>
    <col min="4356" max="4356" width="12.140625" customWidth="1"/>
    <col min="4357" max="4357" width="11.42578125" customWidth="1"/>
    <col min="4358" max="4358" width="16.28515625" customWidth="1"/>
    <col min="4359" max="4605" width="11.28515625" customWidth="1"/>
    <col min="4606" max="4606" width="10" customWidth="1"/>
    <col min="4607" max="4607" width="0" hidden="1"/>
    <col min="4608" max="4608" width="44.7109375" customWidth="1"/>
    <col min="4609" max="4609" width="15.42578125" customWidth="1"/>
    <col min="4610" max="4610" width="11.85546875" customWidth="1"/>
    <col min="4611" max="4611" width="13.85546875" customWidth="1"/>
    <col min="4612" max="4612" width="12.140625" customWidth="1"/>
    <col min="4613" max="4613" width="11.42578125" customWidth="1"/>
    <col min="4614" max="4614" width="16.28515625" customWidth="1"/>
    <col min="4615" max="4861" width="11.28515625" customWidth="1"/>
    <col min="4862" max="4862" width="10" customWidth="1"/>
    <col min="4863" max="4863" width="0" hidden="1"/>
    <col min="4864" max="4864" width="44.7109375" customWidth="1"/>
    <col min="4865" max="4865" width="15.42578125" customWidth="1"/>
    <col min="4866" max="4866" width="11.85546875" customWidth="1"/>
    <col min="4867" max="4867" width="13.85546875" customWidth="1"/>
    <col min="4868" max="4868" width="12.140625" customWidth="1"/>
    <col min="4869" max="4869" width="11.42578125" customWidth="1"/>
    <col min="4870" max="4870" width="16.28515625" customWidth="1"/>
    <col min="4871" max="5117" width="11.28515625" customWidth="1"/>
    <col min="5118" max="5118" width="10" customWidth="1"/>
    <col min="5119" max="5119" width="0" hidden="1"/>
    <col min="5120" max="5120" width="44.7109375" customWidth="1"/>
    <col min="5121" max="5121" width="15.42578125" customWidth="1"/>
    <col min="5122" max="5122" width="11.85546875" customWidth="1"/>
    <col min="5123" max="5123" width="13.85546875" customWidth="1"/>
    <col min="5124" max="5124" width="12.140625" customWidth="1"/>
    <col min="5125" max="5125" width="11.42578125" customWidth="1"/>
    <col min="5126" max="5126" width="16.28515625" customWidth="1"/>
    <col min="5127" max="5373" width="11.28515625" customWidth="1"/>
    <col min="5374" max="5374" width="10" customWidth="1"/>
    <col min="5375" max="5375" width="0" hidden="1"/>
    <col min="5376" max="5376" width="44.7109375" customWidth="1"/>
    <col min="5377" max="5377" width="15.42578125" customWidth="1"/>
    <col min="5378" max="5378" width="11.85546875" customWidth="1"/>
    <col min="5379" max="5379" width="13.85546875" customWidth="1"/>
    <col min="5380" max="5380" width="12.140625" customWidth="1"/>
    <col min="5381" max="5381" width="11.42578125" customWidth="1"/>
    <col min="5382" max="5382" width="16.28515625" customWidth="1"/>
    <col min="5383" max="5629" width="11.28515625" customWidth="1"/>
    <col min="5630" max="5630" width="10" customWidth="1"/>
    <col min="5631" max="5631" width="0" hidden="1"/>
    <col min="5632" max="5632" width="44.7109375" customWidth="1"/>
    <col min="5633" max="5633" width="15.42578125" customWidth="1"/>
    <col min="5634" max="5634" width="11.85546875" customWidth="1"/>
    <col min="5635" max="5635" width="13.85546875" customWidth="1"/>
    <col min="5636" max="5636" width="12.140625" customWidth="1"/>
    <col min="5637" max="5637" width="11.42578125" customWidth="1"/>
    <col min="5638" max="5638" width="16.28515625" customWidth="1"/>
    <col min="5639" max="5885" width="11.28515625" customWidth="1"/>
    <col min="5886" max="5886" width="10" customWidth="1"/>
    <col min="5887" max="5887" width="0" hidden="1"/>
    <col min="5888" max="5888" width="44.7109375" customWidth="1"/>
    <col min="5889" max="5889" width="15.42578125" customWidth="1"/>
    <col min="5890" max="5890" width="11.85546875" customWidth="1"/>
    <col min="5891" max="5891" width="13.85546875" customWidth="1"/>
    <col min="5892" max="5892" width="12.140625" customWidth="1"/>
    <col min="5893" max="5893" width="11.42578125" customWidth="1"/>
    <col min="5894" max="5894" width="16.28515625" customWidth="1"/>
    <col min="5895" max="6141" width="11.28515625" customWidth="1"/>
    <col min="6142" max="6142" width="10" customWidth="1"/>
    <col min="6143" max="6143" width="0" hidden="1"/>
    <col min="6144" max="6144" width="44.7109375" customWidth="1"/>
    <col min="6145" max="6145" width="15.42578125" customWidth="1"/>
    <col min="6146" max="6146" width="11.85546875" customWidth="1"/>
    <col min="6147" max="6147" width="13.85546875" customWidth="1"/>
    <col min="6148" max="6148" width="12.140625" customWidth="1"/>
    <col min="6149" max="6149" width="11.42578125" customWidth="1"/>
    <col min="6150" max="6150" width="16.28515625" customWidth="1"/>
    <col min="6151" max="6397" width="11.28515625" customWidth="1"/>
    <col min="6398" max="6398" width="10" customWidth="1"/>
    <col min="6399" max="6399" width="0" hidden="1"/>
    <col min="6400" max="6400" width="44.7109375" customWidth="1"/>
    <col min="6401" max="6401" width="15.42578125" customWidth="1"/>
    <col min="6402" max="6402" width="11.85546875" customWidth="1"/>
    <col min="6403" max="6403" width="13.85546875" customWidth="1"/>
    <col min="6404" max="6404" width="12.140625" customWidth="1"/>
    <col min="6405" max="6405" width="11.42578125" customWidth="1"/>
    <col min="6406" max="6406" width="16.28515625" customWidth="1"/>
    <col min="6407" max="6653" width="11.28515625" customWidth="1"/>
    <col min="6654" max="6654" width="10" customWidth="1"/>
    <col min="6655" max="6655" width="0" hidden="1"/>
    <col min="6656" max="6656" width="44.7109375" customWidth="1"/>
    <col min="6657" max="6657" width="15.42578125" customWidth="1"/>
    <col min="6658" max="6658" width="11.85546875" customWidth="1"/>
    <col min="6659" max="6659" width="13.85546875" customWidth="1"/>
    <col min="6660" max="6660" width="12.140625" customWidth="1"/>
    <col min="6661" max="6661" width="11.42578125" customWidth="1"/>
    <col min="6662" max="6662" width="16.28515625" customWidth="1"/>
    <col min="6663" max="6909" width="11.28515625" customWidth="1"/>
    <col min="6910" max="6910" width="10" customWidth="1"/>
    <col min="6911" max="6911" width="0" hidden="1"/>
    <col min="6912" max="6912" width="44.7109375" customWidth="1"/>
    <col min="6913" max="6913" width="15.42578125" customWidth="1"/>
    <col min="6914" max="6914" width="11.85546875" customWidth="1"/>
    <col min="6915" max="6915" width="13.85546875" customWidth="1"/>
    <col min="6916" max="6916" width="12.140625" customWidth="1"/>
    <col min="6917" max="6917" width="11.42578125" customWidth="1"/>
    <col min="6918" max="6918" width="16.28515625" customWidth="1"/>
    <col min="6919" max="7165" width="11.28515625" customWidth="1"/>
    <col min="7166" max="7166" width="10" customWidth="1"/>
    <col min="7167" max="7167" width="0" hidden="1"/>
    <col min="7168" max="7168" width="44.7109375" customWidth="1"/>
    <col min="7169" max="7169" width="15.42578125" customWidth="1"/>
    <col min="7170" max="7170" width="11.85546875" customWidth="1"/>
    <col min="7171" max="7171" width="13.85546875" customWidth="1"/>
    <col min="7172" max="7172" width="12.140625" customWidth="1"/>
    <col min="7173" max="7173" width="11.42578125" customWidth="1"/>
    <col min="7174" max="7174" width="16.28515625" customWidth="1"/>
    <col min="7175" max="7421" width="11.28515625" customWidth="1"/>
    <col min="7422" max="7422" width="10" customWidth="1"/>
    <col min="7423" max="7423" width="0" hidden="1"/>
    <col min="7424" max="7424" width="44.7109375" customWidth="1"/>
    <col min="7425" max="7425" width="15.42578125" customWidth="1"/>
    <col min="7426" max="7426" width="11.85546875" customWidth="1"/>
    <col min="7427" max="7427" width="13.85546875" customWidth="1"/>
    <col min="7428" max="7428" width="12.140625" customWidth="1"/>
    <col min="7429" max="7429" width="11.42578125" customWidth="1"/>
    <col min="7430" max="7430" width="16.28515625" customWidth="1"/>
    <col min="7431" max="7677" width="11.28515625" customWidth="1"/>
    <col min="7678" max="7678" width="10" customWidth="1"/>
    <col min="7679" max="7679" width="0" hidden="1"/>
    <col min="7680" max="7680" width="44.7109375" customWidth="1"/>
    <col min="7681" max="7681" width="15.42578125" customWidth="1"/>
    <col min="7682" max="7682" width="11.85546875" customWidth="1"/>
    <col min="7683" max="7683" width="13.85546875" customWidth="1"/>
    <col min="7684" max="7684" width="12.140625" customWidth="1"/>
    <col min="7685" max="7685" width="11.42578125" customWidth="1"/>
    <col min="7686" max="7686" width="16.28515625" customWidth="1"/>
    <col min="7687" max="7933" width="11.28515625" customWidth="1"/>
    <col min="7934" max="7934" width="10" customWidth="1"/>
    <col min="7935" max="7935" width="0" hidden="1"/>
    <col min="7936" max="7936" width="44.7109375" customWidth="1"/>
    <col min="7937" max="7937" width="15.42578125" customWidth="1"/>
    <col min="7938" max="7938" width="11.85546875" customWidth="1"/>
    <col min="7939" max="7939" width="13.85546875" customWidth="1"/>
    <col min="7940" max="7940" width="12.140625" customWidth="1"/>
    <col min="7941" max="7941" width="11.42578125" customWidth="1"/>
    <col min="7942" max="7942" width="16.28515625" customWidth="1"/>
    <col min="7943" max="8189" width="11.28515625" customWidth="1"/>
    <col min="8190" max="8190" width="10" customWidth="1"/>
    <col min="8191" max="8191" width="0" hidden="1"/>
    <col min="8192" max="8192" width="44.7109375" customWidth="1"/>
    <col min="8193" max="8193" width="15.42578125" customWidth="1"/>
    <col min="8194" max="8194" width="11.85546875" customWidth="1"/>
    <col min="8195" max="8195" width="13.85546875" customWidth="1"/>
    <col min="8196" max="8196" width="12.140625" customWidth="1"/>
    <col min="8197" max="8197" width="11.42578125" customWidth="1"/>
    <col min="8198" max="8198" width="16.28515625" customWidth="1"/>
    <col min="8199" max="8445" width="11.28515625" customWidth="1"/>
    <col min="8446" max="8446" width="10" customWidth="1"/>
    <col min="8447" max="8447" width="0" hidden="1"/>
    <col min="8448" max="8448" width="44.7109375" customWidth="1"/>
    <col min="8449" max="8449" width="15.42578125" customWidth="1"/>
    <col min="8450" max="8450" width="11.85546875" customWidth="1"/>
    <col min="8451" max="8451" width="13.85546875" customWidth="1"/>
    <col min="8452" max="8452" width="12.140625" customWidth="1"/>
    <col min="8453" max="8453" width="11.42578125" customWidth="1"/>
    <col min="8454" max="8454" width="16.28515625" customWidth="1"/>
    <col min="8455" max="8701" width="11.28515625" customWidth="1"/>
    <col min="8702" max="8702" width="10" customWidth="1"/>
    <col min="8703" max="8703" width="0" hidden="1"/>
    <col min="8704" max="8704" width="44.7109375" customWidth="1"/>
    <col min="8705" max="8705" width="15.42578125" customWidth="1"/>
    <col min="8706" max="8706" width="11.85546875" customWidth="1"/>
    <col min="8707" max="8707" width="13.85546875" customWidth="1"/>
    <col min="8708" max="8708" width="12.140625" customWidth="1"/>
    <col min="8709" max="8709" width="11.42578125" customWidth="1"/>
    <col min="8710" max="8710" width="16.28515625" customWidth="1"/>
    <col min="8711" max="8957" width="11.28515625" customWidth="1"/>
    <col min="8958" max="8958" width="10" customWidth="1"/>
    <col min="8959" max="8959" width="0" hidden="1"/>
    <col min="8960" max="8960" width="44.7109375" customWidth="1"/>
    <col min="8961" max="8961" width="15.42578125" customWidth="1"/>
    <col min="8962" max="8962" width="11.85546875" customWidth="1"/>
    <col min="8963" max="8963" width="13.85546875" customWidth="1"/>
    <col min="8964" max="8964" width="12.140625" customWidth="1"/>
    <col min="8965" max="8965" width="11.42578125" customWidth="1"/>
    <col min="8966" max="8966" width="16.28515625" customWidth="1"/>
    <col min="8967" max="9213" width="11.28515625" customWidth="1"/>
    <col min="9214" max="9214" width="10" customWidth="1"/>
    <col min="9215" max="9215" width="0" hidden="1"/>
    <col min="9216" max="9216" width="44.7109375" customWidth="1"/>
    <col min="9217" max="9217" width="15.42578125" customWidth="1"/>
    <col min="9218" max="9218" width="11.85546875" customWidth="1"/>
    <col min="9219" max="9219" width="13.85546875" customWidth="1"/>
    <col min="9220" max="9220" width="12.140625" customWidth="1"/>
    <col min="9221" max="9221" width="11.42578125" customWidth="1"/>
    <col min="9222" max="9222" width="16.28515625" customWidth="1"/>
    <col min="9223" max="9469" width="11.28515625" customWidth="1"/>
    <col min="9470" max="9470" width="10" customWidth="1"/>
    <col min="9471" max="9471" width="0" hidden="1"/>
    <col min="9472" max="9472" width="44.7109375" customWidth="1"/>
    <col min="9473" max="9473" width="15.42578125" customWidth="1"/>
    <col min="9474" max="9474" width="11.85546875" customWidth="1"/>
    <col min="9475" max="9475" width="13.85546875" customWidth="1"/>
    <col min="9476" max="9476" width="12.140625" customWidth="1"/>
    <col min="9477" max="9477" width="11.42578125" customWidth="1"/>
    <col min="9478" max="9478" width="16.28515625" customWidth="1"/>
    <col min="9479" max="9725" width="11.28515625" customWidth="1"/>
    <col min="9726" max="9726" width="10" customWidth="1"/>
    <col min="9727" max="9727" width="0" hidden="1"/>
    <col min="9728" max="9728" width="44.7109375" customWidth="1"/>
    <col min="9729" max="9729" width="15.42578125" customWidth="1"/>
    <col min="9730" max="9730" width="11.85546875" customWidth="1"/>
    <col min="9731" max="9731" width="13.85546875" customWidth="1"/>
    <col min="9732" max="9732" width="12.140625" customWidth="1"/>
    <col min="9733" max="9733" width="11.42578125" customWidth="1"/>
    <col min="9734" max="9734" width="16.28515625" customWidth="1"/>
    <col min="9735" max="9981" width="11.28515625" customWidth="1"/>
    <col min="9982" max="9982" width="10" customWidth="1"/>
    <col min="9983" max="9983" width="0" hidden="1"/>
    <col min="9984" max="9984" width="44.7109375" customWidth="1"/>
    <col min="9985" max="9985" width="15.42578125" customWidth="1"/>
    <col min="9986" max="9986" width="11.85546875" customWidth="1"/>
    <col min="9987" max="9987" width="13.85546875" customWidth="1"/>
    <col min="9988" max="9988" width="12.140625" customWidth="1"/>
    <col min="9989" max="9989" width="11.42578125" customWidth="1"/>
    <col min="9990" max="9990" width="16.28515625" customWidth="1"/>
    <col min="9991" max="10237" width="11.28515625" customWidth="1"/>
    <col min="10238" max="10238" width="10" customWidth="1"/>
    <col min="10239" max="10239" width="0" hidden="1"/>
    <col min="10240" max="10240" width="44.7109375" customWidth="1"/>
    <col min="10241" max="10241" width="15.42578125" customWidth="1"/>
    <col min="10242" max="10242" width="11.85546875" customWidth="1"/>
    <col min="10243" max="10243" width="13.85546875" customWidth="1"/>
    <col min="10244" max="10244" width="12.140625" customWidth="1"/>
    <col min="10245" max="10245" width="11.42578125" customWidth="1"/>
    <col min="10246" max="10246" width="16.28515625" customWidth="1"/>
    <col min="10247" max="10493" width="11.28515625" customWidth="1"/>
    <col min="10494" max="10494" width="10" customWidth="1"/>
    <col min="10495" max="10495" width="0" hidden="1"/>
    <col min="10496" max="10496" width="44.7109375" customWidth="1"/>
    <col min="10497" max="10497" width="15.42578125" customWidth="1"/>
    <col min="10498" max="10498" width="11.85546875" customWidth="1"/>
    <col min="10499" max="10499" width="13.85546875" customWidth="1"/>
    <col min="10500" max="10500" width="12.140625" customWidth="1"/>
    <col min="10501" max="10501" width="11.42578125" customWidth="1"/>
    <col min="10502" max="10502" width="16.28515625" customWidth="1"/>
    <col min="10503" max="10749" width="11.28515625" customWidth="1"/>
    <col min="10750" max="10750" width="10" customWidth="1"/>
    <col min="10751" max="10751" width="0" hidden="1"/>
    <col min="10752" max="10752" width="44.7109375" customWidth="1"/>
    <col min="10753" max="10753" width="15.42578125" customWidth="1"/>
    <col min="10754" max="10754" width="11.85546875" customWidth="1"/>
    <col min="10755" max="10755" width="13.85546875" customWidth="1"/>
    <col min="10756" max="10756" width="12.140625" customWidth="1"/>
    <col min="10757" max="10757" width="11.42578125" customWidth="1"/>
    <col min="10758" max="10758" width="16.28515625" customWidth="1"/>
    <col min="10759" max="11005" width="11.28515625" customWidth="1"/>
    <col min="11006" max="11006" width="10" customWidth="1"/>
    <col min="11007" max="11007" width="0" hidden="1"/>
    <col min="11008" max="11008" width="44.7109375" customWidth="1"/>
    <col min="11009" max="11009" width="15.42578125" customWidth="1"/>
    <col min="11010" max="11010" width="11.85546875" customWidth="1"/>
    <col min="11011" max="11011" width="13.85546875" customWidth="1"/>
    <col min="11012" max="11012" width="12.140625" customWidth="1"/>
    <col min="11013" max="11013" width="11.42578125" customWidth="1"/>
    <col min="11014" max="11014" width="16.28515625" customWidth="1"/>
    <col min="11015" max="11261" width="11.28515625" customWidth="1"/>
    <col min="11262" max="11262" width="10" customWidth="1"/>
    <col min="11263" max="11263" width="0" hidden="1"/>
    <col min="11264" max="11264" width="44.7109375" customWidth="1"/>
    <col min="11265" max="11265" width="15.42578125" customWidth="1"/>
    <col min="11266" max="11266" width="11.85546875" customWidth="1"/>
    <col min="11267" max="11267" width="13.85546875" customWidth="1"/>
    <col min="11268" max="11268" width="12.140625" customWidth="1"/>
    <col min="11269" max="11269" width="11.42578125" customWidth="1"/>
    <col min="11270" max="11270" width="16.28515625" customWidth="1"/>
    <col min="11271" max="11517" width="11.28515625" customWidth="1"/>
    <col min="11518" max="11518" width="10" customWidth="1"/>
    <col min="11519" max="11519" width="0" hidden="1"/>
    <col min="11520" max="11520" width="44.7109375" customWidth="1"/>
    <col min="11521" max="11521" width="15.42578125" customWidth="1"/>
    <col min="11522" max="11522" width="11.85546875" customWidth="1"/>
    <col min="11523" max="11523" width="13.85546875" customWidth="1"/>
    <col min="11524" max="11524" width="12.140625" customWidth="1"/>
    <col min="11525" max="11525" width="11.42578125" customWidth="1"/>
    <col min="11526" max="11526" width="16.28515625" customWidth="1"/>
    <col min="11527" max="11773" width="11.28515625" customWidth="1"/>
    <col min="11774" max="11774" width="10" customWidth="1"/>
    <col min="11775" max="11775" width="0" hidden="1"/>
    <col min="11776" max="11776" width="44.7109375" customWidth="1"/>
    <col min="11777" max="11777" width="15.42578125" customWidth="1"/>
    <col min="11778" max="11778" width="11.85546875" customWidth="1"/>
    <col min="11779" max="11779" width="13.85546875" customWidth="1"/>
    <col min="11780" max="11780" width="12.140625" customWidth="1"/>
    <col min="11781" max="11781" width="11.42578125" customWidth="1"/>
    <col min="11782" max="11782" width="16.28515625" customWidth="1"/>
    <col min="11783" max="12029" width="11.28515625" customWidth="1"/>
    <col min="12030" max="12030" width="10" customWidth="1"/>
    <col min="12031" max="12031" width="0" hidden="1"/>
    <col min="12032" max="12032" width="44.7109375" customWidth="1"/>
    <col min="12033" max="12033" width="15.42578125" customWidth="1"/>
    <col min="12034" max="12034" width="11.85546875" customWidth="1"/>
    <col min="12035" max="12035" width="13.85546875" customWidth="1"/>
    <col min="12036" max="12036" width="12.140625" customWidth="1"/>
    <col min="12037" max="12037" width="11.42578125" customWidth="1"/>
    <col min="12038" max="12038" width="16.28515625" customWidth="1"/>
    <col min="12039" max="12285" width="11.28515625" customWidth="1"/>
    <col min="12286" max="12286" width="10" customWidth="1"/>
    <col min="12287" max="12287" width="0" hidden="1"/>
    <col min="12288" max="12288" width="44.7109375" customWidth="1"/>
    <col min="12289" max="12289" width="15.42578125" customWidth="1"/>
    <col min="12290" max="12290" width="11.85546875" customWidth="1"/>
    <col min="12291" max="12291" width="13.85546875" customWidth="1"/>
    <col min="12292" max="12292" width="12.140625" customWidth="1"/>
    <col min="12293" max="12293" width="11.42578125" customWidth="1"/>
    <col min="12294" max="12294" width="16.28515625" customWidth="1"/>
    <col min="12295" max="12541" width="11.28515625" customWidth="1"/>
    <col min="12542" max="12542" width="10" customWidth="1"/>
    <col min="12543" max="12543" width="0" hidden="1"/>
    <col min="12544" max="12544" width="44.7109375" customWidth="1"/>
    <col min="12545" max="12545" width="15.42578125" customWidth="1"/>
    <col min="12546" max="12546" width="11.85546875" customWidth="1"/>
    <col min="12547" max="12547" width="13.85546875" customWidth="1"/>
    <col min="12548" max="12548" width="12.140625" customWidth="1"/>
    <col min="12549" max="12549" width="11.42578125" customWidth="1"/>
    <col min="12550" max="12550" width="16.28515625" customWidth="1"/>
    <col min="12551" max="12797" width="11.28515625" customWidth="1"/>
    <col min="12798" max="12798" width="10" customWidth="1"/>
    <col min="12799" max="12799" width="0" hidden="1"/>
    <col min="12800" max="12800" width="44.7109375" customWidth="1"/>
    <col min="12801" max="12801" width="15.42578125" customWidth="1"/>
    <col min="12802" max="12802" width="11.85546875" customWidth="1"/>
    <col min="12803" max="12803" width="13.85546875" customWidth="1"/>
    <col min="12804" max="12804" width="12.140625" customWidth="1"/>
    <col min="12805" max="12805" width="11.42578125" customWidth="1"/>
    <col min="12806" max="12806" width="16.28515625" customWidth="1"/>
    <col min="12807" max="13053" width="11.28515625" customWidth="1"/>
    <col min="13054" max="13054" width="10" customWidth="1"/>
    <col min="13055" max="13055" width="0" hidden="1"/>
    <col min="13056" max="13056" width="44.7109375" customWidth="1"/>
    <col min="13057" max="13057" width="15.42578125" customWidth="1"/>
    <col min="13058" max="13058" width="11.85546875" customWidth="1"/>
    <col min="13059" max="13059" width="13.85546875" customWidth="1"/>
    <col min="13060" max="13060" width="12.140625" customWidth="1"/>
    <col min="13061" max="13061" width="11.42578125" customWidth="1"/>
    <col min="13062" max="13062" width="16.28515625" customWidth="1"/>
    <col min="13063" max="13309" width="11.28515625" customWidth="1"/>
    <col min="13310" max="13310" width="10" customWidth="1"/>
    <col min="13311" max="13311" width="0" hidden="1"/>
    <col min="13312" max="13312" width="44.7109375" customWidth="1"/>
    <col min="13313" max="13313" width="15.42578125" customWidth="1"/>
    <col min="13314" max="13314" width="11.85546875" customWidth="1"/>
    <col min="13315" max="13315" width="13.85546875" customWidth="1"/>
    <col min="13316" max="13316" width="12.140625" customWidth="1"/>
    <col min="13317" max="13317" width="11.42578125" customWidth="1"/>
    <col min="13318" max="13318" width="16.28515625" customWidth="1"/>
    <col min="13319" max="13565" width="11.28515625" customWidth="1"/>
    <col min="13566" max="13566" width="10" customWidth="1"/>
    <col min="13567" max="13567" width="0" hidden="1"/>
    <col min="13568" max="13568" width="44.7109375" customWidth="1"/>
    <col min="13569" max="13569" width="15.42578125" customWidth="1"/>
    <col min="13570" max="13570" width="11.85546875" customWidth="1"/>
    <col min="13571" max="13571" width="13.85546875" customWidth="1"/>
    <col min="13572" max="13572" width="12.140625" customWidth="1"/>
    <col min="13573" max="13573" width="11.42578125" customWidth="1"/>
    <col min="13574" max="13574" width="16.28515625" customWidth="1"/>
    <col min="13575" max="13821" width="11.28515625" customWidth="1"/>
    <col min="13822" max="13822" width="10" customWidth="1"/>
    <col min="13823" max="13823" width="0" hidden="1"/>
    <col min="13824" max="13824" width="44.7109375" customWidth="1"/>
    <col min="13825" max="13825" width="15.42578125" customWidth="1"/>
    <col min="13826" max="13826" width="11.85546875" customWidth="1"/>
    <col min="13827" max="13827" width="13.85546875" customWidth="1"/>
    <col min="13828" max="13828" width="12.140625" customWidth="1"/>
    <col min="13829" max="13829" width="11.42578125" customWidth="1"/>
    <col min="13830" max="13830" width="16.28515625" customWidth="1"/>
    <col min="13831" max="14077" width="11.28515625" customWidth="1"/>
    <col min="14078" max="14078" width="10" customWidth="1"/>
    <col min="14079" max="14079" width="0" hidden="1"/>
    <col min="14080" max="14080" width="44.7109375" customWidth="1"/>
    <col min="14081" max="14081" width="15.42578125" customWidth="1"/>
    <col min="14082" max="14082" width="11.85546875" customWidth="1"/>
    <col min="14083" max="14083" width="13.85546875" customWidth="1"/>
    <col min="14084" max="14084" width="12.140625" customWidth="1"/>
    <col min="14085" max="14085" width="11.42578125" customWidth="1"/>
    <col min="14086" max="14086" width="16.28515625" customWidth="1"/>
    <col min="14087" max="14333" width="11.28515625" customWidth="1"/>
    <col min="14334" max="14334" width="10" customWidth="1"/>
    <col min="14335" max="14335" width="0" hidden="1"/>
    <col min="14336" max="14336" width="44.7109375" customWidth="1"/>
    <col min="14337" max="14337" width="15.42578125" customWidth="1"/>
    <col min="14338" max="14338" width="11.85546875" customWidth="1"/>
    <col min="14339" max="14339" width="13.85546875" customWidth="1"/>
    <col min="14340" max="14340" width="12.140625" customWidth="1"/>
    <col min="14341" max="14341" width="11.42578125" customWidth="1"/>
    <col min="14342" max="14342" width="16.28515625" customWidth="1"/>
    <col min="14343" max="14589" width="11.28515625" customWidth="1"/>
    <col min="14590" max="14590" width="10" customWidth="1"/>
    <col min="14591" max="14591" width="0" hidden="1"/>
    <col min="14592" max="14592" width="44.7109375" customWidth="1"/>
    <col min="14593" max="14593" width="15.42578125" customWidth="1"/>
    <col min="14594" max="14594" width="11.85546875" customWidth="1"/>
    <col min="14595" max="14595" width="13.85546875" customWidth="1"/>
    <col min="14596" max="14596" width="12.140625" customWidth="1"/>
    <col min="14597" max="14597" width="11.42578125" customWidth="1"/>
    <col min="14598" max="14598" width="16.28515625" customWidth="1"/>
    <col min="14599" max="14845" width="11.28515625" customWidth="1"/>
    <col min="14846" max="14846" width="10" customWidth="1"/>
    <col min="14847" max="14847" width="0" hidden="1"/>
    <col min="14848" max="14848" width="44.7109375" customWidth="1"/>
    <col min="14849" max="14849" width="15.42578125" customWidth="1"/>
    <col min="14850" max="14850" width="11.85546875" customWidth="1"/>
    <col min="14851" max="14851" width="13.85546875" customWidth="1"/>
    <col min="14852" max="14852" width="12.140625" customWidth="1"/>
    <col min="14853" max="14853" width="11.42578125" customWidth="1"/>
    <col min="14854" max="14854" width="16.28515625" customWidth="1"/>
    <col min="14855" max="15101" width="11.28515625" customWidth="1"/>
    <col min="15102" max="15102" width="10" customWidth="1"/>
    <col min="15103" max="15103" width="0" hidden="1"/>
    <col min="15104" max="15104" width="44.7109375" customWidth="1"/>
    <col min="15105" max="15105" width="15.42578125" customWidth="1"/>
    <col min="15106" max="15106" width="11.85546875" customWidth="1"/>
    <col min="15107" max="15107" width="13.85546875" customWidth="1"/>
    <col min="15108" max="15108" width="12.140625" customWidth="1"/>
    <col min="15109" max="15109" width="11.42578125" customWidth="1"/>
    <col min="15110" max="15110" width="16.28515625" customWidth="1"/>
    <col min="15111" max="15357" width="11.28515625" customWidth="1"/>
    <col min="15358" max="15358" width="10" customWidth="1"/>
    <col min="15359" max="15359" width="0" hidden="1"/>
    <col min="15360" max="15360" width="44.7109375" customWidth="1"/>
    <col min="15361" max="15361" width="15.42578125" customWidth="1"/>
    <col min="15362" max="15362" width="11.85546875" customWidth="1"/>
    <col min="15363" max="15363" width="13.85546875" customWidth="1"/>
    <col min="15364" max="15364" width="12.140625" customWidth="1"/>
    <col min="15365" max="15365" width="11.42578125" customWidth="1"/>
    <col min="15366" max="15366" width="16.28515625" customWidth="1"/>
    <col min="15367" max="15613" width="11.28515625" customWidth="1"/>
    <col min="15614" max="15614" width="10" customWidth="1"/>
    <col min="15615" max="15615" width="0" hidden="1"/>
    <col min="15616" max="15616" width="44.7109375" customWidth="1"/>
    <col min="15617" max="15617" width="15.42578125" customWidth="1"/>
    <col min="15618" max="15618" width="11.85546875" customWidth="1"/>
    <col min="15619" max="15619" width="13.85546875" customWidth="1"/>
    <col min="15620" max="15620" width="12.140625" customWidth="1"/>
    <col min="15621" max="15621" width="11.42578125" customWidth="1"/>
    <col min="15622" max="15622" width="16.28515625" customWidth="1"/>
    <col min="15623" max="15869" width="11.28515625" customWidth="1"/>
    <col min="15870" max="15870" width="10" customWidth="1"/>
    <col min="15871" max="15871" width="0" hidden="1"/>
    <col min="15872" max="15872" width="44.7109375" customWidth="1"/>
    <col min="15873" max="15873" width="15.42578125" customWidth="1"/>
    <col min="15874" max="15874" width="11.85546875" customWidth="1"/>
    <col min="15875" max="15875" width="13.85546875" customWidth="1"/>
    <col min="15876" max="15876" width="12.140625" customWidth="1"/>
    <col min="15877" max="15877" width="11.42578125" customWidth="1"/>
    <col min="15878" max="15878" width="16.28515625" customWidth="1"/>
    <col min="15879" max="16125" width="11.28515625" customWidth="1"/>
    <col min="16126" max="16126" width="10" customWidth="1"/>
    <col min="16127" max="16127" width="0" hidden="1"/>
    <col min="16128" max="16128" width="44.7109375" customWidth="1"/>
    <col min="16129" max="16129" width="15.42578125" customWidth="1"/>
    <col min="16130" max="16130" width="11.85546875" customWidth="1"/>
    <col min="16131" max="16131" width="13.85546875" customWidth="1"/>
    <col min="16132" max="16132" width="12.140625" customWidth="1"/>
    <col min="16133" max="16133" width="11.42578125" customWidth="1"/>
    <col min="16134" max="16134" width="16.28515625" customWidth="1"/>
  </cols>
  <sheetData>
    <row r="1" spans="1:26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x14ac:dyDescent="0.25">
      <c r="A3" s="5"/>
      <c r="B3" s="231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5.75" customHeight="1" thickBot="1" x14ac:dyDescent="0.3">
      <c r="A4" s="5"/>
      <c r="B4" s="38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x14ac:dyDescent="0.25">
      <c r="A5" s="5"/>
      <c r="B5" s="226" t="s">
        <v>139</v>
      </c>
      <c r="C5" s="209"/>
      <c r="D5" s="209"/>
      <c r="E5" s="209"/>
      <c r="F5" s="209"/>
      <c r="G5" s="209"/>
      <c r="H5" s="209"/>
      <c r="I5" s="209"/>
      <c r="J5" s="209"/>
      <c r="K5" s="209"/>
      <c r="L5" s="209"/>
      <c r="M5" s="210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x14ac:dyDescent="0.25">
      <c r="A6" s="5"/>
      <c r="B6" s="211"/>
      <c r="C6" s="212"/>
      <c r="D6" s="212"/>
      <c r="E6" s="212"/>
      <c r="F6" s="212"/>
      <c r="G6" s="212"/>
      <c r="H6" s="212"/>
      <c r="I6" s="212"/>
      <c r="J6" s="212"/>
      <c r="K6" s="212"/>
      <c r="L6" s="212"/>
      <c r="M6" s="202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5" customHeight="1" x14ac:dyDescent="0.25">
      <c r="A7" s="5"/>
      <c r="B7" s="181" t="s">
        <v>1</v>
      </c>
      <c r="C7" s="1"/>
      <c r="D7" s="185" t="s">
        <v>40</v>
      </c>
      <c r="E7" s="203" t="s">
        <v>3</v>
      </c>
      <c r="F7" s="185" t="s">
        <v>4</v>
      </c>
      <c r="G7" s="203" t="s">
        <v>5</v>
      </c>
      <c r="H7" s="185" t="s">
        <v>6</v>
      </c>
      <c r="I7" s="185" t="s">
        <v>41</v>
      </c>
      <c r="J7" s="185" t="s">
        <v>7</v>
      </c>
      <c r="K7" s="185" t="s">
        <v>8</v>
      </c>
      <c r="L7" s="204" t="s">
        <v>9</v>
      </c>
      <c r="M7" s="215" t="s">
        <v>10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x14ac:dyDescent="0.25">
      <c r="A8" s="35"/>
      <c r="B8" s="182"/>
      <c r="C8" s="2"/>
      <c r="D8" s="177"/>
      <c r="E8" s="177"/>
      <c r="F8" s="177"/>
      <c r="G8" s="177"/>
      <c r="H8" s="177"/>
      <c r="I8" s="177"/>
      <c r="J8" s="177"/>
      <c r="K8" s="177"/>
      <c r="L8" s="177"/>
      <c r="M8" s="191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5.75" customHeight="1" thickBot="1" x14ac:dyDescent="0.3">
      <c r="A9" s="35"/>
      <c r="B9" s="193"/>
      <c r="C9" s="194"/>
      <c r="D9" s="194"/>
      <c r="E9" s="194"/>
      <c r="F9" s="194"/>
      <c r="G9" s="194"/>
      <c r="H9" s="194"/>
      <c r="I9" s="194"/>
      <c r="J9" s="194"/>
      <c r="K9" s="194"/>
      <c r="L9" s="194"/>
      <c r="M9" s="19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x14ac:dyDescent="0.25">
      <c r="A10" s="35"/>
      <c r="B10" s="75" t="s">
        <v>11</v>
      </c>
      <c r="C10" s="39"/>
      <c r="D10" s="218" t="s">
        <v>92</v>
      </c>
      <c r="E10" s="197"/>
      <c r="F10" s="197"/>
      <c r="G10" s="197"/>
      <c r="H10" s="197"/>
      <c r="I10" s="197"/>
      <c r="J10" s="197"/>
      <c r="K10" s="197"/>
      <c r="L10" s="197"/>
      <c r="M10" s="198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x14ac:dyDescent="0.25">
      <c r="A11" s="35"/>
      <c r="B11" s="75"/>
      <c r="C11" s="39"/>
      <c r="D11" s="218" t="s">
        <v>140</v>
      </c>
      <c r="E11" s="197"/>
      <c r="F11" s="197"/>
      <c r="G11" s="197"/>
      <c r="H11" s="197"/>
      <c r="I11" s="197"/>
      <c r="J11" s="197"/>
      <c r="K11" s="197"/>
      <c r="L11" s="197"/>
      <c r="M11" s="198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x14ac:dyDescent="0.25">
      <c r="A12" s="96"/>
      <c r="B12" s="238">
        <v>1</v>
      </c>
      <c r="C12" s="202"/>
      <c r="D12" s="126" t="s">
        <v>141</v>
      </c>
      <c r="E12" s="103" t="s">
        <v>14</v>
      </c>
      <c r="F12" s="104">
        <v>2841</v>
      </c>
      <c r="G12" s="103" t="s">
        <v>15</v>
      </c>
      <c r="H12" s="104" t="s">
        <v>44</v>
      </c>
      <c r="I12" s="104">
        <v>183</v>
      </c>
      <c r="J12" s="105"/>
      <c r="K12" s="106">
        <f t="shared" ref="K12:K17" si="0">SUM(I12*J12*F12)</f>
        <v>0</v>
      </c>
      <c r="L12" s="106">
        <f t="shared" ref="L12:L17" si="1">SUM(M12-K12)</f>
        <v>0</v>
      </c>
      <c r="M12" s="107">
        <f t="shared" ref="M12:M17" si="2">SUM(K12*1.23)</f>
        <v>0</v>
      </c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7"/>
      <c r="Z12" s="97"/>
    </row>
    <row r="13" spans="1:26" x14ac:dyDescent="0.25">
      <c r="A13" s="35"/>
      <c r="B13" s="186">
        <v>2</v>
      </c>
      <c r="C13" s="199"/>
      <c r="D13" s="126" t="s">
        <v>142</v>
      </c>
      <c r="E13" s="28" t="s">
        <v>14</v>
      </c>
      <c r="F13" s="13">
        <v>26</v>
      </c>
      <c r="G13" s="28" t="s">
        <v>15</v>
      </c>
      <c r="H13" s="68" t="s">
        <v>46</v>
      </c>
      <c r="I13" s="13">
        <v>852</v>
      </c>
      <c r="J13" s="30"/>
      <c r="K13" s="32">
        <f t="shared" si="0"/>
        <v>0</v>
      </c>
      <c r="L13" s="32">
        <f t="shared" si="1"/>
        <v>0</v>
      </c>
      <c r="M13" s="34">
        <f t="shared" si="2"/>
        <v>0</v>
      </c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x14ac:dyDescent="0.25">
      <c r="A14" s="35"/>
      <c r="B14" s="238">
        <v>3</v>
      </c>
      <c r="C14" s="202"/>
      <c r="D14" s="126" t="s">
        <v>143</v>
      </c>
      <c r="E14" s="127"/>
      <c r="F14" s="128">
        <v>3365</v>
      </c>
      <c r="G14" s="28" t="s">
        <v>15</v>
      </c>
      <c r="H14" s="68" t="s">
        <v>46</v>
      </c>
      <c r="I14" s="13">
        <v>852</v>
      </c>
      <c r="J14" s="130"/>
      <c r="K14" s="32">
        <f t="shared" si="0"/>
        <v>0</v>
      </c>
      <c r="L14" s="32">
        <f t="shared" si="1"/>
        <v>0</v>
      </c>
      <c r="M14" s="34">
        <f t="shared" si="2"/>
        <v>0</v>
      </c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x14ac:dyDescent="0.25">
      <c r="A15" s="35"/>
      <c r="B15" s="238">
        <v>4</v>
      </c>
      <c r="C15" s="202"/>
      <c r="D15" s="126" t="s">
        <v>80</v>
      </c>
      <c r="E15" s="127"/>
      <c r="F15" s="128">
        <v>297</v>
      </c>
      <c r="G15" s="28" t="s">
        <v>15</v>
      </c>
      <c r="H15" s="68" t="s">
        <v>46</v>
      </c>
      <c r="I15" s="13">
        <v>852</v>
      </c>
      <c r="J15" s="130"/>
      <c r="K15" s="32">
        <f t="shared" si="0"/>
        <v>0</v>
      </c>
      <c r="L15" s="32">
        <f t="shared" si="1"/>
        <v>0</v>
      </c>
      <c r="M15" s="34">
        <f t="shared" si="2"/>
        <v>0</v>
      </c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x14ac:dyDescent="0.25">
      <c r="A16" s="35"/>
      <c r="B16" s="186">
        <v>5</v>
      </c>
      <c r="C16" s="199"/>
      <c r="D16" s="126" t="s">
        <v>144</v>
      </c>
      <c r="E16" s="127"/>
      <c r="F16" s="128">
        <v>3660</v>
      </c>
      <c r="G16" s="28" t="s">
        <v>15</v>
      </c>
      <c r="H16" s="68" t="s">
        <v>46</v>
      </c>
      <c r="I16" s="13">
        <v>852</v>
      </c>
      <c r="J16" s="130"/>
      <c r="K16" s="32">
        <f t="shared" si="0"/>
        <v>0</v>
      </c>
      <c r="L16" s="32">
        <f t="shared" si="1"/>
        <v>0</v>
      </c>
      <c r="M16" s="34">
        <f t="shared" si="2"/>
        <v>0</v>
      </c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x14ac:dyDescent="0.25">
      <c r="A17" s="35"/>
      <c r="B17" s="238">
        <v>6</v>
      </c>
      <c r="C17" s="202"/>
      <c r="D17" s="27" t="s">
        <v>57</v>
      </c>
      <c r="E17" s="127"/>
      <c r="F17" s="13">
        <v>1</v>
      </c>
      <c r="G17" s="28" t="s">
        <v>15</v>
      </c>
      <c r="H17" s="129" t="s">
        <v>46</v>
      </c>
      <c r="I17" s="128">
        <v>183</v>
      </c>
      <c r="J17" s="130"/>
      <c r="K17" s="32">
        <f t="shared" si="0"/>
        <v>0</v>
      </c>
      <c r="L17" s="32">
        <f t="shared" si="1"/>
        <v>0</v>
      </c>
      <c r="M17" s="34">
        <f t="shared" si="2"/>
        <v>0</v>
      </c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x14ac:dyDescent="0.25">
      <c r="A18" s="35"/>
      <c r="B18" s="168"/>
      <c r="C18" s="169"/>
      <c r="D18" s="167" t="s">
        <v>121</v>
      </c>
      <c r="E18" s="170"/>
      <c r="F18" s="170"/>
      <c r="G18" s="164"/>
      <c r="H18" s="164"/>
      <c r="I18" s="164"/>
      <c r="J18" s="61"/>
      <c r="K18" s="145">
        <f>SUM(K12:K17)</f>
        <v>0</v>
      </c>
      <c r="L18" s="145">
        <f>SUM(L12:L17)</f>
        <v>0</v>
      </c>
      <c r="M18" s="146">
        <f>SUM(M12:M17)</f>
        <v>0</v>
      </c>
      <c r="N18" s="17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x14ac:dyDescent="0.25">
      <c r="A19" s="5"/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5.75" customHeight="1" thickBot="1" x14ac:dyDescent="0.3">
      <c r="A20" s="5"/>
      <c r="B20" s="241"/>
      <c r="C20" s="232"/>
      <c r="D20" s="232"/>
      <c r="E20" s="232"/>
      <c r="F20" s="232"/>
      <c r="G20" s="232"/>
      <c r="H20" s="232"/>
      <c r="I20" s="232"/>
      <c r="J20" s="232"/>
      <c r="K20" s="232"/>
      <c r="L20" s="232"/>
      <c r="M20" s="232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.75" customHeight="1" thickBot="1" x14ac:dyDescent="0.3">
      <c r="A21" s="5"/>
      <c r="B21" s="82" t="s">
        <v>60</v>
      </c>
      <c r="C21" s="115"/>
      <c r="D21" s="236" t="s">
        <v>145</v>
      </c>
      <c r="E21" s="209"/>
      <c r="F21" s="209"/>
      <c r="G21" s="209"/>
      <c r="H21" s="209"/>
      <c r="I21" s="209"/>
      <c r="J21" s="209"/>
      <c r="K21" s="209"/>
      <c r="L21" s="209"/>
      <c r="M21" s="237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customHeight="1" thickBot="1" x14ac:dyDescent="0.3">
      <c r="A22" s="5"/>
      <c r="B22" s="152"/>
      <c r="C22" s="138"/>
      <c r="D22" s="141" t="s">
        <v>146</v>
      </c>
      <c r="E22" s="139"/>
      <c r="F22" s="139"/>
      <c r="G22" s="139"/>
      <c r="H22" s="139"/>
      <c r="I22" s="139"/>
      <c r="J22" s="139"/>
      <c r="K22" s="139"/>
      <c r="L22" s="139"/>
      <c r="M22" s="153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24" customHeight="1" x14ac:dyDescent="0.25">
      <c r="A23" s="5"/>
      <c r="B23" s="247">
        <v>1</v>
      </c>
      <c r="C23" s="245"/>
      <c r="D23" s="161" t="s">
        <v>147</v>
      </c>
      <c r="E23" s="134" t="s">
        <v>14</v>
      </c>
      <c r="F23" s="56">
        <v>66</v>
      </c>
      <c r="G23" s="77" t="s">
        <v>15</v>
      </c>
      <c r="H23" s="56" t="s">
        <v>44</v>
      </c>
      <c r="I23" s="56">
        <v>173</v>
      </c>
      <c r="J23" s="78"/>
      <c r="K23" s="65">
        <f t="shared" ref="K23:K29" si="3">SUM(I23*J23*F23)</f>
        <v>0</v>
      </c>
      <c r="L23" s="65">
        <f t="shared" ref="L23:L29" si="4">SUM(M23-K23)</f>
        <v>0</v>
      </c>
      <c r="M23" s="79">
        <f t="shared" ref="M23:M29" si="5">SUM(K23*1.23)</f>
        <v>0</v>
      </c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x14ac:dyDescent="0.25">
      <c r="A24" s="5"/>
      <c r="B24" s="248">
        <v>2</v>
      </c>
      <c r="C24" s="240"/>
      <c r="D24" s="126" t="s">
        <v>148</v>
      </c>
      <c r="E24" s="135" t="s">
        <v>14</v>
      </c>
      <c r="F24" s="110">
        <v>61</v>
      </c>
      <c r="G24" s="109" t="s">
        <v>15</v>
      </c>
      <c r="H24" s="56" t="s">
        <v>44</v>
      </c>
      <c r="I24" s="56">
        <v>173</v>
      </c>
      <c r="J24" s="112"/>
      <c r="K24" s="113">
        <f t="shared" si="3"/>
        <v>0</v>
      </c>
      <c r="L24" s="113">
        <f t="shared" si="4"/>
        <v>0</v>
      </c>
      <c r="M24" s="114">
        <f t="shared" si="5"/>
        <v>0</v>
      </c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x14ac:dyDescent="0.25">
      <c r="A25" s="5"/>
      <c r="B25" s="154">
        <v>3</v>
      </c>
      <c r="C25" s="132"/>
      <c r="D25" s="126" t="s">
        <v>143</v>
      </c>
      <c r="E25" s="136"/>
      <c r="F25" s="13">
        <v>37</v>
      </c>
      <c r="G25" s="28" t="s">
        <v>15</v>
      </c>
      <c r="H25" s="56" t="s">
        <v>44</v>
      </c>
      <c r="I25" s="56">
        <v>173</v>
      </c>
      <c r="J25" s="30"/>
      <c r="K25" s="32">
        <f t="shared" si="3"/>
        <v>0</v>
      </c>
      <c r="L25" s="32">
        <f t="shared" si="4"/>
        <v>0</v>
      </c>
      <c r="M25" s="34">
        <f t="shared" si="5"/>
        <v>0</v>
      </c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x14ac:dyDescent="0.25">
      <c r="A26" s="5"/>
      <c r="B26" s="247">
        <v>4</v>
      </c>
      <c r="C26" s="245"/>
      <c r="D26" s="126" t="s">
        <v>48</v>
      </c>
      <c r="E26" s="136"/>
      <c r="F26" s="13">
        <v>3</v>
      </c>
      <c r="G26" s="28" t="s">
        <v>15</v>
      </c>
      <c r="H26" s="56" t="s">
        <v>44</v>
      </c>
      <c r="I26" s="56">
        <v>173</v>
      </c>
      <c r="J26" s="30"/>
      <c r="K26" s="32">
        <f t="shared" si="3"/>
        <v>0</v>
      </c>
      <c r="L26" s="32">
        <f t="shared" si="4"/>
        <v>0</v>
      </c>
      <c r="M26" s="34">
        <f t="shared" si="5"/>
        <v>0</v>
      </c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x14ac:dyDescent="0.25">
      <c r="A27" s="5"/>
      <c r="B27" s="248">
        <v>5</v>
      </c>
      <c r="C27" s="240"/>
      <c r="D27" s="126" t="s">
        <v>80</v>
      </c>
      <c r="E27" s="136"/>
      <c r="F27" s="13">
        <v>12</v>
      </c>
      <c r="G27" s="28" t="s">
        <v>15</v>
      </c>
      <c r="H27" s="56" t="s">
        <v>44</v>
      </c>
      <c r="I27" s="56">
        <v>173</v>
      </c>
      <c r="J27" s="30"/>
      <c r="K27" s="32">
        <f t="shared" si="3"/>
        <v>0</v>
      </c>
      <c r="L27" s="32">
        <f t="shared" si="4"/>
        <v>0</v>
      </c>
      <c r="M27" s="34">
        <f t="shared" si="5"/>
        <v>0</v>
      </c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x14ac:dyDescent="0.25">
      <c r="A28" s="5"/>
      <c r="B28" s="154">
        <v>6</v>
      </c>
      <c r="C28" s="132"/>
      <c r="D28" s="126" t="s">
        <v>149</v>
      </c>
      <c r="E28" s="28"/>
      <c r="F28" s="13">
        <v>72</v>
      </c>
      <c r="G28" s="28" t="s">
        <v>15</v>
      </c>
      <c r="H28" s="56" t="s">
        <v>44</v>
      </c>
      <c r="I28" s="56">
        <v>173</v>
      </c>
      <c r="J28" s="30"/>
      <c r="K28" s="32">
        <f t="shared" si="3"/>
        <v>0</v>
      </c>
      <c r="L28" s="32">
        <f t="shared" si="4"/>
        <v>0</v>
      </c>
      <c r="M28" s="34">
        <f t="shared" si="5"/>
        <v>0</v>
      </c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x14ac:dyDescent="0.25">
      <c r="A29" s="5"/>
      <c r="B29" s="247">
        <v>7</v>
      </c>
      <c r="C29" s="245"/>
      <c r="D29" s="133" t="s">
        <v>150</v>
      </c>
      <c r="E29" s="143"/>
      <c r="F29" s="11">
        <v>2</v>
      </c>
      <c r="G29" s="28" t="s">
        <v>15</v>
      </c>
      <c r="H29" s="56" t="s">
        <v>44</v>
      </c>
      <c r="I29" s="56">
        <v>173</v>
      </c>
      <c r="J29" s="12"/>
      <c r="K29" s="32">
        <f t="shared" si="3"/>
        <v>0</v>
      </c>
      <c r="L29" s="32">
        <f t="shared" si="4"/>
        <v>0</v>
      </c>
      <c r="M29" s="34">
        <f t="shared" si="5"/>
        <v>0</v>
      </c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customHeight="1" thickBot="1" x14ac:dyDescent="0.3">
      <c r="A30" s="5"/>
      <c r="B30" s="165"/>
      <c r="C30" s="166"/>
      <c r="D30" s="163" t="s">
        <v>59</v>
      </c>
      <c r="E30" s="164"/>
      <c r="F30" s="164"/>
      <c r="G30" s="164"/>
      <c r="H30" s="164"/>
      <c r="I30" s="164"/>
      <c r="J30" s="61"/>
      <c r="K30" s="145">
        <f>SUM(K23:K29)</f>
        <v>0</v>
      </c>
      <c r="L30" s="145">
        <f>SUM(L23:L29)</f>
        <v>0</v>
      </c>
      <c r="M30" s="146">
        <f>SUM(M23:M29)</f>
        <v>0</v>
      </c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customHeight="1" thickBot="1" x14ac:dyDescent="0.3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x14ac:dyDescent="0.25">
      <c r="A32" s="5"/>
      <c r="B32" s="45" t="s">
        <v>98</v>
      </c>
      <c r="C32" s="46"/>
      <c r="D32" s="218" t="s">
        <v>126</v>
      </c>
      <c r="E32" s="197"/>
      <c r="F32" s="197"/>
      <c r="G32" s="197"/>
      <c r="H32" s="197"/>
      <c r="I32" s="197"/>
      <c r="J32" s="197"/>
      <c r="K32" s="197"/>
      <c r="L32" s="197"/>
      <c r="M32" s="198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x14ac:dyDescent="0.25">
      <c r="A33" s="5"/>
      <c r="B33" s="16">
        <v>1</v>
      </c>
      <c r="C33" s="7"/>
      <c r="D33" s="17" t="s">
        <v>151</v>
      </c>
      <c r="E33" s="243" t="s">
        <v>34</v>
      </c>
      <c r="F33" s="18">
        <v>4984</v>
      </c>
      <c r="G33" s="13" t="s">
        <v>15</v>
      </c>
      <c r="H33" s="99" t="s">
        <v>63</v>
      </c>
      <c r="I33" s="13">
        <v>4</v>
      </c>
      <c r="J33" s="48"/>
      <c r="K33" s="31">
        <f>SUM(I33*J33*F33)</f>
        <v>0</v>
      </c>
      <c r="L33" s="31">
        <f>SUM(M33-K33)</f>
        <v>0</v>
      </c>
      <c r="M33" s="33">
        <f>SUM(K33*1.23)</f>
        <v>0</v>
      </c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x14ac:dyDescent="0.25">
      <c r="A34" s="5"/>
      <c r="B34" s="40">
        <v>2</v>
      </c>
      <c r="C34" s="13"/>
      <c r="D34" s="17" t="s">
        <v>152</v>
      </c>
      <c r="E34" s="177"/>
      <c r="F34" s="119">
        <v>52</v>
      </c>
      <c r="G34" s="13" t="s">
        <v>15</v>
      </c>
      <c r="H34" s="101" t="s">
        <v>63</v>
      </c>
      <c r="I34" s="120">
        <v>4</v>
      </c>
      <c r="J34" s="48"/>
      <c r="K34" s="31">
        <f>SUM(I34*J34*F34)</f>
        <v>0</v>
      </c>
      <c r="L34" s="31">
        <f>SUM(M34-K34)</f>
        <v>0</v>
      </c>
      <c r="M34" s="33">
        <f>SUM(K34*1.23)</f>
        <v>0</v>
      </c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x14ac:dyDescent="0.25">
      <c r="A35" s="5"/>
      <c r="B35" s="42"/>
      <c r="C35" s="43"/>
      <c r="D35" s="14" t="s">
        <v>59</v>
      </c>
      <c r="E35" s="15"/>
      <c r="F35" s="225"/>
      <c r="G35" s="174"/>
      <c r="H35" s="174"/>
      <c r="I35" s="174"/>
      <c r="J35" s="175"/>
      <c r="K35" s="122">
        <f>SUM(K33:K34)</f>
        <v>0</v>
      </c>
      <c r="L35" s="122">
        <f>SUM(L33:L34)</f>
        <v>0</v>
      </c>
      <c r="M35" s="123">
        <f>SUM(M33:M34)</f>
        <v>0</v>
      </c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x14ac:dyDescent="0.25">
      <c r="A37" s="5"/>
      <c r="B37" s="76" t="s">
        <v>129</v>
      </c>
      <c r="C37" s="49"/>
      <c r="D37" s="50" t="s">
        <v>153</v>
      </c>
      <c r="E37" s="51"/>
      <c r="F37" s="51"/>
      <c r="G37" s="51"/>
      <c r="H37" s="51"/>
      <c r="I37" s="51"/>
      <c r="J37" s="51"/>
      <c r="K37" s="51"/>
      <c r="L37" s="51"/>
      <c r="M37" s="52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x14ac:dyDescent="0.25">
      <c r="A38" s="5"/>
      <c r="B38" s="261" t="s">
        <v>66</v>
      </c>
      <c r="C38" s="262"/>
      <c r="D38" s="263" t="s">
        <v>67</v>
      </c>
      <c r="E38" s="264"/>
      <c r="F38" s="265"/>
      <c r="G38" s="262"/>
      <c r="H38" s="266"/>
      <c r="I38" s="267"/>
      <c r="J38" s="258"/>
      <c r="K38" s="259">
        <f>SUM(K18)</f>
        <v>0</v>
      </c>
      <c r="L38" s="259">
        <f>SUM(L18)</f>
        <v>0</v>
      </c>
      <c r="M38" s="260">
        <f>SUM(M18)</f>
        <v>0</v>
      </c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x14ac:dyDescent="0.25">
      <c r="A39" s="5"/>
      <c r="B39" s="261" t="s">
        <v>60</v>
      </c>
      <c r="C39" s="262"/>
      <c r="D39" s="263" t="s">
        <v>68</v>
      </c>
      <c r="E39" s="264"/>
      <c r="F39" s="265"/>
      <c r="G39" s="262"/>
      <c r="H39" s="266"/>
      <c r="I39" s="267"/>
      <c r="J39" s="258"/>
      <c r="K39" s="259">
        <f>SUM(K30)</f>
        <v>0</v>
      </c>
      <c r="L39" s="259">
        <f>SUM(L30)</f>
        <v>0</v>
      </c>
      <c r="M39" s="260">
        <f>SUM(M30)</f>
        <v>0</v>
      </c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x14ac:dyDescent="0.25">
      <c r="A40" s="5"/>
      <c r="B40" s="261" t="s">
        <v>98</v>
      </c>
      <c r="C40" s="262"/>
      <c r="D40" s="263" t="s">
        <v>109</v>
      </c>
      <c r="E40" s="264"/>
      <c r="F40" s="265"/>
      <c r="G40" s="262"/>
      <c r="H40" s="266"/>
      <c r="I40" s="267"/>
      <c r="J40" s="258"/>
      <c r="K40" s="259">
        <f>SUM(K35)</f>
        <v>0</v>
      </c>
      <c r="L40" s="259">
        <f>SUM(L35)</f>
        <v>0</v>
      </c>
      <c r="M40" s="260">
        <f>SUM(M35)</f>
        <v>0</v>
      </c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x14ac:dyDescent="0.25">
      <c r="A41" s="5"/>
      <c r="B41" s="268"/>
      <c r="C41" s="269"/>
      <c r="D41" s="270"/>
      <c r="E41" s="271"/>
      <c r="F41" s="271"/>
      <c r="G41" s="271"/>
      <c r="H41" s="271"/>
      <c r="I41" s="271"/>
      <c r="J41" s="271"/>
      <c r="K41" s="271"/>
      <c r="L41" s="271"/>
      <c r="M41" s="272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customHeight="1" thickBot="1" x14ac:dyDescent="0.3">
      <c r="A42" s="5"/>
      <c r="B42" s="255" t="s">
        <v>131</v>
      </c>
      <c r="C42" s="256"/>
      <c r="D42" s="256"/>
      <c r="E42" s="256"/>
      <c r="F42" s="256"/>
      <c r="G42" s="256"/>
      <c r="H42" s="256"/>
      <c r="I42" s="256"/>
      <c r="J42" s="257"/>
      <c r="K42" s="273">
        <f>SUM(K38:K40)</f>
        <v>0</v>
      </c>
      <c r="L42" s="273">
        <f>SUM(L38:L40)</f>
        <v>0</v>
      </c>
      <c r="M42" s="274">
        <f>SUM(M38:M40)</f>
        <v>0</v>
      </c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</sheetData>
  <mergeCells count="34">
    <mergeCell ref="B42:J42"/>
    <mergeCell ref="B5:M6"/>
    <mergeCell ref="E33:E34"/>
    <mergeCell ref="G7:G8"/>
    <mergeCell ref="I7:I8"/>
    <mergeCell ref="B27:C27"/>
    <mergeCell ref="M7:M8"/>
    <mergeCell ref="B12:C12"/>
    <mergeCell ref="B23:C23"/>
    <mergeCell ref="D7:D8"/>
    <mergeCell ref="B14:C14"/>
    <mergeCell ref="H7:H8"/>
    <mergeCell ref="B9:M9"/>
    <mergeCell ref="B17:C17"/>
    <mergeCell ref="J7:J8"/>
    <mergeCell ref="D41:M41"/>
    <mergeCell ref="B24:C24"/>
    <mergeCell ref="D32:M32"/>
    <mergeCell ref="B15:C15"/>
    <mergeCell ref="D10:M10"/>
    <mergeCell ref="F35:J35"/>
    <mergeCell ref="B13:C13"/>
    <mergeCell ref="B29:C29"/>
    <mergeCell ref="B20:M20"/>
    <mergeCell ref="D21:M21"/>
    <mergeCell ref="B16:C16"/>
    <mergeCell ref="B3:M3"/>
    <mergeCell ref="B26:C26"/>
    <mergeCell ref="B7:B8"/>
    <mergeCell ref="F7:F8"/>
    <mergeCell ref="L7:L8"/>
    <mergeCell ref="E7:E8"/>
    <mergeCell ref="K7:K8"/>
    <mergeCell ref="D11:M11"/>
  </mergeCells>
  <pageMargins left="0.70866141732283472" right="0.70866141732283472" top="0.74803149606299213" bottom="0.74803149606299213" header="0.31496062992125978" footer="0.31496062992125978"/>
  <pageSetup paperSize="9" scale="1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M30"/>
  <sheetViews>
    <sheetView showGridLines="0" topLeftCell="A13" workbookViewId="0">
      <selection activeCell="M30" sqref="M30"/>
    </sheetView>
  </sheetViews>
  <sheetFormatPr defaultColWidth="8.85546875" defaultRowHeight="15" x14ac:dyDescent="0.25"/>
  <cols>
    <col min="1" max="1" width="2.85546875" customWidth="1"/>
    <col min="2" max="2" width="4.7109375" customWidth="1"/>
    <col min="3" max="3" width="0" hidden="1"/>
    <col min="4" max="4" width="19.28515625" customWidth="1"/>
    <col min="5" max="5" width="0.7109375" hidden="1" customWidth="1"/>
    <col min="6" max="6" width="8.42578125" bestFit="1" customWidth="1"/>
    <col min="7" max="7" width="4" customWidth="1"/>
    <col min="8" max="8" width="10" customWidth="1"/>
    <col min="9" max="9" width="8.7109375" customWidth="1"/>
    <col min="10" max="10" width="7.140625" customWidth="1"/>
    <col min="11" max="11" width="10.7109375" customWidth="1"/>
    <col min="12" max="12" width="11" customWidth="1"/>
    <col min="13" max="13" width="10.85546875" customWidth="1"/>
  </cols>
  <sheetData>
    <row r="1" spans="2:13" x14ac:dyDescent="0.25">
      <c r="B1" s="249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</row>
    <row r="2" spans="2:13" x14ac:dyDescent="0.25"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</row>
    <row r="3" spans="2:13" x14ac:dyDescent="0.25">
      <c r="B3" s="250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</row>
    <row r="4" spans="2:13" ht="15.75" customHeight="1" thickBot="1" x14ac:dyDescent="0.3">
      <c r="B4" s="251"/>
      <c r="C4" s="251"/>
      <c r="D4" s="251"/>
      <c r="E4" s="251"/>
      <c r="F4" s="251"/>
      <c r="G4" s="251"/>
      <c r="H4" s="251"/>
      <c r="I4" s="251"/>
      <c r="J4" s="251"/>
      <c r="K4" s="251"/>
      <c r="L4" s="251"/>
      <c r="M4" s="251"/>
    </row>
    <row r="5" spans="2:13" x14ac:dyDescent="0.25">
      <c r="B5" s="226" t="s">
        <v>154</v>
      </c>
      <c r="C5" s="209"/>
      <c r="D5" s="209"/>
      <c r="E5" s="209"/>
      <c r="F5" s="209"/>
      <c r="G5" s="209"/>
      <c r="H5" s="209"/>
      <c r="I5" s="209"/>
      <c r="J5" s="209"/>
      <c r="K5" s="209"/>
      <c r="L5" s="209"/>
      <c r="M5" s="210"/>
    </row>
    <row r="6" spans="2:13" x14ac:dyDescent="0.25">
      <c r="B6" s="211"/>
      <c r="C6" s="212"/>
      <c r="D6" s="212"/>
      <c r="E6" s="212"/>
      <c r="F6" s="212"/>
      <c r="G6" s="212"/>
      <c r="H6" s="212"/>
      <c r="I6" s="212"/>
      <c r="J6" s="212"/>
      <c r="K6" s="212"/>
      <c r="L6" s="212"/>
      <c r="M6" s="202"/>
    </row>
    <row r="7" spans="2:13" ht="15" customHeight="1" x14ac:dyDescent="0.25">
      <c r="B7" s="181" t="s">
        <v>1</v>
      </c>
      <c r="C7" s="1"/>
      <c r="D7" s="185" t="s">
        <v>40</v>
      </c>
      <c r="E7" s="203" t="s">
        <v>3</v>
      </c>
      <c r="F7" s="185" t="s">
        <v>4</v>
      </c>
      <c r="G7" s="203" t="s">
        <v>5</v>
      </c>
      <c r="H7" s="185" t="s">
        <v>6</v>
      </c>
      <c r="I7" s="185" t="s">
        <v>41</v>
      </c>
      <c r="J7" s="185" t="s">
        <v>7</v>
      </c>
      <c r="K7" s="185" t="s">
        <v>8</v>
      </c>
      <c r="L7" s="204" t="s">
        <v>9</v>
      </c>
      <c r="M7" s="215" t="s">
        <v>10</v>
      </c>
    </row>
    <row r="8" spans="2:13" x14ac:dyDescent="0.25">
      <c r="B8" s="182"/>
      <c r="C8" s="2"/>
      <c r="D8" s="177"/>
      <c r="E8" s="177"/>
      <c r="F8" s="177"/>
      <c r="G8" s="177"/>
      <c r="H8" s="177"/>
      <c r="I8" s="177"/>
      <c r="J8" s="177"/>
      <c r="K8" s="177"/>
      <c r="L8" s="177"/>
      <c r="M8" s="191"/>
    </row>
    <row r="9" spans="2:13" ht="15.75" customHeight="1" thickBot="1" x14ac:dyDescent="0.3">
      <c r="B9" s="193"/>
      <c r="C9" s="194"/>
      <c r="D9" s="194"/>
      <c r="E9" s="194"/>
      <c r="F9" s="194"/>
      <c r="G9" s="194"/>
      <c r="H9" s="194"/>
      <c r="I9" s="194"/>
      <c r="J9" s="194"/>
      <c r="K9" s="194"/>
      <c r="L9" s="194"/>
      <c r="M9" s="195"/>
    </row>
    <row r="10" spans="2:13" ht="15.75" customHeight="1" thickBot="1" x14ac:dyDescent="0.3">
      <c r="B10" s="75" t="s">
        <v>11</v>
      </c>
      <c r="C10" s="39"/>
      <c r="D10" s="218" t="s">
        <v>42</v>
      </c>
      <c r="E10" s="197"/>
      <c r="F10" s="197"/>
      <c r="G10" s="197"/>
      <c r="H10" s="197"/>
      <c r="I10" s="197"/>
      <c r="J10" s="197"/>
      <c r="K10" s="197"/>
      <c r="L10" s="197"/>
      <c r="M10" s="198"/>
    </row>
    <row r="11" spans="2:13" x14ac:dyDescent="0.25">
      <c r="B11" s="201">
        <v>1</v>
      </c>
      <c r="C11" s="202"/>
      <c r="D11" s="47" t="s">
        <v>43</v>
      </c>
      <c r="E11" s="77" t="s">
        <v>14</v>
      </c>
      <c r="F11" s="56">
        <v>215</v>
      </c>
      <c r="G11" s="77" t="s">
        <v>15</v>
      </c>
      <c r="H11" s="159" t="s">
        <v>44</v>
      </c>
      <c r="I11" s="159">
        <v>200</v>
      </c>
      <c r="J11" s="78"/>
      <c r="K11" s="65">
        <f t="shared" ref="K11:K19" si="0">SUM(I11*J11*F11)</f>
        <v>0</v>
      </c>
      <c r="L11" s="65">
        <f t="shared" ref="L11:L19" si="1">SUM(M11-K11)</f>
        <v>0</v>
      </c>
      <c r="M11" s="79">
        <f t="shared" ref="M11:M19" si="2">SUM(K11*1.23)</f>
        <v>0</v>
      </c>
    </row>
    <row r="12" spans="2:13" x14ac:dyDescent="0.25">
      <c r="B12" s="186">
        <v>2</v>
      </c>
      <c r="C12" s="199"/>
      <c r="D12" s="27" t="s">
        <v>45</v>
      </c>
      <c r="E12" s="28" t="s">
        <v>14</v>
      </c>
      <c r="F12" s="13">
        <v>27</v>
      </c>
      <c r="G12" s="28" t="s">
        <v>15</v>
      </c>
      <c r="H12" s="144" t="s">
        <v>46</v>
      </c>
      <c r="I12" s="144">
        <v>932</v>
      </c>
      <c r="J12" s="30"/>
      <c r="K12" s="32">
        <f t="shared" si="0"/>
        <v>0</v>
      </c>
      <c r="L12" s="32">
        <f t="shared" si="1"/>
        <v>0</v>
      </c>
      <c r="M12" s="34">
        <f t="shared" si="2"/>
        <v>0</v>
      </c>
    </row>
    <row r="13" spans="2:13" x14ac:dyDescent="0.25">
      <c r="B13" s="186">
        <v>3</v>
      </c>
      <c r="C13" s="199"/>
      <c r="D13" s="26" t="s">
        <v>47</v>
      </c>
      <c r="E13" s="28" t="s">
        <v>14</v>
      </c>
      <c r="F13" s="13">
        <v>159</v>
      </c>
      <c r="G13" s="28" t="s">
        <v>15</v>
      </c>
      <c r="H13" s="144" t="s">
        <v>46</v>
      </c>
      <c r="I13" s="144">
        <v>932</v>
      </c>
      <c r="J13" s="30"/>
      <c r="K13" s="32">
        <f t="shared" si="0"/>
        <v>0</v>
      </c>
      <c r="L13" s="32">
        <f t="shared" si="1"/>
        <v>0</v>
      </c>
      <c r="M13" s="34">
        <f t="shared" si="2"/>
        <v>0</v>
      </c>
    </row>
    <row r="14" spans="2:13" x14ac:dyDescent="0.25">
      <c r="B14" s="3">
        <v>4</v>
      </c>
      <c r="C14" s="13"/>
      <c r="D14" s="26" t="s">
        <v>48</v>
      </c>
      <c r="E14" s="28"/>
      <c r="F14" s="13">
        <v>53</v>
      </c>
      <c r="G14" s="28" t="s">
        <v>15</v>
      </c>
      <c r="H14" s="144" t="s">
        <v>46</v>
      </c>
      <c r="I14" s="144">
        <v>932</v>
      </c>
      <c r="J14" s="30"/>
      <c r="K14" s="32">
        <f t="shared" si="0"/>
        <v>0</v>
      </c>
      <c r="L14" s="32">
        <f t="shared" si="1"/>
        <v>0</v>
      </c>
      <c r="M14" s="34">
        <f t="shared" si="2"/>
        <v>0</v>
      </c>
    </row>
    <row r="15" spans="2:13" x14ac:dyDescent="0.25">
      <c r="B15" s="186">
        <v>5</v>
      </c>
      <c r="C15" s="199"/>
      <c r="D15" s="27" t="s">
        <v>80</v>
      </c>
      <c r="E15" s="28" t="s">
        <v>14</v>
      </c>
      <c r="F15" s="13">
        <v>59</v>
      </c>
      <c r="G15" s="28" t="s">
        <v>15</v>
      </c>
      <c r="H15" s="144" t="s">
        <v>46</v>
      </c>
      <c r="I15" s="144">
        <v>932</v>
      </c>
      <c r="J15" s="30"/>
      <c r="K15" s="32">
        <f t="shared" si="0"/>
        <v>0</v>
      </c>
      <c r="L15" s="32">
        <f t="shared" si="1"/>
        <v>0</v>
      </c>
      <c r="M15" s="34">
        <f t="shared" si="2"/>
        <v>0</v>
      </c>
    </row>
    <row r="16" spans="2:13" x14ac:dyDescent="0.25">
      <c r="B16" s="40">
        <v>6</v>
      </c>
      <c r="C16" s="13"/>
      <c r="D16" s="27" t="s">
        <v>51</v>
      </c>
      <c r="E16" s="28"/>
      <c r="F16" s="13">
        <v>385</v>
      </c>
      <c r="G16" s="28" t="s">
        <v>15</v>
      </c>
      <c r="H16" s="144" t="s">
        <v>52</v>
      </c>
      <c r="I16" s="144">
        <v>400</v>
      </c>
      <c r="J16" s="30"/>
      <c r="K16" s="32">
        <f t="shared" si="0"/>
        <v>0</v>
      </c>
      <c r="L16" s="32">
        <f t="shared" si="1"/>
        <v>0</v>
      </c>
      <c r="M16" s="34">
        <f t="shared" si="2"/>
        <v>0</v>
      </c>
    </row>
    <row r="17" spans="2:13" ht="24" customHeight="1" x14ac:dyDescent="0.25">
      <c r="B17" s="40">
        <v>10</v>
      </c>
      <c r="C17" s="13"/>
      <c r="D17" s="17" t="s">
        <v>155</v>
      </c>
      <c r="E17" s="28"/>
      <c r="F17" s="13">
        <v>625</v>
      </c>
      <c r="G17" s="28" t="s">
        <v>15</v>
      </c>
      <c r="H17" s="144" t="s">
        <v>52</v>
      </c>
      <c r="I17" s="144">
        <v>400</v>
      </c>
      <c r="J17" s="30"/>
      <c r="K17" s="32">
        <f t="shared" si="0"/>
        <v>0</v>
      </c>
      <c r="L17" s="32">
        <f t="shared" si="1"/>
        <v>0</v>
      </c>
      <c r="M17" s="34">
        <f t="shared" si="2"/>
        <v>0</v>
      </c>
    </row>
    <row r="18" spans="2:13" x14ac:dyDescent="0.25">
      <c r="B18" s="6">
        <v>12</v>
      </c>
      <c r="C18" s="7"/>
      <c r="D18" s="67" t="s">
        <v>57</v>
      </c>
      <c r="E18" s="66"/>
      <c r="F18" s="66">
        <v>3.5</v>
      </c>
      <c r="G18" s="66" t="s">
        <v>15</v>
      </c>
      <c r="H18" s="144" t="s">
        <v>46</v>
      </c>
      <c r="I18" s="144">
        <v>932</v>
      </c>
      <c r="J18" s="30"/>
      <c r="K18" s="70">
        <f t="shared" si="0"/>
        <v>0</v>
      </c>
      <c r="L18" s="31">
        <f t="shared" si="1"/>
        <v>0</v>
      </c>
      <c r="M18" s="33">
        <f t="shared" si="2"/>
        <v>0</v>
      </c>
    </row>
    <row r="19" spans="2:13" x14ac:dyDescent="0.25">
      <c r="B19" s="6">
        <v>13</v>
      </c>
      <c r="C19" s="9"/>
      <c r="D19" s="63" t="s">
        <v>58</v>
      </c>
      <c r="E19" s="64"/>
      <c r="F19" s="62">
        <v>8.5</v>
      </c>
      <c r="G19" s="66" t="s">
        <v>15</v>
      </c>
      <c r="H19" s="144" t="s">
        <v>44</v>
      </c>
      <c r="I19" s="160">
        <v>200</v>
      </c>
      <c r="J19" s="30"/>
      <c r="K19" s="32">
        <f t="shared" si="0"/>
        <v>0</v>
      </c>
      <c r="L19" s="73">
        <f t="shared" si="1"/>
        <v>0</v>
      </c>
      <c r="M19" s="74">
        <f t="shared" si="2"/>
        <v>0</v>
      </c>
    </row>
    <row r="20" spans="2:13" ht="15.75" customHeight="1" thickBot="1" x14ac:dyDescent="0.3">
      <c r="B20" s="165"/>
      <c r="C20" s="166"/>
      <c r="D20" s="252" t="s">
        <v>59</v>
      </c>
      <c r="E20" s="174"/>
      <c r="F20" s="174"/>
      <c r="G20" s="174"/>
      <c r="H20" s="174"/>
      <c r="I20" s="174"/>
      <c r="J20" s="175"/>
      <c r="K20" s="145">
        <f>SUM(K11:K19)</f>
        <v>0</v>
      </c>
      <c r="L20" s="145">
        <f>SUM(L11:L19)</f>
        <v>0</v>
      </c>
      <c r="M20" s="146">
        <f>SUM(M11:M19)</f>
        <v>0</v>
      </c>
    </row>
    <row r="21" spans="2:13" ht="15.75" customHeight="1" thickBot="1" x14ac:dyDescent="0.3"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</row>
    <row r="22" spans="2:13" ht="15.75" customHeight="1" thickBot="1" x14ac:dyDescent="0.3">
      <c r="B22" s="45" t="s">
        <v>60</v>
      </c>
      <c r="C22" s="46"/>
      <c r="D22" s="223" t="s">
        <v>61</v>
      </c>
      <c r="E22" s="197"/>
      <c r="F22" s="197"/>
      <c r="G22" s="197"/>
      <c r="H22" s="197"/>
      <c r="I22" s="197"/>
      <c r="J22" s="197"/>
      <c r="K22" s="197"/>
      <c r="L22" s="197"/>
      <c r="M22" s="224"/>
    </row>
    <row r="23" spans="2:13" ht="64.5" customHeight="1" x14ac:dyDescent="0.25">
      <c r="B23" s="16">
        <v>1</v>
      </c>
      <c r="C23" s="7"/>
      <c r="D23" s="155" t="s">
        <v>136</v>
      </c>
      <c r="E23" s="156" t="s">
        <v>34</v>
      </c>
      <c r="F23" s="157">
        <v>398.75</v>
      </c>
      <c r="G23" s="144" t="s">
        <v>15</v>
      </c>
      <c r="H23" s="158" t="s">
        <v>63</v>
      </c>
      <c r="I23" s="13">
        <v>4</v>
      </c>
      <c r="J23" s="48"/>
      <c r="K23" s="31">
        <f>SUM(I23*J23*F23)</f>
        <v>0</v>
      </c>
      <c r="L23" s="31">
        <f>SUM(M23-K23)</f>
        <v>0</v>
      </c>
      <c r="M23" s="33">
        <f>SUM(K23*1.23)</f>
        <v>0</v>
      </c>
    </row>
    <row r="24" spans="2:13" ht="15.75" customHeight="1" thickBot="1" x14ac:dyDescent="0.3">
      <c r="B24" s="42"/>
      <c r="C24" s="43"/>
      <c r="D24" s="14" t="s">
        <v>59</v>
      </c>
      <c r="E24" s="15"/>
      <c r="F24" s="225"/>
      <c r="G24" s="174"/>
      <c r="H24" s="174"/>
      <c r="I24" s="174"/>
      <c r="J24" s="175"/>
      <c r="K24" s="122">
        <f>SUM(K23:K23)</f>
        <v>0</v>
      </c>
      <c r="L24" s="122">
        <f>SUM(L23:L23)</f>
        <v>0</v>
      </c>
      <c r="M24" s="123">
        <f>SUM(M23:M23)</f>
        <v>0</v>
      </c>
    </row>
    <row r="25" spans="2:13" ht="15.75" customHeight="1" thickBot="1" x14ac:dyDescent="0.3"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</row>
    <row r="26" spans="2:13" ht="15.75" customHeight="1" thickBot="1" x14ac:dyDescent="0.3">
      <c r="B26" s="76" t="s">
        <v>64</v>
      </c>
      <c r="C26" s="49"/>
      <c r="D26" s="50" t="s">
        <v>156</v>
      </c>
      <c r="E26" s="51"/>
      <c r="F26" s="51"/>
      <c r="G26" s="51"/>
      <c r="H26" s="51"/>
      <c r="I26" s="51"/>
      <c r="J26" s="51"/>
      <c r="K26" s="51"/>
      <c r="L26" s="51"/>
      <c r="M26" s="52"/>
    </row>
    <row r="27" spans="2:13" x14ac:dyDescent="0.25">
      <c r="B27" s="8" t="s">
        <v>66</v>
      </c>
      <c r="C27" s="7"/>
      <c r="D27" s="19" t="s">
        <v>67</v>
      </c>
      <c r="E27" s="53"/>
      <c r="F27" s="20"/>
      <c r="G27" s="25"/>
      <c r="H27" s="54"/>
      <c r="I27" s="21"/>
      <c r="J27" s="22"/>
      <c r="K27" s="31">
        <f>SUM(K20)</f>
        <v>0</v>
      </c>
      <c r="L27" s="31">
        <f>SUM(L20)</f>
        <v>0</v>
      </c>
      <c r="M27" s="33">
        <f>SUM(M20)</f>
        <v>0</v>
      </c>
    </row>
    <row r="28" spans="2:13" x14ac:dyDescent="0.25">
      <c r="B28" s="16" t="s">
        <v>60</v>
      </c>
      <c r="C28" s="7"/>
      <c r="D28" s="17" t="s">
        <v>68</v>
      </c>
      <c r="E28" s="27"/>
      <c r="F28" s="18"/>
      <c r="G28" s="13"/>
      <c r="H28" s="17"/>
      <c r="I28" s="13"/>
      <c r="J28" s="55"/>
      <c r="K28" s="31">
        <f>SUM(K24)</f>
        <v>0</v>
      </c>
      <c r="L28" s="31">
        <f>SUM(L24)</f>
        <v>0</v>
      </c>
      <c r="M28" s="33">
        <f>SUM(M24)</f>
        <v>0</v>
      </c>
    </row>
    <row r="29" spans="2:13" x14ac:dyDescent="0.25">
      <c r="B29" s="6"/>
      <c r="C29" s="9"/>
      <c r="D29" s="219"/>
      <c r="E29" s="220"/>
      <c r="F29" s="220"/>
      <c r="G29" s="220"/>
      <c r="H29" s="220"/>
      <c r="I29" s="220"/>
      <c r="J29" s="220"/>
      <c r="K29" s="220"/>
      <c r="L29" s="220"/>
      <c r="M29" s="221"/>
    </row>
    <row r="30" spans="2:13" ht="15.75" customHeight="1" thickBot="1" x14ac:dyDescent="0.3">
      <c r="B30" s="217" t="s">
        <v>69</v>
      </c>
      <c r="C30" s="174"/>
      <c r="D30" s="174"/>
      <c r="E30" s="174"/>
      <c r="F30" s="174"/>
      <c r="G30" s="174"/>
      <c r="H30" s="174"/>
      <c r="I30" s="174"/>
      <c r="J30" s="175"/>
      <c r="K30" s="149">
        <f>SUM(K27:K28)</f>
        <v>0</v>
      </c>
      <c r="L30" s="149">
        <f>SUM(L27:L28)</f>
        <v>0</v>
      </c>
      <c r="M30" s="150">
        <f>SUM(M27:M28)</f>
        <v>0</v>
      </c>
    </row>
  </sheetData>
  <mergeCells count="25">
    <mergeCell ref="B12:C12"/>
    <mergeCell ref="B30:J30"/>
    <mergeCell ref="B13:C13"/>
    <mergeCell ref="D22:M22"/>
    <mergeCell ref="E7:E8"/>
    <mergeCell ref="K7:K8"/>
    <mergeCell ref="B15:C15"/>
    <mergeCell ref="D29:M29"/>
    <mergeCell ref="B11:C11"/>
    <mergeCell ref="F24:J24"/>
    <mergeCell ref="D7:D8"/>
    <mergeCell ref="D20:J20"/>
    <mergeCell ref="H7:H8"/>
    <mergeCell ref="B9:M9"/>
    <mergeCell ref="J7:J8"/>
    <mergeCell ref="D10:M10"/>
    <mergeCell ref="G7:G8"/>
    <mergeCell ref="B1:M2"/>
    <mergeCell ref="B7:B8"/>
    <mergeCell ref="F7:F8"/>
    <mergeCell ref="L7:L8"/>
    <mergeCell ref="B3:M4"/>
    <mergeCell ref="B5:M6"/>
    <mergeCell ref="I7:I8"/>
    <mergeCell ref="M7:M8"/>
  </mergeCells>
  <pageMargins left="0.70866141732283472" right="0.70866141732283472" top="0.74803149606299213" bottom="0.74803149606299213" header="0.31496062992125978" footer="0.31496062992125978"/>
  <pageSetup paperSize="9" scale="89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3:L33"/>
  <sheetViews>
    <sheetView tabSelected="1" topLeftCell="A6" zoomScale="125" workbookViewId="0">
      <selection activeCell="K26" sqref="K26:L33"/>
    </sheetView>
  </sheetViews>
  <sheetFormatPr defaultColWidth="8.85546875" defaultRowHeight="15" x14ac:dyDescent="0.25"/>
  <cols>
    <col min="1" max="1" width="2" style="5" customWidth="1"/>
    <col min="2" max="2" width="4.7109375" style="5" customWidth="1"/>
    <col min="3" max="3" width="1.28515625" style="5" hidden="1" customWidth="1"/>
    <col min="4" max="4" width="24.42578125" style="5" customWidth="1"/>
    <col min="5" max="5" width="8.140625" style="5" hidden="1" customWidth="1"/>
    <col min="6" max="6" width="7.140625" style="5" customWidth="1"/>
    <col min="7" max="7" width="4" style="5" customWidth="1"/>
    <col min="8" max="8" width="10" style="5" customWidth="1"/>
    <col min="9" max="9" width="7.140625" style="5" customWidth="1"/>
    <col min="10" max="10" width="8.85546875" style="5" customWidth="1"/>
    <col min="11" max="11" width="9.42578125" style="5" customWidth="1"/>
    <col min="12" max="12" width="11" style="5" customWidth="1"/>
    <col min="13" max="252" width="11.28515625" style="5" customWidth="1"/>
    <col min="253" max="253" width="10" style="5" customWidth="1"/>
    <col min="254" max="254" width="0" style="5" hidden="1"/>
    <col min="255" max="255" width="44.7109375" style="5" customWidth="1"/>
    <col min="256" max="256" width="15.42578125" style="5" customWidth="1"/>
    <col min="257" max="257" width="11.85546875" style="5" customWidth="1"/>
    <col min="258" max="258" width="13.85546875" style="5" customWidth="1"/>
    <col min="259" max="259" width="12.140625" style="5" customWidth="1"/>
    <col min="260" max="260" width="11.42578125" style="5" customWidth="1"/>
    <col min="261" max="261" width="16.28515625" style="5" customWidth="1"/>
    <col min="262" max="508" width="11.28515625" style="5" customWidth="1"/>
    <col min="509" max="509" width="10" style="5" customWidth="1"/>
    <col min="510" max="510" width="0" style="5" hidden="1"/>
    <col min="511" max="511" width="44.7109375" style="5" customWidth="1"/>
    <col min="512" max="512" width="15.42578125" style="5" customWidth="1"/>
    <col min="513" max="513" width="11.85546875" style="5" customWidth="1"/>
    <col min="514" max="514" width="13.85546875" style="5" customWidth="1"/>
    <col min="515" max="515" width="12.140625" style="5" customWidth="1"/>
    <col min="516" max="516" width="11.42578125" style="5" customWidth="1"/>
    <col min="517" max="517" width="16.28515625" style="5" customWidth="1"/>
    <col min="518" max="764" width="11.28515625" style="5" customWidth="1"/>
    <col min="765" max="765" width="10" style="5" customWidth="1"/>
    <col min="766" max="766" width="0" style="5" hidden="1"/>
    <col min="767" max="767" width="44.7109375" style="5" customWidth="1"/>
    <col min="768" max="768" width="15.42578125" style="5" customWidth="1"/>
    <col min="769" max="769" width="11.85546875" style="5" customWidth="1"/>
    <col min="770" max="770" width="13.85546875" style="5" customWidth="1"/>
    <col min="771" max="771" width="12.140625" style="5" customWidth="1"/>
    <col min="772" max="772" width="11.42578125" style="5" customWidth="1"/>
    <col min="773" max="773" width="16.28515625" style="5" customWidth="1"/>
    <col min="774" max="1020" width="11.28515625" style="5" customWidth="1"/>
    <col min="1021" max="1021" width="10" style="5" customWidth="1"/>
    <col min="1022" max="1022" width="0" style="5" hidden="1"/>
    <col min="1023" max="1023" width="44.7109375" style="5" customWidth="1"/>
    <col min="1024" max="1024" width="15.42578125" style="5" customWidth="1"/>
    <col min="1025" max="1025" width="11.85546875" style="5" customWidth="1"/>
    <col min="1026" max="1026" width="13.85546875" style="5" customWidth="1"/>
    <col min="1027" max="1027" width="12.140625" style="5" customWidth="1"/>
    <col min="1028" max="1028" width="11.42578125" style="5" customWidth="1"/>
    <col min="1029" max="1029" width="16.28515625" style="5" customWidth="1"/>
    <col min="1030" max="1276" width="11.28515625" style="5" customWidth="1"/>
    <col min="1277" max="1277" width="10" style="5" customWidth="1"/>
    <col min="1278" max="1278" width="0" style="5" hidden="1"/>
    <col min="1279" max="1279" width="44.7109375" style="5" customWidth="1"/>
    <col min="1280" max="1280" width="15.42578125" style="5" customWidth="1"/>
    <col min="1281" max="1281" width="11.85546875" style="5" customWidth="1"/>
    <col min="1282" max="1282" width="13.85546875" style="5" customWidth="1"/>
    <col min="1283" max="1283" width="12.140625" style="5" customWidth="1"/>
    <col min="1284" max="1284" width="11.42578125" style="5" customWidth="1"/>
    <col min="1285" max="1285" width="16.28515625" style="5" customWidth="1"/>
    <col min="1286" max="1532" width="11.28515625" style="5" customWidth="1"/>
    <col min="1533" max="1533" width="10" style="5" customWidth="1"/>
    <col min="1534" max="1534" width="0" style="5" hidden="1"/>
    <col min="1535" max="1535" width="44.7109375" style="5" customWidth="1"/>
    <col min="1536" max="1536" width="15.42578125" style="5" customWidth="1"/>
    <col min="1537" max="1537" width="11.85546875" style="5" customWidth="1"/>
    <col min="1538" max="1538" width="13.85546875" style="5" customWidth="1"/>
    <col min="1539" max="1539" width="12.140625" style="5" customWidth="1"/>
    <col min="1540" max="1540" width="11.42578125" style="5" customWidth="1"/>
    <col min="1541" max="1541" width="16.28515625" style="5" customWidth="1"/>
    <col min="1542" max="1788" width="11.28515625" style="5" customWidth="1"/>
    <col min="1789" max="1789" width="10" style="5" customWidth="1"/>
    <col min="1790" max="1790" width="0" style="5" hidden="1"/>
    <col min="1791" max="1791" width="44.7109375" style="5" customWidth="1"/>
    <col min="1792" max="1792" width="15.42578125" style="5" customWidth="1"/>
    <col min="1793" max="1793" width="11.85546875" style="5" customWidth="1"/>
    <col min="1794" max="1794" width="13.85546875" style="5" customWidth="1"/>
    <col min="1795" max="1795" width="12.140625" style="5" customWidth="1"/>
    <col min="1796" max="1796" width="11.42578125" style="5" customWidth="1"/>
    <col min="1797" max="1797" width="16.28515625" style="5" customWidth="1"/>
    <col min="1798" max="2044" width="11.28515625" style="5" customWidth="1"/>
    <col min="2045" max="2045" width="10" style="5" customWidth="1"/>
    <col min="2046" max="2046" width="0" style="5" hidden="1"/>
    <col min="2047" max="2047" width="44.7109375" style="5" customWidth="1"/>
    <col min="2048" max="2048" width="15.42578125" style="5" customWidth="1"/>
    <col min="2049" max="2049" width="11.85546875" style="5" customWidth="1"/>
    <col min="2050" max="2050" width="13.85546875" style="5" customWidth="1"/>
    <col min="2051" max="2051" width="12.140625" style="5" customWidth="1"/>
    <col min="2052" max="2052" width="11.42578125" style="5" customWidth="1"/>
    <col min="2053" max="2053" width="16.28515625" style="5" customWidth="1"/>
    <col min="2054" max="2300" width="11.28515625" style="5" customWidth="1"/>
    <col min="2301" max="2301" width="10" style="5" customWidth="1"/>
    <col min="2302" max="2302" width="0" style="5" hidden="1"/>
    <col min="2303" max="2303" width="44.7109375" style="5" customWidth="1"/>
    <col min="2304" max="2304" width="15.42578125" style="5" customWidth="1"/>
    <col min="2305" max="2305" width="11.85546875" style="5" customWidth="1"/>
    <col min="2306" max="2306" width="13.85546875" style="5" customWidth="1"/>
    <col min="2307" max="2307" width="12.140625" style="5" customWidth="1"/>
    <col min="2308" max="2308" width="11.42578125" style="5" customWidth="1"/>
    <col min="2309" max="2309" width="16.28515625" style="5" customWidth="1"/>
    <col min="2310" max="2556" width="11.28515625" style="5" customWidth="1"/>
    <col min="2557" max="2557" width="10" style="5" customWidth="1"/>
    <col min="2558" max="2558" width="0" style="5" hidden="1"/>
    <col min="2559" max="2559" width="44.7109375" style="5" customWidth="1"/>
    <col min="2560" max="2560" width="15.42578125" style="5" customWidth="1"/>
    <col min="2561" max="2561" width="11.85546875" style="5" customWidth="1"/>
    <col min="2562" max="2562" width="13.85546875" style="5" customWidth="1"/>
    <col min="2563" max="2563" width="12.140625" style="5" customWidth="1"/>
    <col min="2564" max="2564" width="11.42578125" style="5" customWidth="1"/>
    <col min="2565" max="2565" width="16.28515625" style="5" customWidth="1"/>
    <col min="2566" max="2812" width="11.28515625" style="5" customWidth="1"/>
    <col min="2813" max="2813" width="10" style="5" customWidth="1"/>
    <col min="2814" max="2814" width="0" style="5" hidden="1"/>
    <col min="2815" max="2815" width="44.7109375" style="5" customWidth="1"/>
    <col min="2816" max="2816" width="15.42578125" style="5" customWidth="1"/>
    <col min="2817" max="2817" width="11.85546875" style="5" customWidth="1"/>
    <col min="2818" max="2818" width="13.85546875" style="5" customWidth="1"/>
    <col min="2819" max="2819" width="12.140625" style="5" customWidth="1"/>
    <col min="2820" max="2820" width="11.42578125" style="5" customWidth="1"/>
    <col min="2821" max="2821" width="16.28515625" style="5" customWidth="1"/>
    <col min="2822" max="3068" width="11.28515625" style="5" customWidth="1"/>
    <col min="3069" max="3069" width="10" style="5" customWidth="1"/>
    <col min="3070" max="3070" width="0" style="5" hidden="1"/>
    <col min="3071" max="3071" width="44.7109375" style="5" customWidth="1"/>
    <col min="3072" max="3072" width="15.42578125" style="5" customWidth="1"/>
    <col min="3073" max="3073" width="11.85546875" style="5" customWidth="1"/>
    <col min="3074" max="3074" width="13.85546875" style="5" customWidth="1"/>
    <col min="3075" max="3075" width="12.140625" style="5" customWidth="1"/>
    <col min="3076" max="3076" width="11.42578125" style="5" customWidth="1"/>
    <col min="3077" max="3077" width="16.28515625" style="5" customWidth="1"/>
    <col min="3078" max="3324" width="11.28515625" style="5" customWidth="1"/>
    <col min="3325" max="3325" width="10" style="5" customWidth="1"/>
    <col min="3326" max="3326" width="0" style="5" hidden="1"/>
    <col min="3327" max="3327" width="44.7109375" style="5" customWidth="1"/>
    <col min="3328" max="3328" width="15.42578125" style="5" customWidth="1"/>
    <col min="3329" max="3329" width="11.85546875" style="5" customWidth="1"/>
    <col min="3330" max="3330" width="13.85546875" style="5" customWidth="1"/>
    <col min="3331" max="3331" width="12.140625" style="5" customWidth="1"/>
    <col min="3332" max="3332" width="11.42578125" style="5" customWidth="1"/>
    <col min="3333" max="3333" width="16.28515625" style="5" customWidth="1"/>
    <col min="3334" max="3580" width="11.28515625" style="5" customWidth="1"/>
    <col min="3581" max="3581" width="10" style="5" customWidth="1"/>
    <col min="3582" max="3582" width="0" style="5" hidden="1"/>
    <col min="3583" max="3583" width="44.7109375" style="5" customWidth="1"/>
    <col min="3584" max="3584" width="15.42578125" style="5" customWidth="1"/>
    <col min="3585" max="3585" width="11.85546875" style="5" customWidth="1"/>
    <col min="3586" max="3586" width="13.85546875" style="5" customWidth="1"/>
    <col min="3587" max="3587" width="12.140625" style="5" customWidth="1"/>
    <col min="3588" max="3588" width="11.42578125" style="5" customWidth="1"/>
    <col min="3589" max="3589" width="16.28515625" style="5" customWidth="1"/>
    <col min="3590" max="3836" width="11.28515625" style="5" customWidth="1"/>
    <col min="3837" max="3837" width="10" style="5" customWidth="1"/>
    <col min="3838" max="3838" width="0" style="5" hidden="1"/>
    <col min="3839" max="3839" width="44.7109375" style="5" customWidth="1"/>
    <col min="3840" max="3840" width="15.42578125" style="5" customWidth="1"/>
    <col min="3841" max="3841" width="11.85546875" style="5" customWidth="1"/>
    <col min="3842" max="3842" width="13.85546875" style="5" customWidth="1"/>
    <col min="3843" max="3843" width="12.140625" style="5" customWidth="1"/>
    <col min="3844" max="3844" width="11.42578125" style="5" customWidth="1"/>
    <col min="3845" max="3845" width="16.28515625" style="5" customWidth="1"/>
    <col min="3846" max="4092" width="11.28515625" style="5" customWidth="1"/>
    <col min="4093" max="4093" width="10" style="5" customWidth="1"/>
    <col min="4094" max="4094" width="0" style="5" hidden="1"/>
    <col min="4095" max="4095" width="44.7109375" style="5" customWidth="1"/>
    <col min="4096" max="4096" width="15.42578125" style="5" customWidth="1"/>
    <col min="4097" max="4097" width="11.85546875" style="5" customWidth="1"/>
    <col min="4098" max="4098" width="13.85546875" style="5" customWidth="1"/>
    <col min="4099" max="4099" width="12.140625" style="5" customWidth="1"/>
    <col min="4100" max="4100" width="11.42578125" style="5" customWidth="1"/>
    <col min="4101" max="4101" width="16.28515625" style="5" customWidth="1"/>
    <col min="4102" max="4348" width="11.28515625" style="5" customWidth="1"/>
    <col min="4349" max="4349" width="10" style="5" customWidth="1"/>
    <col min="4350" max="4350" width="0" style="5" hidden="1"/>
    <col min="4351" max="4351" width="44.7109375" style="5" customWidth="1"/>
    <col min="4352" max="4352" width="15.42578125" style="5" customWidth="1"/>
    <col min="4353" max="4353" width="11.85546875" style="5" customWidth="1"/>
    <col min="4354" max="4354" width="13.85546875" style="5" customWidth="1"/>
    <col min="4355" max="4355" width="12.140625" style="5" customWidth="1"/>
    <col min="4356" max="4356" width="11.42578125" style="5" customWidth="1"/>
    <col min="4357" max="4357" width="16.28515625" style="5" customWidth="1"/>
    <col min="4358" max="4604" width="11.28515625" style="5" customWidth="1"/>
    <col min="4605" max="4605" width="10" style="5" customWidth="1"/>
    <col min="4606" max="4606" width="0" style="5" hidden="1"/>
    <col min="4607" max="4607" width="44.7109375" style="5" customWidth="1"/>
    <col min="4608" max="4608" width="15.42578125" style="5" customWidth="1"/>
    <col min="4609" max="4609" width="11.85546875" style="5" customWidth="1"/>
    <col min="4610" max="4610" width="13.85546875" style="5" customWidth="1"/>
    <col min="4611" max="4611" width="12.140625" style="5" customWidth="1"/>
    <col min="4612" max="4612" width="11.42578125" style="5" customWidth="1"/>
    <col min="4613" max="4613" width="16.28515625" style="5" customWidth="1"/>
    <col min="4614" max="4860" width="11.28515625" style="5" customWidth="1"/>
    <col min="4861" max="4861" width="10" style="5" customWidth="1"/>
    <col min="4862" max="4862" width="0" style="5" hidden="1"/>
    <col min="4863" max="4863" width="44.7109375" style="5" customWidth="1"/>
    <col min="4864" max="4864" width="15.42578125" style="5" customWidth="1"/>
    <col min="4865" max="4865" width="11.85546875" style="5" customWidth="1"/>
    <col min="4866" max="4866" width="13.85546875" style="5" customWidth="1"/>
    <col min="4867" max="4867" width="12.140625" style="5" customWidth="1"/>
    <col min="4868" max="4868" width="11.42578125" style="5" customWidth="1"/>
    <col min="4869" max="4869" width="16.28515625" style="5" customWidth="1"/>
    <col min="4870" max="5116" width="11.28515625" style="5" customWidth="1"/>
    <col min="5117" max="5117" width="10" style="5" customWidth="1"/>
    <col min="5118" max="5118" width="0" style="5" hidden="1"/>
    <col min="5119" max="5119" width="44.7109375" style="5" customWidth="1"/>
    <col min="5120" max="5120" width="15.42578125" style="5" customWidth="1"/>
    <col min="5121" max="5121" width="11.85546875" style="5" customWidth="1"/>
    <col min="5122" max="5122" width="13.85546875" style="5" customWidth="1"/>
    <col min="5123" max="5123" width="12.140625" style="5" customWidth="1"/>
    <col min="5124" max="5124" width="11.42578125" style="5" customWidth="1"/>
    <col min="5125" max="5125" width="16.28515625" style="5" customWidth="1"/>
    <col min="5126" max="5372" width="11.28515625" style="5" customWidth="1"/>
    <col min="5373" max="5373" width="10" style="5" customWidth="1"/>
    <col min="5374" max="5374" width="0" style="5" hidden="1"/>
    <col min="5375" max="5375" width="44.7109375" style="5" customWidth="1"/>
    <col min="5376" max="5376" width="15.42578125" style="5" customWidth="1"/>
    <col min="5377" max="5377" width="11.85546875" style="5" customWidth="1"/>
    <col min="5378" max="5378" width="13.85546875" style="5" customWidth="1"/>
    <col min="5379" max="5379" width="12.140625" style="5" customWidth="1"/>
    <col min="5380" max="5380" width="11.42578125" style="5" customWidth="1"/>
    <col min="5381" max="5381" width="16.28515625" style="5" customWidth="1"/>
    <col min="5382" max="5628" width="11.28515625" style="5" customWidth="1"/>
    <col min="5629" max="5629" width="10" style="5" customWidth="1"/>
    <col min="5630" max="5630" width="0" style="5" hidden="1"/>
    <col min="5631" max="5631" width="44.7109375" style="5" customWidth="1"/>
    <col min="5632" max="5632" width="15.42578125" style="5" customWidth="1"/>
    <col min="5633" max="5633" width="11.85546875" style="5" customWidth="1"/>
    <col min="5634" max="5634" width="13.85546875" style="5" customWidth="1"/>
    <col min="5635" max="5635" width="12.140625" style="5" customWidth="1"/>
    <col min="5636" max="5636" width="11.42578125" style="5" customWidth="1"/>
    <col min="5637" max="5637" width="16.28515625" style="5" customWidth="1"/>
    <col min="5638" max="5884" width="11.28515625" style="5" customWidth="1"/>
    <col min="5885" max="5885" width="10" style="5" customWidth="1"/>
    <col min="5886" max="5886" width="0" style="5" hidden="1"/>
    <col min="5887" max="5887" width="44.7109375" style="5" customWidth="1"/>
    <col min="5888" max="5888" width="15.42578125" style="5" customWidth="1"/>
    <col min="5889" max="5889" width="11.85546875" style="5" customWidth="1"/>
    <col min="5890" max="5890" width="13.85546875" style="5" customWidth="1"/>
    <col min="5891" max="5891" width="12.140625" style="5" customWidth="1"/>
    <col min="5892" max="5892" width="11.42578125" style="5" customWidth="1"/>
    <col min="5893" max="5893" width="16.28515625" style="5" customWidth="1"/>
    <col min="5894" max="6140" width="11.28515625" style="5" customWidth="1"/>
    <col min="6141" max="6141" width="10" style="5" customWidth="1"/>
    <col min="6142" max="6142" width="0" style="5" hidden="1"/>
    <col min="6143" max="6143" width="44.7109375" style="5" customWidth="1"/>
    <col min="6144" max="6144" width="15.42578125" style="5" customWidth="1"/>
    <col min="6145" max="6145" width="11.85546875" style="5" customWidth="1"/>
    <col min="6146" max="6146" width="13.85546875" style="5" customWidth="1"/>
    <col min="6147" max="6147" width="12.140625" style="5" customWidth="1"/>
    <col min="6148" max="6148" width="11.42578125" style="5" customWidth="1"/>
    <col min="6149" max="6149" width="16.28515625" style="5" customWidth="1"/>
    <col min="6150" max="6396" width="11.28515625" style="5" customWidth="1"/>
    <col min="6397" max="6397" width="10" style="5" customWidth="1"/>
    <col min="6398" max="6398" width="0" style="5" hidden="1"/>
    <col min="6399" max="6399" width="44.7109375" style="5" customWidth="1"/>
    <col min="6400" max="6400" width="15.42578125" style="5" customWidth="1"/>
    <col min="6401" max="6401" width="11.85546875" style="5" customWidth="1"/>
    <col min="6402" max="6402" width="13.85546875" style="5" customWidth="1"/>
    <col min="6403" max="6403" width="12.140625" style="5" customWidth="1"/>
    <col min="6404" max="6404" width="11.42578125" style="5" customWidth="1"/>
    <col min="6405" max="6405" width="16.28515625" style="5" customWidth="1"/>
    <col min="6406" max="6652" width="11.28515625" style="5" customWidth="1"/>
    <col min="6653" max="6653" width="10" style="5" customWidth="1"/>
    <col min="6654" max="6654" width="0" style="5" hidden="1"/>
    <col min="6655" max="6655" width="44.7109375" style="5" customWidth="1"/>
    <col min="6656" max="6656" width="15.42578125" style="5" customWidth="1"/>
    <col min="6657" max="6657" width="11.85546875" style="5" customWidth="1"/>
    <col min="6658" max="6658" width="13.85546875" style="5" customWidth="1"/>
    <col min="6659" max="6659" width="12.140625" style="5" customWidth="1"/>
    <col min="6660" max="6660" width="11.42578125" style="5" customWidth="1"/>
    <col min="6661" max="6661" width="16.28515625" style="5" customWidth="1"/>
    <col min="6662" max="6908" width="11.28515625" style="5" customWidth="1"/>
    <col min="6909" max="6909" width="10" style="5" customWidth="1"/>
    <col min="6910" max="6910" width="0" style="5" hidden="1"/>
    <col min="6911" max="6911" width="44.7109375" style="5" customWidth="1"/>
    <col min="6912" max="6912" width="15.42578125" style="5" customWidth="1"/>
    <col min="6913" max="6913" width="11.85546875" style="5" customWidth="1"/>
    <col min="6914" max="6914" width="13.85546875" style="5" customWidth="1"/>
    <col min="6915" max="6915" width="12.140625" style="5" customWidth="1"/>
    <col min="6916" max="6916" width="11.42578125" style="5" customWidth="1"/>
    <col min="6917" max="6917" width="16.28515625" style="5" customWidth="1"/>
    <col min="6918" max="7164" width="11.28515625" style="5" customWidth="1"/>
    <col min="7165" max="7165" width="10" style="5" customWidth="1"/>
    <col min="7166" max="7166" width="0" style="5" hidden="1"/>
    <col min="7167" max="7167" width="44.7109375" style="5" customWidth="1"/>
    <col min="7168" max="7168" width="15.42578125" style="5" customWidth="1"/>
    <col min="7169" max="7169" width="11.85546875" style="5" customWidth="1"/>
    <col min="7170" max="7170" width="13.85546875" style="5" customWidth="1"/>
    <col min="7171" max="7171" width="12.140625" style="5" customWidth="1"/>
    <col min="7172" max="7172" width="11.42578125" style="5" customWidth="1"/>
    <col min="7173" max="7173" width="16.28515625" style="5" customWidth="1"/>
    <col min="7174" max="7420" width="11.28515625" style="5" customWidth="1"/>
    <col min="7421" max="7421" width="10" style="5" customWidth="1"/>
    <col min="7422" max="7422" width="0" style="5" hidden="1"/>
    <col min="7423" max="7423" width="44.7109375" style="5" customWidth="1"/>
    <col min="7424" max="7424" width="15.42578125" style="5" customWidth="1"/>
    <col min="7425" max="7425" width="11.85546875" style="5" customWidth="1"/>
    <col min="7426" max="7426" width="13.85546875" style="5" customWidth="1"/>
    <col min="7427" max="7427" width="12.140625" style="5" customWidth="1"/>
    <col min="7428" max="7428" width="11.42578125" style="5" customWidth="1"/>
    <col min="7429" max="7429" width="16.28515625" style="5" customWidth="1"/>
    <col min="7430" max="7676" width="11.28515625" style="5" customWidth="1"/>
    <col min="7677" max="7677" width="10" style="5" customWidth="1"/>
    <col min="7678" max="7678" width="0" style="5" hidden="1"/>
    <col min="7679" max="7679" width="44.7109375" style="5" customWidth="1"/>
    <col min="7680" max="7680" width="15.42578125" style="5" customWidth="1"/>
    <col min="7681" max="7681" width="11.85546875" style="5" customWidth="1"/>
    <col min="7682" max="7682" width="13.85546875" style="5" customWidth="1"/>
    <col min="7683" max="7683" width="12.140625" style="5" customWidth="1"/>
    <col min="7684" max="7684" width="11.42578125" style="5" customWidth="1"/>
    <col min="7685" max="7685" width="16.28515625" style="5" customWidth="1"/>
    <col min="7686" max="7932" width="11.28515625" style="5" customWidth="1"/>
    <col min="7933" max="7933" width="10" style="5" customWidth="1"/>
    <col min="7934" max="7934" width="0" style="5" hidden="1"/>
    <col min="7935" max="7935" width="44.7109375" style="5" customWidth="1"/>
    <col min="7936" max="7936" width="15.42578125" style="5" customWidth="1"/>
    <col min="7937" max="7937" width="11.85546875" style="5" customWidth="1"/>
    <col min="7938" max="7938" width="13.85546875" style="5" customWidth="1"/>
    <col min="7939" max="7939" width="12.140625" style="5" customWidth="1"/>
    <col min="7940" max="7940" width="11.42578125" style="5" customWidth="1"/>
    <col min="7941" max="7941" width="16.28515625" style="5" customWidth="1"/>
    <col min="7942" max="8188" width="11.28515625" style="5" customWidth="1"/>
    <col min="8189" max="8189" width="10" style="5" customWidth="1"/>
    <col min="8190" max="8190" width="0" style="5" hidden="1"/>
    <col min="8191" max="8191" width="44.7109375" style="5" customWidth="1"/>
    <col min="8192" max="8192" width="15.42578125" style="5" customWidth="1"/>
    <col min="8193" max="8193" width="11.85546875" style="5" customWidth="1"/>
    <col min="8194" max="8194" width="13.85546875" style="5" customWidth="1"/>
    <col min="8195" max="8195" width="12.140625" style="5" customWidth="1"/>
    <col min="8196" max="8196" width="11.42578125" style="5" customWidth="1"/>
    <col min="8197" max="8197" width="16.28515625" style="5" customWidth="1"/>
    <col min="8198" max="8444" width="11.28515625" style="5" customWidth="1"/>
    <col min="8445" max="8445" width="10" style="5" customWidth="1"/>
    <col min="8446" max="8446" width="0" style="5" hidden="1"/>
    <col min="8447" max="8447" width="44.7109375" style="5" customWidth="1"/>
    <col min="8448" max="8448" width="15.42578125" style="5" customWidth="1"/>
    <col min="8449" max="8449" width="11.85546875" style="5" customWidth="1"/>
    <col min="8450" max="8450" width="13.85546875" style="5" customWidth="1"/>
    <col min="8451" max="8451" width="12.140625" style="5" customWidth="1"/>
    <col min="8452" max="8452" width="11.42578125" style="5" customWidth="1"/>
    <col min="8453" max="8453" width="16.28515625" style="5" customWidth="1"/>
    <col min="8454" max="8700" width="11.28515625" style="5" customWidth="1"/>
    <col min="8701" max="8701" width="10" style="5" customWidth="1"/>
    <col min="8702" max="8702" width="0" style="5" hidden="1"/>
    <col min="8703" max="8703" width="44.7109375" style="5" customWidth="1"/>
    <col min="8704" max="8704" width="15.42578125" style="5" customWidth="1"/>
    <col min="8705" max="8705" width="11.85546875" style="5" customWidth="1"/>
    <col min="8706" max="8706" width="13.85546875" style="5" customWidth="1"/>
    <col min="8707" max="8707" width="12.140625" style="5" customWidth="1"/>
    <col min="8708" max="8708" width="11.42578125" style="5" customWidth="1"/>
    <col min="8709" max="8709" width="16.28515625" style="5" customWidth="1"/>
    <col min="8710" max="8956" width="11.28515625" style="5" customWidth="1"/>
    <col min="8957" max="8957" width="10" style="5" customWidth="1"/>
    <col min="8958" max="8958" width="0" style="5" hidden="1"/>
    <col min="8959" max="8959" width="44.7109375" style="5" customWidth="1"/>
    <col min="8960" max="8960" width="15.42578125" style="5" customWidth="1"/>
    <col min="8961" max="8961" width="11.85546875" style="5" customWidth="1"/>
    <col min="8962" max="8962" width="13.85546875" style="5" customWidth="1"/>
    <col min="8963" max="8963" width="12.140625" style="5" customWidth="1"/>
    <col min="8964" max="8964" width="11.42578125" style="5" customWidth="1"/>
    <col min="8965" max="8965" width="16.28515625" style="5" customWidth="1"/>
    <col min="8966" max="9212" width="11.28515625" style="5" customWidth="1"/>
    <col min="9213" max="9213" width="10" style="5" customWidth="1"/>
    <col min="9214" max="9214" width="0" style="5" hidden="1"/>
    <col min="9215" max="9215" width="44.7109375" style="5" customWidth="1"/>
    <col min="9216" max="9216" width="15.42578125" style="5" customWidth="1"/>
    <col min="9217" max="9217" width="11.85546875" style="5" customWidth="1"/>
    <col min="9218" max="9218" width="13.85546875" style="5" customWidth="1"/>
    <col min="9219" max="9219" width="12.140625" style="5" customWidth="1"/>
    <col min="9220" max="9220" width="11.42578125" style="5" customWidth="1"/>
    <col min="9221" max="9221" width="16.28515625" style="5" customWidth="1"/>
    <col min="9222" max="9468" width="11.28515625" style="5" customWidth="1"/>
    <col min="9469" max="9469" width="10" style="5" customWidth="1"/>
    <col min="9470" max="9470" width="0" style="5" hidden="1"/>
    <col min="9471" max="9471" width="44.7109375" style="5" customWidth="1"/>
    <col min="9472" max="9472" width="15.42578125" style="5" customWidth="1"/>
    <col min="9473" max="9473" width="11.85546875" style="5" customWidth="1"/>
    <col min="9474" max="9474" width="13.85546875" style="5" customWidth="1"/>
    <col min="9475" max="9475" width="12.140625" style="5" customWidth="1"/>
    <col min="9476" max="9476" width="11.42578125" style="5" customWidth="1"/>
    <col min="9477" max="9477" width="16.28515625" style="5" customWidth="1"/>
    <col min="9478" max="9724" width="11.28515625" style="5" customWidth="1"/>
    <col min="9725" max="9725" width="10" style="5" customWidth="1"/>
    <col min="9726" max="9726" width="0" style="5" hidden="1"/>
    <col min="9727" max="9727" width="44.7109375" style="5" customWidth="1"/>
    <col min="9728" max="9728" width="15.42578125" style="5" customWidth="1"/>
    <col min="9729" max="9729" width="11.85546875" style="5" customWidth="1"/>
    <col min="9730" max="9730" width="13.85546875" style="5" customWidth="1"/>
    <col min="9731" max="9731" width="12.140625" style="5" customWidth="1"/>
    <col min="9732" max="9732" width="11.42578125" style="5" customWidth="1"/>
    <col min="9733" max="9733" width="16.28515625" style="5" customWidth="1"/>
    <col min="9734" max="9980" width="11.28515625" style="5" customWidth="1"/>
    <col min="9981" max="9981" width="10" style="5" customWidth="1"/>
    <col min="9982" max="9982" width="0" style="5" hidden="1"/>
    <col min="9983" max="9983" width="44.7109375" style="5" customWidth="1"/>
    <col min="9984" max="9984" width="15.42578125" style="5" customWidth="1"/>
    <col min="9985" max="9985" width="11.85546875" style="5" customWidth="1"/>
    <col min="9986" max="9986" width="13.85546875" style="5" customWidth="1"/>
    <col min="9987" max="9987" width="12.140625" style="5" customWidth="1"/>
    <col min="9988" max="9988" width="11.42578125" style="5" customWidth="1"/>
    <col min="9989" max="9989" width="16.28515625" style="5" customWidth="1"/>
    <col min="9990" max="10236" width="11.28515625" style="5" customWidth="1"/>
    <col min="10237" max="10237" width="10" style="5" customWidth="1"/>
    <col min="10238" max="10238" width="0" style="5" hidden="1"/>
    <col min="10239" max="10239" width="44.7109375" style="5" customWidth="1"/>
    <col min="10240" max="10240" width="15.42578125" style="5" customWidth="1"/>
    <col min="10241" max="10241" width="11.85546875" style="5" customWidth="1"/>
    <col min="10242" max="10242" width="13.85546875" style="5" customWidth="1"/>
    <col min="10243" max="10243" width="12.140625" style="5" customWidth="1"/>
    <col min="10244" max="10244" width="11.42578125" style="5" customWidth="1"/>
    <col min="10245" max="10245" width="16.28515625" style="5" customWidth="1"/>
    <col min="10246" max="10492" width="11.28515625" style="5" customWidth="1"/>
    <col min="10493" max="10493" width="10" style="5" customWidth="1"/>
    <col min="10494" max="10494" width="0" style="5" hidden="1"/>
    <col min="10495" max="10495" width="44.7109375" style="5" customWidth="1"/>
    <col min="10496" max="10496" width="15.42578125" style="5" customWidth="1"/>
    <col min="10497" max="10497" width="11.85546875" style="5" customWidth="1"/>
    <col min="10498" max="10498" width="13.85546875" style="5" customWidth="1"/>
    <col min="10499" max="10499" width="12.140625" style="5" customWidth="1"/>
    <col min="10500" max="10500" width="11.42578125" style="5" customWidth="1"/>
    <col min="10501" max="10501" width="16.28515625" style="5" customWidth="1"/>
    <col min="10502" max="10748" width="11.28515625" style="5" customWidth="1"/>
    <col min="10749" max="10749" width="10" style="5" customWidth="1"/>
    <col min="10750" max="10750" width="0" style="5" hidden="1"/>
    <col min="10751" max="10751" width="44.7109375" style="5" customWidth="1"/>
    <col min="10752" max="10752" width="15.42578125" style="5" customWidth="1"/>
    <col min="10753" max="10753" width="11.85546875" style="5" customWidth="1"/>
    <col min="10754" max="10754" width="13.85546875" style="5" customWidth="1"/>
    <col min="10755" max="10755" width="12.140625" style="5" customWidth="1"/>
    <col min="10756" max="10756" width="11.42578125" style="5" customWidth="1"/>
    <col min="10757" max="10757" width="16.28515625" style="5" customWidth="1"/>
    <col min="10758" max="11004" width="11.28515625" style="5" customWidth="1"/>
    <col min="11005" max="11005" width="10" style="5" customWidth="1"/>
    <col min="11006" max="11006" width="0" style="5" hidden="1"/>
    <col min="11007" max="11007" width="44.7109375" style="5" customWidth="1"/>
    <col min="11008" max="11008" width="15.42578125" style="5" customWidth="1"/>
    <col min="11009" max="11009" width="11.85546875" style="5" customWidth="1"/>
    <col min="11010" max="11010" width="13.85546875" style="5" customWidth="1"/>
    <col min="11011" max="11011" width="12.140625" style="5" customWidth="1"/>
    <col min="11012" max="11012" width="11.42578125" style="5" customWidth="1"/>
    <col min="11013" max="11013" width="16.28515625" style="5" customWidth="1"/>
    <col min="11014" max="11260" width="11.28515625" style="5" customWidth="1"/>
    <col min="11261" max="11261" width="10" style="5" customWidth="1"/>
    <col min="11262" max="11262" width="0" style="5" hidden="1"/>
    <col min="11263" max="11263" width="44.7109375" style="5" customWidth="1"/>
    <col min="11264" max="11264" width="15.42578125" style="5" customWidth="1"/>
    <col min="11265" max="11265" width="11.85546875" style="5" customWidth="1"/>
    <col min="11266" max="11266" width="13.85546875" style="5" customWidth="1"/>
    <col min="11267" max="11267" width="12.140625" style="5" customWidth="1"/>
    <col min="11268" max="11268" width="11.42578125" style="5" customWidth="1"/>
    <col min="11269" max="11269" width="16.28515625" style="5" customWidth="1"/>
    <col min="11270" max="11516" width="11.28515625" style="5" customWidth="1"/>
    <col min="11517" max="11517" width="10" style="5" customWidth="1"/>
    <col min="11518" max="11518" width="0" style="5" hidden="1"/>
    <col min="11519" max="11519" width="44.7109375" style="5" customWidth="1"/>
    <col min="11520" max="11520" width="15.42578125" style="5" customWidth="1"/>
    <col min="11521" max="11521" width="11.85546875" style="5" customWidth="1"/>
    <col min="11522" max="11522" width="13.85546875" style="5" customWidth="1"/>
    <col min="11523" max="11523" width="12.140625" style="5" customWidth="1"/>
    <col min="11524" max="11524" width="11.42578125" style="5" customWidth="1"/>
    <col min="11525" max="11525" width="16.28515625" style="5" customWidth="1"/>
    <col min="11526" max="11772" width="11.28515625" style="5" customWidth="1"/>
    <col min="11773" max="11773" width="10" style="5" customWidth="1"/>
    <col min="11774" max="11774" width="0" style="5" hidden="1"/>
    <col min="11775" max="11775" width="44.7109375" style="5" customWidth="1"/>
    <col min="11776" max="11776" width="15.42578125" style="5" customWidth="1"/>
    <col min="11777" max="11777" width="11.85546875" style="5" customWidth="1"/>
    <col min="11778" max="11778" width="13.85546875" style="5" customWidth="1"/>
    <col min="11779" max="11779" width="12.140625" style="5" customWidth="1"/>
    <col min="11780" max="11780" width="11.42578125" style="5" customWidth="1"/>
    <col min="11781" max="11781" width="16.28515625" style="5" customWidth="1"/>
    <col min="11782" max="12028" width="11.28515625" style="5" customWidth="1"/>
    <col min="12029" max="12029" width="10" style="5" customWidth="1"/>
    <col min="12030" max="12030" width="0" style="5" hidden="1"/>
    <col min="12031" max="12031" width="44.7109375" style="5" customWidth="1"/>
    <col min="12032" max="12032" width="15.42578125" style="5" customWidth="1"/>
    <col min="12033" max="12033" width="11.85546875" style="5" customWidth="1"/>
    <col min="12034" max="12034" width="13.85546875" style="5" customWidth="1"/>
    <col min="12035" max="12035" width="12.140625" style="5" customWidth="1"/>
    <col min="12036" max="12036" width="11.42578125" style="5" customWidth="1"/>
    <col min="12037" max="12037" width="16.28515625" style="5" customWidth="1"/>
    <col min="12038" max="12284" width="11.28515625" style="5" customWidth="1"/>
    <col min="12285" max="12285" width="10" style="5" customWidth="1"/>
    <col min="12286" max="12286" width="0" style="5" hidden="1"/>
    <col min="12287" max="12287" width="44.7109375" style="5" customWidth="1"/>
    <col min="12288" max="12288" width="15.42578125" style="5" customWidth="1"/>
    <col min="12289" max="12289" width="11.85546875" style="5" customWidth="1"/>
    <col min="12290" max="12290" width="13.85546875" style="5" customWidth="1"/>
    <col min="12291" max="12291" width="12.140625" style="5" customWidth="1"/>
    <col min="12292" max="12292" width="11.42578125" style="5" customWidth="1"/>
    <col min="12293" max="12293" width="16.28515625" style="5" customWidth="1"/>
    <col min="12294" max="12540" width="11.28515625" style="5" customWidth="1"/>
    <col min="12541" max="12541" width="10" style="5" customWidth="1"/>
    <col min="12542" max="12542" width="0" style="5" hidden="1"/>
    <col min="12543" max="12543" width="44.7109375" style="5" customWidth="1"/>
    <col min="12544" max="12544" width="15.42578125" style="5" customWidth="1"/>
    <col min="12545" max="12545" width="11.85546875" style="5" customWidth="1"/>
    <col min="12546" max="12546" width="13.85546875" style="5" customWidth="1"/>
    <col min="12547" max="12547" width="12.140625" style="5" customWidth="1"/>
    <col min="12548" max="12548" width="11.42578125" style="5" customWidth="1"/>
    <col min="12549" max="12549" width="16.28515625" style="5" customWidth="1"/>
    <col min="12550" max="12796" width="11.28515625" style="5" customWidth="1"/>
    <col min="12797" max="12797" width="10" style="5" customWidth="1"/>
    <col min="12798" max="12798" width="0" style="5" hidden="1"/>
    <col min="12799" max="12799" width="44.7109375" style="5" customWidth="1"/>
    <col min="12800" max="12800" width="15.42578125" style="5" customWidth="1"/>
    <col min="12801" max="12801" width="11.85546875" style="5" customWidth="1"/>
    <col min="12802" max="12802" width="13.85546875" style="5" customWidth="1"/>
    <col min="12803" max="12803" width="12.140625" style="5" customWidth="1"/>
    <col min="12804" max="12804" width="11.42578125" style="5" customWidth="1"/>
    <col min="12805" max="12805" width="16.28515625" style="5" customWidth="1"/>
    <col min="12806" max="13052" width="11.28515625" style="5" customWidth="1"/>
    <col min="13053" max="13053" width="10" style="5" customWidth="1"/>
    <col min="13054" max="13054" width="0" style="5" hidden="1"/>
    <col min="13055" max="13055" width="44.7109375" style="5" customWidth="1"/>
    <col min="13056" max="13056" width="15.42578125" style="5" customWidth="1"/>
    <col min="13057" max="13057" width="11.85546875" style="5" customWidth="1"/>
    <col min="13058" max="13058" width="13.85546875" style="5" customWidth="1"/>
    <col min="13059" max="13059" width="12.140625" style="5" customWidth="1"/>
    <col min="13060" max="13060" width="11.42578125" style="5" customWidth="1"/>
    <col min="13061" max="13061" width="16.28515625" style="5" customWidth="1"/>
    <col min="13062" max="13308" width="11.28515625" style="5" customWidth="1"/>
    <col min="13309" max="13309" width="10" style="5" customWidth="1"/>
    <col min="13310" max="13310" width="0" style="5" hidden="1"/>
    <col min="13311" max="13311" width="44.7109375" style="5" customWidth="1"/>
    <col min="13312" max="13312" width="15.42578125" style="5" customWidth="1"/>
    <col min="13313" max="13313" width="11.85546875" style="5" customWidth="1"/>
    <col min="13314" max="13314" width="13.85546875" style="5" customWidth="1"/>
    <col min="13315" max="13315" width="12.140625" style="5" customWidth="1"/>
    <col min="13316" max="13316" width="11.42578125" style="5" customWidth="1"/>
    <col min="13317" max="13317" width="16.28515625" style="5" customWidth="1"/>
    <col min="13318" max="13564" width="11.28515625" style="5" customWidth="1"/>
    <col min="13565" max="13565" width="10" style="5" customWidth="1"/>
    <col min="13566" max="13566" width="0" style="5" hidden="1"/>
    <col min="13567" max="13567" width="44.7109375" style="5" customWidth="1"/>
    <col min="13568" max="13568" width="15.42578125" style="5" customWidth="1"/>
    <col min="13569" max="13569" width="11.85546875" style="5" customWidth="1"/>
    <col min="13570" max="13570" width="13.85546875" style="5" customWidth="1"/>
    <col min="13571" max="13571" width="12.140625" style="5" customWidth="1"/>
    <col min="13572" max="13572" width="11.42578125" style="5" customWidth="1"/>
    <col min="13573" max="13573" width="16.28515625" style="5" customWidth="1"/>
    <col min="13574" max="13820" width="11.28515625" style="5" customWidth="1"/>
    <col min="13821" max="13821" width="10" style="5" customWidth="1"/>
    <col min="13822" max="13822" width="0" style="5" hidden="1"/>
    <col min="13823" max="13823" width="44.7109375" style="5" customWidth="1"/>
    <col min="13824" max="13824" width="15.42578125" style="5" customWidth="1"/>
    <col min="13825" max="13825" width="11.85546875" style="5" customWidth="1"/>
    <col min="13826" max="13826" width="13.85546875" style="5" customWidth="1"/>
    <col min="13827" max="13827" width="12.140625" style="5" customWidth="1"/>
    <col min="13828" max="13828" width="11.42578125" style="5" customWidth="1"/>
    <col min="13829" max="13829" width="16.28515625" style="5" customWidth="1"/>
    <col min="13830" max="14076" width="11.28515625" style="5" customWidth="1"/>
    <col min="14077" max="14077" width="10" style="5" customWidth="1"/>
    <col min="14078" max="14078" width="0" style="5" hidden="1"/>
    <col min="14079" max="14079" width="44.7109375" style="5" customWidth="1"/>
    <col min="14080" max="14080" width="15.42578125" style="5" customWidth="1"/>
    <col min="14081" max="14081" width="11.85546875" style="5" customWidth="1"/>
    <col min="14082" max="14082" width="13.85546875" style="5" customWidth="1"/>
    <col min="14083" max="14083" width="12.140625" style="5" customWidth="1"/>
    <col min="14084" max="14084" width="11.42578125" style="5" customWidth="1"/>
    <col min="14085" max="14085" width="16.28515625" style="5" customWidth="1"/>
    <col min="14086" max="14332" width="11.28515625" style="5" customWidth="1"/>
    <col min="14333" max="14333" width="10" style="5" customWidth="1"/>
    <col min="14334" max="14334" width="0" style="5" hidden="1"/>
    <col min="14335" max="14335" width="44.7109375" style="5" customWidth="1"/>
    <col min="14336" max="14336" width="15.42578125" style="5" customWidth="1"/>
    <col min="14337" max="14337" width="11.85546875" style="5" customWidth="1"/>
    <col min="14338" max="14338" width="13.85546875" style="5" customWidth="1"/>
    <col min="14339" max="14339" width="12.140625" style="5" customWidth="1"/>
    <col min="14340" max="14340" width="11.42578125" style="5" customWidth="1"/>
    <col min="14341" max="14341" width="16.28515625" style="5" customWidth="1"/>
    <col min="14342" max="14588" width="11.28515625" style="5" customWidth="1"/>
    <col min="14589" max="14589" width="10" style="5" customWidth="1"/>
    <col min="14590" max="14590" width="0" style="5" hidden="1"/>
    <col min="14591" max="14591" width="44.7109375" style="5" customWidth="1"/>
    <col min="14592" max="14592" width="15.42578125" style="5" customWidth="1"/>
    <col min="14593" max="14593" width="11.85546875" style="5" customWidth="1"/>
    <col min="14594" max="14594" width="13.85546875" style="5" customWidth="1"/>
    <col min="14595" max="14595" width="12.140625" style="5" customWidth="1"/>
    <col min="14596" max="14596" width="11.42578125" style="5" customWidth="1"/>
    <col min="14597" max="14597" width="16.28515625" style="5" customWidth="1"/>
    <col min="14598" max="14844" width="11.28515625" style="5" customWidth="1"/>
    <col min="14845" max="14845" width="10" style="5" customWidth="1"/>
    <col min="14846" max="14846" width="0" style="5" hidden="1"/>
    <col min="14847" max="14847" width="44.7109375" style="5" customWidth="1"/>
    <col min="14848" max="14848" width="15.42578125" style="5" customWidth="1"/>
    <col min="14849" max="14849" width="11.85546875" style="5" customWidth="1"/>
    <col min="14850" max="14850" width="13.85546875" style="5" customWidth="1"/>
    <col min="14851" max="14851" width="12.140625" style="5" customWidth="1"/>
    <col min="14852" max="14852" width="11.42578125" style="5" customWidth="1"/>
    <col min="14853" max="14853" width="16.28515625" style="5" customWidth="1"/>
    <col min="14854" max="15100" width="11.28515625" style="5" customWidth="1"/>
    <col min="15101" max="15101" width="10" style="5" customWidth="1"/>
    <col min="15102" max="15102" width="0" style="5" hidden="1"/>
    <col min="15103" max="15103" width="44.7109375" style="5" customWidth="1"/>
    <col min="15104" max="15104" width="15.42578125" style="5" customWidth="1"/>
    <col min="15105" max="15105" width="11.85546875" style="5" customWidth="1"/>
    <col min="15106" max="15106" width="13.85546875" style="5" customWidth="1"/>
    <col min="15107" max="15107" width="12.140625" style="5" customWidth="1"/>
    <col min="15108" max="15108" width="11.42578125" style="5" customWidth="1"/>
    <col min="15109" max="15109" width="16.28515625" style="5" customWidth="1"/>
    <col min="15110" max="15356" width="11.28515625" style="5" customWidth="1"/>
    <col min="15357" max="15357" width="10" style="5" customWidth="1"/>
    <col min="15358" max="15358" width="0" style="5" hidden="1"/>
    <col min="15359" max="15359" width="44.7109375" style="5" customWidth="1"/>
    <col min="15360" max="15360" width="15.42578125" style="5" customWidth="1"/>
    <col min="15361" max="15361" width="11.85546875" style="5" customWidth="1"/>
    <col min="15362" max="15362" width="13.85546875" style="5" customWidth="1"/>
    <col min="15363" max="15363" width="12.140625" style="5" customWidth="1"/>
    <col min="15364" max="15364" width="11.42578125" style="5" customWidth="1"/>
    <col min="15365" max="15365" width="16.28515625" style="5" customWidth="1"/>
    <col min="15366" max="15612" width="11.28515625" style="5" customWidth="1"/>
    <col min="15613" max="15613" width="10" style="5" customWidth="1"/>
    <col min="15614" max="15614" width="0" style="5" hidden="1"/>
    <col min="15615" max="15615" width="44.7109375" style="5" customWidth="1"/>
    <col min="15616" max="15616" width="15.42578125" style="5" customWidth="1"/>
    <col min="15617" max="15617" width="11.85546875" style="5" customWidth="1"/>
    <col min="15618" max="15618" width="13.85546875" style="5" customWidth="1"/>
    <col min="15619" max="15619" width="12.140625" style="5" customWidth="1"/>
    <col min="15620" max="15620" width="11.42578125" style="5" customWidth="1"/>
    <col min="15621" max="15621" width="16.28515625" style="5" customWidth="1"/>
    <col min="15622" max="15868" width="11.28515625" style="5" customWidth="1"/>
    <col min="15869" max="15869" width="10" style="5" customWidth="1"/>
    <col min="15870" max="15870" width="0" style="5" hidden="1"/>
    <col min="15871" max="15871" width="44.7109375" style="5" customWidth="1"/>
    <col min="15872" max="15872" width="15.42578125" style="5" customWidth="1"/>
    <col min="15873" max="15873" width="11.85546875" style="5" customWidth="1"/>
    <col min="15874" max="15874" width="13.85546875" style="5" customWidth="1"/>
    <col min="15875" max="15875" width="12.140625" style="5" customWidth="1"/>
    <col min="15876" max="15876" width="11.42578125" style="5" customWidth="1"/>
    <col min="15877" max="15877" width="16.28515625" style="5" customWidth="1"/>
    <col min="15878" max="16124" width="11.28515625" style="5" customWidth="1"/>
    <col min="16125" max="16125" width="10" style="5" customWidth="1"/>
    <col min="16126" max="16126" width="0" style="5" hidden="1"/>
    <col min="16127" max="16127" width="44.7109375" style="5" customWidth="1"/>
    <col min="16128" max="16128" width="15.42578125" style="5" customWidth="1"/>
    <col min="16129" max="16129" width="11.85546875" style="5" customWidth="1"/>
    <col min="16130" max="16130" width="13.85546875" style="5" customWidth="1"/>
    <col min="16131" max="16131" width="12.140625" style="5" customWidth="1"/>
    <col min="16132" max="16132" width="11.42578125" style="5" customWidth="1"/>
    <col min="16133" max="16133" width="16.28515625" style="5" customWidth="1"/>
    <col min="16134" max="16384" width="11.28515625" style="5" customWidth="1"/>
  </cols>
  <sheetData>
    <row r="3" spans="1:12" x14ac:dyDescent="0.25">
      <c r="B3" s="205"/>
      <c r="C3" s="206"/>
      <c r="D3" s="206"/>
      <c r="E3" s="206"/>
      <c r="F3" s="206"/>
      <c r="G3" s="206"/>
      <c r="H3" s="206"/>
      <c r="I3" s="206"/>
      <c r="J3" s="206"/>
      <c r="K3" s="206"/>
      <c r="L3" s="206"/>
    </row>
    <row r="4" spans="1:12" ht="15.75" customHeight="1" thickBot="1" x14ac:dyDescent="0.3">
      <c r="B4" s="38"/>
    </row>
    <row r="5" spans="1:12" x14ac:dyDescent="0.25">
      <c r="B5" s="208" t="s">
        <v>0</v>
      </c>
      <c r="C5" s="209"/>
      <c r="D5" s="209"/>
      <c r="E5" s="209"/>
      <c r="F5" s="209"/>
      <c r="G5" s="209"/>
      <c r="H5" s="209"/>
      <c r="I5" s="209"/>
      <c r="J5" s="209"/>
      <c r="K5" s="209"/>
      <c r="L5" s="210"/>
    </row>
    <row r="6" spans="1:12" x14ac:dyDescent="0.25">
      <c r="B6" s="211"/>
      <c r="C6" s="212"/>
      <c r="D6" s="212"/>
      <c r="E6" s="212"/>
      <c r="F6" s="212"/>
      <c r="G6" s="212"/>
      <c r="H6" s="212"/>
      <c r="I6" s="212"/>
      <c r="J6" s="212"/>
      <c r="K6" s="212"/>
      <c r="L6" s="202"/>
    </row>
    <row r="7" spans="1:12" x14ac:dyDescent="0.25">
      <c r="B7" s="181" t="s">
        <v>1</v>
      </c>
      <c r="C7" s="1"/>
      <c r="D7" s="185" t="s">
        <v>2</v>
      </c>
      <c r="E7" s="203" t="s">
        <v>3</v>
      </c>
      <c r="F7" s="185" t="s">
        <v>4</v>
      </c>
      <c r="G7" s="203" t="s">
        <v>5</v>
      </c>
      <c r="H7" s="185" t="s">
        <v>6</v>
      </c>
      <c r="I7" s="185" t="s">
        <v>7</v>
      </c>
      <c r="J7" s="185" t="s">
        <v>8</v>
      </c>
      <c r="K7" s="204" t="s">
        <v>9</v>
      </c>
      <c r="L7" s="215" t="s">
        <v>10</v>
      </c>
    </row>
    <row r="8" spans="1:12" x14ac:dyDescent="0.25">
      <c r="A8" s="35"/>
      <c r="B8" s="182"/>
      <c r="C8" s="2"/>
      <c r="D8" s="177"/>
      <c r="E8" s="177"/>
      <c r="F8" s="177"/>
      <c r="G8" s="177"/>
      <c r="H8" s="177"/>
      <c r="I8" s="177"/>
      <c r="J8" s="177"/>
      <c r="K8" s="177"/>
      <c r="L8" s="191"/>
    </row>
    <row r="9" spans="1:12" ht="15.75" customHeight="1" thickBot="1" x14ac:dyDescent="0.3">
      <c r="A9" s="35"/>
      <c r="B9" s="193"/>
      <c r="C9" s="194"/>
      <c r="D9" s="194"/>
      <c r="E9" s="194"/>
      <c r="F9" s="194"/>
      <c r="G9" s="194"/>
      <c r="H9" s="194"/>
      <c r="I9" s="194"/>
      <c r="J9" s="194"/>
      <c r="K9" s="194"/>
      <c r="L9" s="195"/>
    </row>
    <row r="10" spans="1:12" ht="24" customHeight="1" thickBot="1" x14ac:dyDescent="0.3">
      <c r="A10" s="35"/>
      <c r="B10" s="75" t="s">
        <v>11</v>
      </c>
      <c r="C10" s="39"/>
      <c r="D10" s="196" t="s">
        <v>12</v>
      </c>
      <c r="E10" s="197"/>
      <c r="F10" s="197"/>
      <c r="G10" s="197"/>
      <c r="H10" s="197"/>
      <c r="I10" s="197"/>
      <c r="J10" s="197"/>
      <c r="K10" s="197"/>
      <c r="L10" s="198"/>
    </row>
    <row r="11" spans="1:12" x14ac:dyDescent="0.25">
      <c r="A11" s="35"/>
      <c r="B11" s="201">
        <v>1</v>
      </c>
      <c r="C11" s="202"/>
      <c r="D11" s="47" t="s">
        <v>13</v>
      </c>
      <c r="E11" s="77" t="s">
        <v>14</v>
      </c>
      <c r="F11" s="56">
        <v>3000</v>
      </c>
      <c r="G11" s="77" t="s">
        <v>15</v>
      </c>
      <c r="H11" s="56" t="s">
        <v>16</v>
      </c>
      <c r="I11" s="78"/>
      <c r="J11" s="65">
        <f t="shared" ref="J11:J26" si="0">SUM(F11*I11)</f>
        <v>0</v>
      </c>
      <c r="K11" s="65">
        <f t="shared" ref="K11:K25" si="1">SUM(L11-J11)</f>
        <v>0</v>
      </c>
      <c r="L11" s="79">
        <f t="shared" ref="L11:L26" si="2">SUM(J11*1.23)</f>
        <v>0</v>
      </c>
    </row>
    <row r="12" spans="1:12" x14ac:dyDescent="0.25">
      <c r="A12" s="35"/>
      <c r="B12" s="186">
        <v>2</v>
      </c>
      <c r="C12" s="199"/>
      <c r="D12" s="27" t="s">
        <v>17</v>
      </c>
      <c r="E12" s="28" t="s">
        <v>14</v>
      </c>
      <c r="F12" s="13">
        <v>2000</v>
      </c>
      <c r="G12" s="28" t="s">
        <v>15</v>
      </c>
      <c r="H12" s="56" t="s">
        <v>16</v>
      </c>
      <c r="I12" s="30"/>
      <c r="J12" s="65">
        <f t="shared" si="0"/>
        <v>0</v>
      </c>
      <c r="K12" s="65">
        <f t="shared" si="1"/>
        <v>0</v>
      </c>
      <c r="L12" s="79">
        <f t="shared" si="2"/>
        <v>0</v>
      </c>
    </row>
    <row r="13" spans="1:12" x14ac:dyDescent="0.25">
      <c r="A13" s="35"/>
      <c r="B13" s="186">
        <v>3</v>
      </c>
      <c r="C13" s="199"/>
      <c r="D13" s="26" t="s">
        <v>18</v>
      </c>
      <c r="E13" s="28" t="s">
        <v>14</v>
      </c>
      <c r="F13" s="13">
        <v>10000</v>
      </c>
      <c r="G13" s="28" t="s">
        <v>15</v>
      </c>
      <c r="H13" s="56" t="s">
        <v>16</v>
      </c>
      <c r="I13" s="30"/>
      <c r="J13" s="65">
        <f t="shared" si="0"/>
        <v>0</v>
      </c>
      <c r="K13" s="65">
        <f t="shared" si="1"/>
        <v>0</v>
      </c>
      <c r="L13" s="79">
        <f t="shared" si="2"/>
        <v>0</v>
      </c>
    </row>
    <row r="14" spans="1:12" s="37" customFormat="1" ht="18.75" customHeight="1" x14ac:dyDescent="0.25">
      <c r="A14" s="36"/>
      <c r="B14" s="3">
        <v>4</v>
      </c>
      <c r="C14" s="13"/>
      <c r="D14" s="26" t="s">
        <v>19</v>
      </c>
      <c r="E14" s="28"/>
      <c r="F14" s="13">
        <v>5000</v>
      </c>
      <c r="G14" s="28" t="s">
        <v>15</v>
      </c>
      <c r="H14" s="56" t="s">
        <v>16</v>
      </c>
      <c r="I14" s="30"/>
      <c r="J14" s="65">
        <f t="shared" si="0"/>
        <v>0</v>
      </c>
      <c r="K14" s="65">
        <f t="shared" si="1"/>
        <v>0</v>
      </c>
      <c r="L14" s="79">
        <f t="shared" si="2"/>
        <v>0</v>
      </c>
    </row>
    <row r="15" spans="1:12" x14ac:dyDescent="0.25">
      <c r="A15" s="35"/>
      <c r="B15" s="186">
        <v>5</v>
      </c>
      <c r="C15" s="199"/>
      <c r="D15" s="26" t="s">
        <v>20</v>
      </c>
      <c r="E15" s="28" t="s">
        <v>14</v>
      </c>
      <c r="F15" s="13">
        <v>1500</v>
      </c>
      <c r="G15" s="28" t="s">
        <v>15</v>
      </c>
      <c r="H15" s="56" t="s">
        <v>16</v>
      </c>
      <c r="I15" s="30"/>
      <c r="J15" s="65">
        <f t="shared" si="0"/>
        <v>0</v>
      </c>
      <c r="K15" s="65">
        <f t="shared" si="1"/>
        <v>0</v>
      </c>
      <c r="L15" s="79">
        <f t="shared" si="2"/>
        <v>0</v>
      </c>
    </row>
    <row r="16" spans="1:12" x14ac:dyDescent="0.25">
      <c r="A16" s="35"/>
      <c r="B16" s="186">
        <v>6</v>
      </c>
      <c r="C16" s="199"/>
      <c r="D16" s="29" t="s">
        <v>21</v>
      </c>
      <c r="E16" s="28"/>
      <c r="F16" s="13">
        <v>180</v>
      </c>
      <c r="G16" s="28" t="s">
        <v>15</v>
      </c>
      <c r="H16" s="56" t="s">
        <v>16</v>
      </c>
      <c r="I16" s="30"/>
      <c r="J16" s="65">
        <f t="shared" si="0"/>
        <v>0</v>
      </c>
      <c r="K16" s="65">
        <f t="shared" si="1"/>
        <v>0</v>
      </c>
      <c r="L16" s="79">
        <f t="shared" si="2"/>
        <v>0</v>
      </c>
    </row>
    <row r="17" spans="1:12" x14ac:dyDescent="0.25">
      <c r="A17" s="35"/>
      <c r="B17" s="40">
        <v>7</v>
      </c>
      <c r="C17" s="13"/>
      <c r="D17" s="29" t="s">
        <v>22</v>
      </c>
      <c r="E17" s="28"/>
      <c r="F17" s="13">
        <v>70</v>
      </c>
      <c r="G17" s="28" t="s">
        <v>15</v>
      </c>
      <c r="H17" s="56" t="s">
        <v>16</v>
      </c>
      <c r="I17" s="30"/>
      <c r="J17" s="65">
        <f t="shared" si="0"/>
        <v>0</v>
      </c>
      <c r="K17" s="65">
        <f t="shared" si="1"/>
        <v>0</v>
      </c>
      <c r="L17" s="79">
        <f t="shared" si="2"/>
        <v>0</v>
      </c>
    </row>
    <row r="18" spans="1:12" x14ac:dyDescent="0.25">
      <c r="A18" s="35"/>
      <c r="B18" s="40">
        <v>8</v>
      </c>
      <c r="C18" s="13"/>
      <c r="D18" s="29" t="s">
        <v>23</v>
      </c>
      <c r="E18" s="28"/>
      <c r="F18" s="13">
        <v>50</v>
      </c>
      <c r="G18" s="28" t="s">
        <v>15</v>
      </c>
      <c r="H18" s="56" t="s">
        <v>16</v>
      </c>
      <c r="I18" s="30"/>
      <c r="J18" s="65">
        <f t="shared" si="0"/>
        <v>0</v>
      </c>
      <c r="K18" s="65">
        <f t="shared" si="1"/>
        <v>0</v>
      </c>
      <c r="L18" s="79">
        <f t="shared" si="2"/>
        <v>0</v>
      </c>
    </row>
    <row r="19" spans="1:12" x14ac:dyDescent="0.25">
      <c r="A19" s="35"/>
      <c r="B19" s="40">
        <v>9</v>
      </c>
      <c r="C19" s="13"/>
      <c r="D19" s="27" t="s">
        <v>24</v>
      </c>
      <c r="E19" s="28"/>
      <c r="F19" s="13">
        <v>3000</v>
      </c>
      <c r="G19" s="28" t="s">
        <v>15</v>
      </c>
      <c r="H19" s="56" t="s">
        <v>16</v>
      </c>
      <c r="I19" s="30"/>
      <c r="J19" s="65">
        <f t="shared" si="0"/>
        <v>0</v>
      </c>
      <c r="K19" s="65">
        <f t="shared" si="1"/>
        <v>0</v>
      </c>
      <c r="L19" s="79">
        <f t="shared" si="2"/>
        <v>0</v>
      </c>
    </row>
    <row r="20" spans="1:12" x14ac:dyDescent="0.25">
      <c r="A20" s="35"/>
      <c r="B20" s="40">
        <v>10</v>
      </c>
      <c r="C20" s="13"/>
      <c r="D20" s="27" t="s">
        <v>25</v>
      </c>
      <c r="E20" s="28"/>
      <c r="F20" s="13">
        <v>3000</v>
      </c>
      <c r="G20" s="28" t="s">
        <v>15</v>
      </c>
      <c r="H20" s="56" t="s">
        <v>16</v>
      </c>
      <c r="I20" s="30"/>
      <c r="J20" s="65">
        <f t="shared" si="0"/>
        <v>0</v>
      </c>
      <c r="K20" s="65">
        <f t="shared" si="1"/>
        <v>0</v>
      </c>
      <c r="L20" s="79">
        <f t="shared" si="2"/>
        <v>0</v>
      </c>
    </row>
    <row r="21" spans="1:12" ht="24" customHeight="1" x14ac:dyDescent="0.25">
      <c r="A21" s="35"/>
      <c r="B21" s="40">
        <v>11</v>
      </c>
      <c r="C21" s="27"/>
      <c r="D21" s="69" t="s">
        <v>26</v>
      </c>
      <c r="E21" s="28" t="s">
        <v>27</v>
      </c>
      <c r="F21" s="28">
        <v>400</v>
      </c>
      <c r="G21" s="28" t="s">
        <v>15</v>
      </c>
      <c r="H21" s="56" t="s">
        <v>16</v>
      </c>
      <c r="I21" s="30"/>
      <c r="J21" s="65">
        <f t="shared" si="0"/>
        <v>0</v>
      </c>
      <c r="K21" s="65">
        <f t="shared" si="1"/>
        <v>0</v>
      </c>
      <c r="L21" s="79">
        <f t="shared" si="2"/>
        <v>0</v>
      </c>
    </row>
    <row r="22" spans="1:12" x14ac:dyDescent="0.25">
      <c r="A22" s="35"/>
      <c r="B22" s="6">
        <v>12</v>
      </c>
      <c r="C22" s="7"/>
      <c r="D22" s="67" t="s">
        <v>28</v>
      </c>
      <c r="E22" s="66"/>
      <c r="F22" s="66">
        <v>1000</v>
      </c>
      <c r="G22" s="66" t="s">
        <v>15</v>
      </c>
      <c r="H22" s="56" t="s">
        <v>16</v>
      </c>
      <c r="I22" s="30"/>
      <c r="J22" s="65">
        <f t="shared" si="0"/>
        <v>0</v>
      </c>
      <c r="K22" s="65">
        <f t="shared" si="1"/>
        <v>0</v>
      </c>
      <c r="L22" s="79">
        <f t="shared" si="2"/>
        <v>0</v>
      </c>
    </row>
    <row r="23" spans="1:12" x14ac:dyDescent="0.25">
      <c r="A23" s="35"/>
      <c r="B23" s="6">
        <v>13</v>
      </c>
      <c r="C23" s="7"/>
      <c r="D23" s="67" t="s">
        <v>29</v>
      </c>
      <c r="E23" s="66"/>
      <c r="F23" s="66">
        <v>1000</v>
      </c>
      <c r="G23" s="66" t="s">
        <v>15</v>
      </c>
      <c r="H23" s="56" t="s">
        <v>16</v>
      </c>
      <c r="I23" s="30"/>
      <c r="J23" s="65">
        <f t="shared" si="0"/>
        <v>0</v>
      </c>
      <c r="K23" s="65">
        <f t="shared" si="1"/>
        <v>0</v>
      </c>
      <c r="L23" s="79">
        <f t="shared" si="2"/>
        <v>0</v>
      </c>
    </row>
    <row r="24" spans="1:12" ht="24" customHeight="1" x14ac:dyDescent="0.25">
      <c r="A24" s="35"/>
      <c r="B24" s="6">
        <v>14</v>
      </c>
      <c r="C24" s="7"/>
      <c r="D24" s="67" t="s">
        <v>30</v>
      </c>
      <c r="E24" s="66"/>
      <c r="F24" s="66">
        <v>2000</v>
      </c>
      <c r="G24" s="66" t="s">
        <v>15</v>
      </c>
      <c r="H24" s="56" t="s">
        <v>16</v>
      </c>
      <c r="I24" s="30"/>
      <c r="J24" s="65">
        <f t="shared" si="0"/>
        <v>0</v>
      </c>
      <c r="K24" s="65">
        <f t="shared" si="1"/>
        <v>0</v>
      </c>
      <c r="L24" s="79">
        <f t="shared" si="2"/>
        <v>0</v>
      </c>
    </row>
    <row r="25" spans="1:12" x14ac:dyDescent="0.25">
      <c r="A25" s="35"/>
      <c r="B25" s="6">
        <v>15</v>
      </c>
      <c r="C25" s="7"/>
      <c r="D25" s="67" t="s">
        <v>31</v>
      </c>
      <c r="E25" s="66"/>
      <c r="F25" s="66">
        <v>800</v>
      </c>
      <c r="G25" s="66" t="s">
        <v>15</v>
      </c>
      <c r="H25" s="56" t="s">
        <v>16</v>
      </c>
      <c r="I25" s="30"/>
      <c r="J25" s="65">
        <f t="shared" si="0"/>
        <v>0</v>
      </c>
      <c r="K25" s="65">
        <f t="shared" si="1"/>
        <v>0</v>
      </c>
      <c r="L25" s="79">
        <f t="shared" si="2"/>
        <v>0</v>
      </c>
    </row>
    <row r="26" spans="1:12" x14ac:dyDescent="0.25">
      <c r="A26" s="35"/>
      <c r="B26" s="6">
        <v>16</v>
      </c>
      <c r="C26" s="7"/>
      <c r="D26" s="67" t="s">
        <v>29</v>
      </c>
      <c r="E26" s="66"/>
      <c r="F26" s="66">
        <v>1200</v>
      </c>
      <c r="G26" s="66" t="s">
        <v>15</v>
      </c>
      <c r="H26" s="56" t="s">
        <v>16</v>
      </c>
      <c r="I26" s="30"/>
      <c r="J26" s="65">
        <f t="shared" si="0"/>
        <v>0</v>
      </c>
      <c r="K26" s="275">
        <f>SUM(L26-J26)</f>
        <v>0</v>
      </c>
      <c r="L26" s="276">
        <f t="shared" si="2"/>
        <v>0</v>
      </c>
    </row>
    <row r="27" spans="1:12" hidden="1" x14ac:dyDescent="0.25">
      <c r="A27" s="35"/>
      <c r="B27" s="6"/>
      <c r="C27" s="9"/>
      <c r="D27" s="10"/>
      <c r="E27" s="41"/>
      <c r="F27" s="11"/>
      <c r="G27" s="41"/>
      <c r="H27" s="11"/>
      <c r="I27" s="12"/>
      <c r="J27" s="57"/>
      <c r="K27" s="277"/>
      <c r="L27" s="278"/>
    </row>
    <row r="28" spans="1:12" hidden="1" x14ac:dyDescent="0.25">
      <c r="A28" s="35"/>
      <c r="B28" s="186">
        <v>13</v>
      </c>
      <c r="C28" s="13"/>
      <c r="D28" s="188" t="s">
        <v>32</v>
      </c>
      <c r="E28" s="192" t="s">
        <v>33</v>
      </c>
      <c r="F28" s="207" t="s">
        <v>34</v>
      </c>
      <c r="G28" s="179"/>
      <c r="H28" s="192" t="s">
        <v>35</v>
      </c>
      <c r="I28" s="183"/>
      <c r="J28" s="179"/>
      <c r="K28" s="279"/>
      <c r="L28" s="280"/>
    </row>
    <row r="29" spans="1:12" hidden="1" x14ac:dyDescent="0.25">
      <c r="A29" s="35"/>
      <c r="B29" s="187"/>
      <c r="C29" s="13"/>
      <c r="D29" s="180"/>
      <c r="E29" s="180"/>
      <c r="F29" s="180"/>
      <c r="G29" s="180"/>
      <c r="H29" s="180"/>
      <c r="I29" s="180"/>
      <c r="J29" s="180"/>
      <c r="K29" s="281"/>
      <c r="L29" s="282"/>
    </row>
    <row r="30" spans="1:12" hidden="1" x14ac:dyDescent="0.25">
      <c r="A30" s="35"/>
      <c r="B30" s="182"/>
      <c r="C30" s="7"/>
      <c r="D30" s="177"/>
      <c r="E30" s="177"/>
      <c r="F30" s="177"/>
      <c r="G30" s="177"/>
      <c r="H30" s="177"/>
      <c r="I30" s="177"/>
      <c r="J30" s="177"/>
      <c r="K30" s="283"/>
      <c r="L30" s="284"/>
    </row>
    <row r="31" spans="1:12" hidden="1" x14ac:dyDescent="0.25">
      <c r="A31" s="35"/>
      <c r="B31" s="189">
        <v>14</v>
      </c>
      <c r="C31" s="7"/>
      <c r="D31" s="178" t="s">
        <v>36</v>
      </c>
      <c r="E31" s="184"/>
      <c r="F31" s="200">
        <v>75.5</v>
      </c>
      <c r="G31" s="184"/>
      <c r="H31" s="200" t="s">
        <v>37</v>
      </c>
      <c r="I31" s="176"/>
      <c r="J31" s="184"/>
      <c r="K31" s="279"/>
      <c r="L31" s="280"/>
    </row>
    <row r="32" spans="1:12" hidden="1" x14ac:dyDescent="0.25">
      <c r="A32" s="35"/>
      <c r="B32" s="182"/>
      <c r="C32" s="7"/>
      <c r="D32" s="177"/>
      <c r="E32" s="177"/>
      <c r="F32" s="177"/>
      <c r="G32" s="177"/>
      <c r="H32" s="177"/>
      <c r="I32" s="177"/>
      <c r="J32" s="177"/>
      <c r="K32" s="283"/>
      <c r="L32" s="284"/>
    </row>
    <row r="33" spans="1:12" ht="17.100000000000001" customHeight="1" thickBot="1" x14ac:dyDescent="0.3">
      <c r="A33" s="35"/>
      <c r="B33" s="173" t="s">
        <v>38</v>
      </c>
      <c r="C33" s="174"/>
      <c r="D33" s="174"/>
      <c r="E33" s="174"/>
      <c r="F33" s="174"/>
      <c r="G33" s="174"/>
      <c r="H33" s="174"/>
      <c r="I33" s="175"/>
      <c r="J33" s="172">
        <f>SUM(J11:J26)</f>
        <v>0</v>
      </c>
      <c r="K33" s="285">
        <f>SUM(K11:K26)</f>
        <v>0</v>
      </c>
      <c r="L33" s="286">
        <f>SUM(L11:L26)</f>
        <v>0</v>
      </c>
    </row>
  </sheetData>
  <mergeCells count="40">
    <mergeCell ref="K7:K8"/>
    <mergeCell ref="J31:J32"/>
    <mergeCell ref="B16:C16"/>
    <mergeCell ref="B3:L3"/>
    <mergeCell ref="F28:F30"/>
    <mergeCell ref="G7:G8"/>
    <mergeCell ref="H28:H30"/>
    <mergeCell ref="I7:I8"/>
    <mergeCell ref="B5:L6"/>
    <mergeCell ref="L28:L30"/>
    <mergeCell ref="L7:L8"/>
    <mergeCell ref="J7:J8"/>
    <mergeCell ref="B13:C13"/>
    <mergeCell ref="F31:F32"/>
    <mergeCell ref="E7:E8"/>
    <mergeCell ref="J28:J30"/>
    <mergeCell ref="L31:L32"/>
    <mergeCell ref="E28:E30"/>
    <mergeCell ref="B9:L9"/>
    <mergeCell ref="D10:L10"/>
    <mergeCell ref="B15:C15"/>
    <mergeCell ref="H31:H32"/>
    <mergeCell ref="B12:C12"/>
    <mergeCell ref="K28:K30"/>
    <mergeCell ref="B11:C11"/>
    <mergeCell ref="E31:E32"/>
    <mergeCell ref="K31:K32"/>
    <mergeCell ref="B33:I33"/>
    <mergeCell ref="I31:I32"/>
    <mergeCell ref="D31:D32"/>
    <mergeCell ref="G28:G30"/>
    <mergeCell ref="B7:B8"/>
    <mergeCell ref="I28:I30"/>
    <mergeCell ref="G31:G32"/>
    <mergeCell ref="F7:F8"/>
    <mergeCell ref="B28:B30"/>
    <mergeCell ref="D28:D30"/>
    <mergeCell ref="B31:B32"/>
    <mergeCell ref="D7:D8"/>
    <mergeCell ref="H7:H8"/>
  </mergeCells>
  <pageMargins left="0.70866141732283472" right="0.70866141732283472" top="0.74803149606299213" bottom="0.74803149606299213" header="0.31496062992125978" footer="0.31496062992125978"/>
  <pageSetup paperSize="9" scale="98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9</vt:i4>
      </vt:variant>
    </vt:vector>
  </HeadingPairs>
  <TitlesOfParts>
    <vt:vector size="9" baseType="lpstr">
      <vt:lpstr>Právnická</vt:lpstr>
      <vt:lpstr>FPVaMV</vt:lpstr>
      <vt:lpstr>Pedagogická</vt:lpstr>
      <vt:lpstr>Ekonomická</vt:lpstr>
      <vt:lpstr>Telesná</vt:lpstr>
      <vt:lpstr>FF 51</vt:lpstr>
      <vt:lpstr>FF a FPV 40, 36</vt:lpstr>
      <vt:lpstr>Knižnica</vt:lpstr>
      <vt:lpstr>Nadpaušálne práce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Maja Večeríková</dc:creator>
  <cp:lastModifiedBy>Pevalova Lucia</cp:lastModifiedBy>
  <cp:lastPrinted>2026-09-04T09:16:55Z</cp:lastPrinted>
  <dcterms:created xsi:type="dcterms:W3CDTF">2026-08-03T06:50:29Z</dcterms:created>
  <dcterms:modified xsi:type="dcterms:W3CDTF">2026-10-22T07:55:51Z</dcterms:modified>
</cp:coreProperties>
</file>