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banskabystrica-my.sharepoint.com/personal/dusan_kozak_banskabystrica_sk/Documents/Odborné učebne ZŠ/PHZ/IKT/"/>
    </mc:Choice>
  </mc:AlternateContent>
  <xr:revisionPtr revIDLastSave="0" documentId="8_{0BCFC628-0120-4736-92EA-B50BA271B9FC}" xr6:coauthVersionLast="45" xr6:coauthVersionMax="45" xr10:uidLastSave="{00000000-0000-0000-0000-000000000000}"/>
  <bookViews>
    <workbookView xWindow="-120" yWindow="-120" windowWidth="29040" windowHeight="15840" tabRatio="500" xr2:uid="{00000000-000D-0000-FFFF-FFFF00000000}"/>
  </bookViews>
  <sheets>
    <sheet name="Príloha č. 1.1 Rekapitulácia" sheetId="12" r:id="rId1"/>
    <sheet name="Príloha č. 1.2" sheetId="9" r:id="rId2"/>
    <sheet name="Príloha č. 1.3" sheetId="10" r:id="rId3"/>
    <sheet name="Príloha č. 1.4" sheetId="11" r:id="rId4"/>
    <sheet name="Príloha č. 1.5" sheetId="5" r:id="rId5"/>
    <sheet name="Príloha č. 1.6" sheetId="6" r:id="rId6"/>
    <sheet name="Príloha č. 1.7" sheetId="7" r:id="rId7"/>
    <sheet name="Príloha č. 1.8" sheetId="8" r:id="rId8"/>
    <sheet name="Príloha č. 1.9" sheetId="3" r:id="rId9"/>
    <sheet name="Príloha č. 1.10" sheetId="4" r:id="rId10"/>
    <sheet name="Príloha č. 1.11" sheetId="2" r:id="rId11"/>
    <sheet name="Príloha č. 1.12" sheetId="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26" i="1" l="1"/>
  <c r="J27" i="1"/>
  <c r="K26" i="1"/>
  <c r="L26" i="1" s="1"/>
  <c r="J25" i="1"/>
  <c r="K27" i="1"/>
  <c r="L27" i="1" s="1"/>
  <c r="K25" i="1"/>
  <c r="L25" i="1" s="1"/>
  <c r="K25" i="7"/>
  <c r="L25" i="7" s="1"/>
  <c r="J25" i="7"/>
  <c r="K24" i="7"/>
  <c r="L24" i="7" s="1"/>
  <c r="J24" i="7"/>
  <c r="K16" i="5"/>
  <c r="L16" i="5" s="1"/>
  <c r="J16" i="5"/>
  <c r="K15" i="5" l="1"/>
  <c r="L15" i="5" s="1"/>
  <c r="J15" i="5"/>
  <c r="J20" i="11" l="1"/>
  <c r="J19" i="11"/>
  <c r="J18" i="11"/>
  <c r="J16" i="11"/>
  <c r="J15" i="11"/>
  <c r="J14" i="11"/>
  <c r="J13" i="11"/>
  <c r="J11" i="11"/>
  <c r="K10" i="11"/>
  <c r="J10" i="11"/>
  <c r="K9" i="11"/>
  <c r="L9" i="11" s="1"/>
  <c r="J9" i="11"/>
  <c r="J31" i="10"/>
  <c r="J30" i="10"/>
  <c r="J29" i="10"/>
  <c r="J28" i="10"/>
  <c r="J27" i="10"/>
  <c r="J26" i="10"/>
  <c r="J25" i="10"/>
  <c r="J23" i="10"/>
  <c r="J22" i="10"/>
  <c r="J21" i="10"/>
  <c r="J20" i="10"/>
  <c r="J19" i="10"/>
  <c r="J18" i="10"/>
  <c r="J17" i="10"/>
  <c r="J15" i="10"/>
  <c r="J14" i="10"/>
  <c r="J12" i="10"/>
  <c r="J11" i="10"/>
  <c r="J10" i="10"/>
  <c r="J9" i="10"/>
  <c r="K33" i="9"/>
  <c r="L33" i="9" s="1"/>
  <c r="J33" i="9"/>
  <c r="K32" i="9"/>
  <c r="L32" i="9" s="1"/>
  <c r="J32" i="9"/>
  <c r="K31" i="9"/>
  <c r="L31" i="9" s="1"/>
  <c r="J31" i="9"/>
  <c r="K30" i="9"/>
  <c r="L30" i="9" s="1"/>
  <c r="J30" i="9"/>
  <c r="K28" i="9"/>
  <c r="L28" i="9" s="1"/>
  <c r="J28" i="9"/>
  <c r="K27" i="9"/>
  <c r="L27" i="9" s="1"/>
  <c r="J27" i="9"/>
  <c r="K26" i="9"/>
  <c r="L26" i="9" s="1"/>
  <c r="J26" i="9"/>
  <c r="K25" i="9"/>
  <c r="J25" i="9"/>
  <c r="K23" i="9"/>
  <c r="L23" i="9" s="1"/>
  <c r="J23" i="9"/>
  <c r="K22" i="9"/>
  <c r="L22" i="9" s="1"/>
  <c r="J22" i="9"/>
  <c r="K20" i="9"/>
  <c r="L20" i="9" s="1"/>
  <c r="J20" i="9"/>
  <c r="K19" i="9"/>
  <c r="L19" i="9" s="1"/>
  <c r="J19" i="9"/>
  <c r="K17" i="9"/>
  <c r="L17" i="9" s="1"/>
  <c r="J17" i="9"/>
  <c r="K16" i="9"/>
  <c r="L16" i="9" s="1"/>
  <c r="J16" i="9"/>
  <c r="K15" i="9"/>
  <c r="L15" i="9" s="1"/>
  <c r="J15" i="9"/>
  <c r="K13" i="9"/>
  <c r="L13" i="9" s="1"/>
  <c r="J13" i="9"/>
  <c r="K12" i="9"/>
  <c r="L12" i="9" s="1"/>
  <c r="J12" i="9"/>
  <c r="K11" i="9"/>
  <c r="L11" i="9" s="1"/>
  <c r="J11" i="9"/>
  <c r="K10" i="9"/>
  <c r="L10" i="9" s="1"/>
  <c r="J10" i="9"/>
  <c r="K9" i="9"/>
  <c r="L9" i="9" s="1"/>
  <c r="J9" i="9"/>
  <c r="K22" i="8"/>
  <c r="L22" i="8" s="1"/>
  <c r="J22" i="8"/>
  <c r="K21" i="8"/>
  <c r="L21" i="8" s="1"/>
  <c r="J21" i="8"/>
  <c r="K19" i="8"/>
  <c r="L19" i="8" s="1"/>
  <c r="J19" i="8"/>
  <c r="K18" i="8"/>
  <c r="L18" i="8" s="1"/>
  <c r="J18" i="8"/>
  <c r="K17" i="8"/>
  <c r="L17" i="8" s="1"/>
  <c r="J17" i="8"/>
  <c r="K16" i="8"/>
  <c r="L16" i="8" s="1"/>
  <c r="J16" i="8"/>
  <c r="K15" i="8"/>
  <c r="L15" i="8" s="1"/>
  <c r="J15" i="8"/>
  <c r="K13" i="8"/>
  <c r="L13" i="8" s="1"/>
  <c r="J13" i="8"/>
  <c r="K12" i="8"/>
  <c r="L12" i="8" s="1"/>
  <c r="J12" i="8"/>
  <c r="K11" i="8"/>
  <c r="L11" i="8" s="1"/>
  <c r="J11" i="8"/>
  <c r="K10" i="8"/>
  <c r="L10" i="8" s="1"/>
  <c r="J10" i="8"/>
  <c r="K9" i="8"/>
  <c r="J9" i="8"/>
  <c r="K23" i="7"/>
  <c r="L23" i="7" s="1"/>
  <c r="J23" i="7"/>
  <c r="K22" i="7"/>
  <c r="L22" i="7" s="1"/>
  <c r="J22" i="7"/>
  <c r="K21" i="7"/>
  <c r="L21" i="7" s="1"/>
  <c r="J21" i="7"/>
  <c r="K20" i="7"/>
  <c r="L20" i="7" s="1"/>
  <c r="J20" i="7"/>
  <c r="K19" i="7"/>
  <c r="L19" i="7" s="1"/>
  <c r="J19" i="7"/>
  <c r="K18" i="7"/>
  <c r="L18" i="7" s="1"/>
  <c r="J18" i="7"/>
  <c r="K17" i="7"/>
  <c r="L17" i="7" s="1"/>
  <c r="J17" i="7"/>
  <c r="K15" i="7"/>
  <c r="L15" i="7" s="1"/>
  <c r="J15" i="7"/>
  <c r="K14" i="7"/>
  <c r="L14" i="7" s="1"/>
  <c r="J14" i="7"/>
  <c r="K12" i="7"/>
  <c r="L12" i="7" s="1"/>
  <c r="J12" i="7"/>
  <c r="K11" i="7"/>
  <c r="L11" i="7" s="1"/>
  <c r="J11" i="7"/>
  <c r="K10" i="7"/>
  <c r="L10" i="7" s="1"/>
  <c r="J10" i="7"/>
  <c r="K9" i="7"/>
  <c r="L9" i="7" s="1"/>
  <c r="J9" i="7"/>
  <c r="K10" i="6"/>
  <c r="L10" i="6" s="1"/>
  <c r="J10" i="6"/>
  <c r="K9" i="6"/>
  <c r="J9" i="6"/>
  <c r="K14" i="5"/>
  <c r="L14" i="5" s="1"/>
  <c r="J14" i="5"/>
  <c r="K13" i="5"/>
  <c r="L13" i="5" s="1"/>
  <c r="J13" i="5"/>
  <c r="K12" i="5"/>
  <c r="L12" i="5" s="1"/>
  <c r="J12" i="5"/>
  <c r="K11" i="5"/>
  <c r="L11" i="5" s="1"/>
  <c r="J11" i="5"/>
  <c r="K10" i="5"/>
  <c r="L10" i="5" s="1"/>
  <c r="J10" i="5"/>
  <c r="K9" i="5"/>
  <c r="J9" i="5"/>
  <c r="K22" i="4"/>
  <c r="L22" i="4" s="1"/>
  <c r="J22" i="4"/>
  <c r="K20" i="4"/>
  <c r="J20" i="4"/>
  <c r="K19" i="4"/>
  <c r="L19" i="4" s="1"/>
  <c r="J19" i="4"/>
  <c r="K17" i="4"/>
  <c r="L17" i="4" s="1"/>
  <c r="J17" i="4"/>
  <c r="K15" i="4"/>
  <c r="L15" i="4" s="1"/>
  <c r="J15" i="4"/>
  <c r="K14" i="4"/>
  <c r="L14" i="4" s="1"/>
  <c r="J14" i="4"/>
  <c r="K12" i="4"/>
  <c r="L12" i="4" s="1"/>
  <c r="J12" i="4"/>
  <c r="K10" i="4"/>
  <c r="L10" i="4" s="1"/>
  <c r="J10" i="4"/>
  <c r="K9" i="4"/>
  <c r="L9" i="4" s="1"/>
  <c r="J9" i="4"/>
  <c r="K21" i="3"/>
  <c r="L21" i="3" s="1"/>
  <c r="J21" i="3"/>
  <c r="K20" i="3"/>
  <c r="J20" i="3"/>
  <c r="K18" i="3"/>
  <c r="L18" i="3" s="1"/>
  <c r="J18" i="3"/>
  <c r="K16" i="3"/>
  <c r="L16" i="3" s="1"/>
  <c r="J16" i="3"/>
  <c r="K15" i="3"/>
  <c r="L15" i="3" s="1"/>
  <c r="J15" i="3"/>
  <c r="K13" i="3"/>
  <c r="L13" i="3" s="1"/>
  <c r="J13" i="3"/>
  <c r="K12" i="3"/>
  <c r="L12" i="3" s="1"/>
  <c r="J12" i="3"/>
  <c r="K10" i="3"/>
  <c r="L10" i="3" s="1"/>
  <c r="J10" i="3"/>
  <c r="K9" i="3"/>
  <c r="L9" i="3" s="1"/>
  <c r="J9" i="3"/>
  <c r="K24" i="2"/>
  <c r="L24" i="2" s="1"/>
  <c r="J24" i="2"/>
  <c r="K23" i="2"/>
  <c r="L23" i="2" s="1"/>
  <c r="J23" i="2"/>
  <c r="K22" i="2"/>
  <c r="L22" i="2" s="1"/>
  <c r="J22" i="2"/>
  <c r="K21" i="2"/>
  <c r="L21" i="2" s="1"/>
  <c r="J21" i="2"/>
  <c r="K20" i="2"/>
  <c r="L20" i="2" s="1"/>
  <c r="J20" i="2"/>
  <c r="K19" i="2"/>
  <c r="L19" i="2" s="1"/>
  <c r="J19" i="2"/>
  <c r="K17" i="2"/>
  <c r="L17" i="2" s="1"/>
  <c r="J17" i="2"/>
  <c r="K15" i="2"/>
  <c r="L15" i="2" s="1"/>
  <c r="K14" i="2"/>
  <c r="K12" i="2"/>
  <c r="L12" i="2" s="1"/>
  <c r="J12" i="2"/>
  <c r="K10" i="2"/>
  <c r="L10" i="2" s="1"/>
  <c r="K9" i="2"/>
  <c r="L9" i="2" s="1"/>
  <c r="J10" i="2" l="1"/>
  <c r="J9" i="2"/>
  <c r="K17" i="5"/>
  <c r="B12" i="12" s="1"/>
  <c r="L9" i="5"/>
  <c r="L17" i="5" s="1"/>
  <c r="C12" i="12" s="1"/>
  <c r="K13" i="11"/>
  <c r="L13" i="11" s="1"/>
  <c r="K15" i="11"/>
  <c r="L15" i="11" s="1"/>
  <c r="K18" i="11"/>
  <c r="L18" i="11" s="1"/>
  <c r="K20" i="11"/>
  <c r="L20" i="11" s="1"/>
  <c r="K11" i="11"/>
  <c r="L11" i="11" s="1"/>
  <c r="K14" i="11"/>
  <c r="L14" i="11" s="1"/>
  <c r="K16" i="11"/>
  <c r="L16" i="11" s="1"/>
  <c r="K19" i="11"/>
  <c r="L19" i="11" s="1"/>
  <c r="K10" i="10"/>
  <c r="L10" i="10" s="1"/>
  <c r="K20" i="10"/>
  <c r="L20" i="10" s="1"/>
  <c r="K29" i="10"/>
  <c r="L29" i="10" s="1"/>
  <c r="K34" i="9"/>
  <c r="B9" i="12" s="1"/>
  <c r="L25" i="9"/>
  <c r="L34" i="9" s="1"/>
  <c r="C9" i="12" s="1"/>
  <c r="K18" i="10"/>
  <c r="L18" i="10" s="1"/>
  <c r="K27" i="10"/>
  <c r="L27" i="10" s="1"/>
  <c r="K15" i="10"/>
  <c r="L15" i="10" s="1"/>
  <c r="K25" i="10"/>
  <c r="L25" i="10" s="1"/>
  <c r="K12" i="10"/>
  <c r="L12" i="10" s="1"/>
  <c r="K22" i="10"/>
  <c r="L22" i="10" s="1"/>
  <c r="K31" i="10"/>
  <c r="L31" i="10" s="1"/>
  <c r="L10" i="11"/>
  <c r="K9" i="10"/>
  <c r="K11" i="10"/>
  <c r="L11" i="10" s="1"/>
  <c r="K14" i="10"/>
  <c r="L14" i="10" s="1"/>
  <c r="K17" i="10"/>
  <c r="L17" i="10" s="1"/>
  <c r="K19" i="10"/>
  <c r="L19" i="10" s="1"/>
  <c r="K21" i="10"/>
  <c r="L21" i="10" s="1"/>
  <c r="K23" i="10"/>
  <c r="L23" i="10" s="1"/>
  <c r="K26" i="10"/>
  <c r="L26" i="10" s="1"/>
  <c r="K28" i="10"/>
  <c r="L28" i="10" s="1"/>
  <c r="K30" i="10"/>
  <c r="L30" i="10" s="1"/>
  <c r="K11" i="6"/>
  <c r="B13" i="12" s="1"/>
  <c r="K26" i="7"/>
  <c r="B14" i="12" s="1"/>
  <c r="L9" i="6"/>
  <c r="L11" i="6" s="1"/>
  <c r="C13" i="12" s="1"/>
  <c r="K23" i="8"/>
  <c r="B15" i="12" s="1"/>
  <c r="L26" i="7"/>
  <c r="C14" i="12" s="1"/>
  <c r="L9" i="8"/>
  <c r="L23" i="8" s="1"/>
  <c r="C15" i="12" s="1"/>
  <c r="K22" i="3"/>
  <c r="B16" i="12" s="1"/>
  <c r="L20" i="3"/>
  <c r="L22" i="3" s="1"/>
  <c r="C16" i="12" s="1"/>
  <c r="L20" i="4"/>
  <c r="L23" i="4" s="1"/>
  <c r="C17" i="12" s="1"/>
  <c r="K23" i="4"/>
  <c r="B17" i="12" s="1"/>
  <c r="K25" i="2"/>
  <c r="B18" i="12" s="1"/>
  <c r="L14" i="2"/>
  <c r="L25" i="2" s="1"/>
  <c r="C18" i="12" s="1"/>
  <c r="J14" i="2"/>
  <c r="J15" i="2"/>
  <c r="K21" i="1"/>
  <c r="L21" i="1" s="1"/>
  <c r="J20" i="1"/>
  <c r="K18" i="1"/>
  <c r="L18" i="1" s="1"/>
  <c r="J17" i="1"/>
  <c r="K16" i="1"/>
  <c r="L16" i="1" s="1"/>
  <c r="J15" i="1"/>
  <c r="K14" i="1"/>
  <c r="L14" i="1" s="1"/>
  <c r="K13" i="1"/>
  <c r="L13" i="1" s="1"/>
  <c r="K12" i="1"/>
  <c r="L12" i="1" s="1"/>
  <c r="J11" i="1"/>
  <c r="K10" i="1"/>
  <c r="L10" i="1" s="1"/>
  <c r="J9" i="1"/>
  <c r="K22" i="1" l="1"/>
  <c r="L22" i="1" s="1"/>
  <c r="K15" i="1"/>
  <c r="L15" i="1" s="1"/>
  <c r="J18" i="1"/>
  <c r="K11" i="1"/>
  <c r="L11" i="1" s="1"/>
  <c r="J14" i="1"/>
  <c r="J10" i="1"/>
  <c r="K20" i="1"/>
  <c r="J13" i="1"/>
  <c r="J22" i="1"/>
  <c r="K9" i="1"/>
  <c r="J12" i="1"/>
  <c r="J16" i="1"/>
  <c r="K17" i="1"/>
  <c r="L17" i="1" s="1"/>
  <c r="J21" i="1"/>
  <c r="K21" i="11"/>
  <c r="B11" i="12" s="1"/>
  <c r="L21" i="11"/>
  <c r="C11" i="12" s="1"/>
  <c r="L9" i="10"/>
  <c r="L32" i="10" s="1"/>
  <c r="C10" i="12" s="1"/>
  <c r="K32" i="10"/>
  <c r="B10" i="12" s="1"/>
  <c r="L20" i="1" l="1"/>
  <c r="K28" i="1"/>
  <c r="B19" i="12" s="1"/>
  <c r="B20" i="12" s="1"/>
  <c r="L9" i="1"/>
  <c r="L28" i="1" l="1"/>
  <c r="C19" i="12" s="1"/>
  <c r="C20" i="12" s="1"/>
</calcChain>
</file>

<file path=xl/sharedStrings.xml><?xml version="1.0" encoding="utf-8"?>
<sst xmlns="http://schemas.openxmlformats.org/spreadsheetml/2006/main" count="544" uniqueCount="200">
  <si>
    <t xml:space="preserve">Mesto Banská Bystrica </t>
  </si>
  <si>
    <t>predmet zákazky</t>
  </si>
  <si>
    <t>didaktické pomôcky</t>
  </si>
  <si>
    <t>P.č.</t>
  </si>
  <si>
    <t>Názov výdavku</t>
  </si>
  <si>
    <t>Merná jednotka</t>
  </si>
  <si>
    <t>Množstvo</t>
  </si>
  <si>
    <t>Jednotková cena bez DPH EUR</t>
  </si>
  <si>
    <t>Jednotková cena s DPH                 EUR</t>
  </si>
  <si>
    <t>Výdavky celkom bez DPH                      EUR</t>
  </si>
  <si>
    <t>Výdavky celkom s DPH         EUR</t>
  </si>
  <si>
    <t>Jazyková učebňa</t>
  </si>
  <si>
    <r>
      <rPr>
        <b/>
        <sz val="12"/>
        <rFont val="Times New Roman"/>
        <family val="1"/>
        <charset val="238"/>
      </rPr>
      <t xml:space="preserve">Interaktívny projektor, + držiak + SW k interaktívnemu projektoru + Adaptér pre bezdrôtový prenos obrazu + projekčná tabuľa + montážna sada                                                                                                                                                                                                   </t>
    </r>
    <r>
      <rPr>
        <sz val="12"/>
        <rFont val="Times New Roman"/>
        <family val="1"/>
        <charset val="238"/>
      </rPr>
      <t xml:space="preserve">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 LAN Display/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Trojdielna školská tabuľa s magnetickým keramickým povrchom (povrchtabule tvorí certifikovaná dvojvrstvová keramika e3 vypaľovaná nad 800°°C), ktorý má veľmi tvrdý (vhodný pre najvyššie zaťaženie) a oteruvzdorný povrch 400X110 (120)cm s posuvným zdvíhacím systémom a odkladacou lištou (odkladacie lišty z prírodné eloxovaného hliníka (voliteľne) s plastovými chráničmi na koncoch slúžia na odkladanie fixiek, kriedy, stierok a zároveň ako madlo k vertikálnemu posunu tabule.), orámované hliníkovým rámom povrchovo upraveným prírodným eloxom so zaoblenými plastovými rohmi sivej farby- konštrukcia štandard. Jednotlivé magnetické povrchy trojdielnej tabule: 1. KERAMIC zelený (Z) na popis kriedou, KERAMIC biely (stred - B) na popis fixkou, 3. KERAMIC zelený (Z) na popis kriedou. Praktická je možnosť použitia magnetov.Záruka na tabuľu so zdvíhacím systémom 2 roky, na povrch tabule 25 rokov. Certifikát povrchu tabuľových dosiek a certifikát tabuľových dosiek na normu ČSN EN 71 nutné predložiť na vyžiadanie. Montážna sada má obsahovať minimálne: sieťový prepínač s minimálne 24xTP 10/100 Mbps Auto-Negotiation RJ45 portami a všetku potrebnú kabeláž pre pripojenie všetkých NB v učebni.Cena zahŕňa montážny materiál a montážne práce.  </t>
    </r>
  </si>
  <si>
    <t>sada</t>
  </si>
  <si>
    <t>ks</t>
  </si>
  <si>
    <r>
      <rPr>
        <b/>
        <sz val="12"/>
        <rFont val="Times New Roman"/>
        <family val="1"/>
        <charset val="238"/>
      </rPr>
      <t xml:space="preserve">Digitálne jazykové laboratórium (Učiteľská riadiaca stanica, riadiaci softvér, slúchadlá s mikrofónom a zariadenie pre prenos a konverziu  signálu do žiackych staníc a wifi)                                                                                                                                                                                                                              </t>
    </r>
    <r>
      <rPr>
        <sz val="12"/>
        <rFont val="Times New Roman"/>
        <family val="1"/>
        <charset val="238"/>
      </rPr>
      <t>Minimálna špecifikácia:</t>
    </r>
    <r>
      <rPr>
        <b/>
        <sz val="12"/>
        <rFont val="Times New Roman"/>
        <family val="1"/>
        <charset val="238"/>
      </rPr>
      <t xml:space="preserve"> </t>
    </r>
    <r>
      <rPr>
        <sz val="12"/>
        <rFont val="Times New Roman"/>
        <family val="1"/>
        <charset val="238"/>
      </rPr>
      <t>Učiteľská riadiaca stanica má byť vybavená bezdrôtovou náhlavnou komunikačnou súpravou z vysoko odolných materiálov špeciálne určená na každodennú záťaž v škole s reguláciou vzdialenosti slúchadiel a ovládaním s možnosťou regulácie hlasitosti. Súčasťou náhlavnej komunikačnej súpravy musí byť špeciálny mikrofón na ohybnom ramene s možnosťou vypnutia. Softvér riadiacej stanice musí podporovať využitie viacerých zobrazovacích zariadení, možnosť vytvoriť až 200 samostatných kanálov a pripojenia až 1000 samostatných študentských jednotiek na 1 riadiacu stanicu, plnú podporu simultánneho ovládania viacerých vysielacích kanálov. Softvér má taktiež plne podporovať príjem a spracovanie signálu pripojených externých zariadení (DVD, VCR, CD prehrávač) k riadiacej stanici s možnosťou distribúcie rôznych audio a video signálov do študentských staníc nezávisle. Učiteľská riadiaca stanica musí umožňovať vytvoriť min. 30 samostatných skupín pre každú triedu. Počet možných tried má byť bez obmedzenia s možnosťou uloženia individualizovaných zasadacích plánov s podrobnými popismi pre každú triedu s možnosťou riadenia a zobrazenia študentských jednotiek na obrazovke riadiacej stanice na ktorejkoľvek pripojenej stanici. Učiteľ má mať prostredníctvom riadiacej stanice plnú kontrolu nad študentskými stanicami s možnosťou anotácie na študentských obrazovkách ako na interaktívnej tabuli. Softvér zároveň musí umožňovať učiteľovi vytvárať vlastné testy, tie distribuovať do študentských staníc a následne ich aj automaticky vyhodnotiť. Wifi - access point, 802.11b/g/n, až do 300 Mbps, 1-pásmový: 2.4 GHz, 20 dBm, LAN port: 1x RJ45 10/100 Mbps, anténa: 2x 3dBi zabudovaná, dosah až 122m. Cena zahŕňa materiál a montážne práce.</t>
    </r>
  </si>
  <si>
    <t>Školská knižnica</t>
  </si>
  <si>
    <t>Prírodovedná biologicko-chemická učebňa</t>
  </si>
  <si>
    <r>
      <rPr>
        <b/>
        <sz val="12"/>
        <rFont val="Times New Roman"/>
        <family val="1"/>
        <charset val="238"/>
      </rPr>
      <t xml:space="preserve">Interaktívny projektor, + držiak + SW k interaktívnemu projektoru + Adaptér pre bezdrôtový prenos obrazu + montážna sada;                                                                                                                                                                                              </t>
    </r>
    <r>
      <rPr>
        <sz val="12"/>
        <rFont val="Times New Roman"/>
        <family val="1"/>
        <charset val="238"/>
      </rPr>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 LAN Display/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 Negotiation RJ45 portami a všetku potrebnú kabeláž pre pripojenie všetkých NB v učebni.Cena zahŕňa montážny materiál a montážne práce.</t>
    </r>
  </si>
  <si>
    <t>Prírodovedná učebňa fyziky</t>
  </si>
  <si>
    <r>
      <rPr>
        <b/>
        <sz val="12"/>
        <rFont val="Times New Roman"/>
        <family val="1"/>
        <charset val="238"/>
      </rPr>
      <t xml:space="preserve">Interaktívny projektor, + držiak + SW k interaktívnemu projektoru + Adaptér pre bezdrôtový prenos obrazu + montážna sada;                                                                                                                                                                                             </t>
    </r>
    <r>
      <rPr>
        <sz val="12"/>
        <rFont val="Times New Roman"/>
        <family val="1"/>
        <charset val="238"/>
      </rPr>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 LAN Display/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 Negotiation RJ45 portami a všetku potrebnú kabeláž pre pripojenie všetkých NB v učebni.Cena zahŕňa montážny</t>
    </r>
  </si>
  <si>
    <t>IKT variant notebook 1</t>
  </si>
  <si>
    <r>
      <rPr>
        <b/>
        <sz val="12"/>
        <rFont val="Times New Roman"/>
        <family val="1"/>
        <charset val="238"/>
      </rPr>
      <t xml:space="preserve">Školský server, sotfér, kabeláž, wifi (operačný ssystém);                                                                                                                                                                                                                                                                                           </t>
    </r>
    <r>
      <rPr>
        <sz val="12"/>
        <rFont val="Times New Roman"/>
        <family val="1"/>
        <charset val="238"/>
      </rPr>
      <t>Minimálna špecifikácia: MS Office: Minimálna verzia Balík MS Office 2016 pre školy, multilicencia; Wifi - access point, 802.11b/g/n, až do 300 Mbps, 1-pásmový: 2.4 GHz, 20 dBm, LAN port: 1x RJ45 10/100 Mbps, anténa: 2x 3dBi zabudovaná, dosah až 122m. Cena zahŕňa montážny materiál a montážne práce.</t>
    </r>
  </si>
  <si>
    <t>IKT variant notebook 2</t>
  </si>
  <si>
    <r>
      <rPr>
        <b/>
        <sz val="12"/>
        <rFont val="Times New Roman"/>
        <family val="1"/>
        <charset val="238"/>
      </rPr>
      <t xml:space="preserve">Školský server, sotfér, kabeláž, wifi (operačný ssystém);                                                                                                                                                                                                                                                                                           </t>
    </r>
    <r>
      <rPr>
        <sz val="12"/>
        <rFont val="Times New Roman"/>
        <family val="1"/>
        <charset val="238"/>
      </rPr>
      <t>Minimálna špecifikácia:</t>
    </r>
    <r>
      <rPr>
        <b/>
        <sz val="12"/>
        <rFont val="Times New Roman"/>
        <family val="1"/>
        <charset val="238"/>
      </rPr>
      <t xml:space="preserve"> </t>
    </r>
    <r>
      <rPr>
        <sz val="12"/>
        <rFont val="Times New Roman"/>
        <family val="1"/>
        <charset val="238"/>
      </rPr>
      <t>MS Office: Minimálna verzia Balík MS Office 2016 pre školy, multilicencia; Wifi - access point, 802.11b/g/n, až do 300 Mbps, 1-pásmový: 2.4 GHz, 20 dBm, LAN port: 1x RJ45 10/100 Mbps, anténa: 2x 3dBi zabudovaná, dosah až 122m. Cena zahŕňa montážny materiál a montážne práce.</t>
    </r>
  </si>
  <si>
    <t>spolu</t>
  </si>
  <si>
    <r>
      <rPr>
        <b/>
        <sz val="12"/>
        <rFont val="Times New Roman"/>
        <family val="1"/>
        <charset val="238"/>
      </rPr>
      <t xml:space="preserve">Interaktívny projektor +projekčná tabuľa + držiak + SW k interaktívnemu projektoru + Adaptér pre bezdrôtový prenos obrazu + montážna sada;           </t>
    </r>
    <r>
      <rPr>
        <sz val="12"/>
        <rFont val="Times New Roman"/>
        <family val="1"/>
        <charset val="238"/>
      </rPr>
      <t xml:space="preserve">            </t>
    </r>
    <r>
      <rPr>
        <b/>
        <sz val="12"/>
        <rFont val="Times New Roman"/>
        <family val="1"/>
        <charset val="238"/>
      </rPr>
      <t xml:space="preserve">                                                                                                                                        </t>
    </r>
    <r>
      <rPr>
        <sz val="12"/>
        <rFont val="Times New Roman"/>
        <family val="1"/>
        <charset val="238"/>
      </rPr>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 LAN Display/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 má obsahovať minimálne: sieťový prepínač s minimálne 24xTP 10/100 Mbps Auto-Negotiation RJ45 portami a všetku potrebnú kabeláž pre pripojenie všetkých PC a tlačiarní v učebni.                                                                                                                                                                                                                                                       Minimálna špecifikácia pre tabuľu na projekciu z interaktívneho projektora - biela, keramická magnetická tabula s matným difúznym povrchom zaručujúcim znížený stupeň odrazu svetla lampy projektora (D max. 1,2). Rám - min. hliník so zaoblenými plastovými spojkami v rohoch. Minimálny rozmer tabule 200x120cm (šírka x výška).</t>
    </r>
  </si>
  <si>
    <t>Prírodovedná učebňa biológie</t>
  </si>
  <si>
    <r>
      <rPr>
        <b/>
        <sz val="12"/>
        <rFont val="Times New Roman"/>
        <family val="1"/>
        <charset val="238"/>
      </rPr>
      <t xml:space="preserve">Interaktívna tabuľa + dataprojektor s krátkou projekčnou vzdialenosťou;                                                                                                                                                                                                                        </t>
    </r>
    <r>
      <rPr>
        <sz val="12"/>
        <rFont val="Times New Roman"/>
        <family val="1"/>
        <charset val="238"/>
      </rPr>
      <t xml:space="preserve">Min. požadovaná špecifikácia - Interaktívna tabuľa s optickou snímacou technológiou, pomer strán 4:3, rozmer aktívnej plochy  79" (min 1645*1150mm), rozlíšenie ≥ 32768*32768, rýchlosť zápisu ≥ 5m/s, rýchlosť odozvy ≤ 6ms, písanie pero alebo prst, hmotnosť max. 14 kg. Možnosť pripojiť pomocou dodávaného USB kábla alebo pomocou bezdrôtového adaptéra (voliteľné príslušenstvo). Súčasťou dodávky má byť originálny anotačný softvér v slovenskom jazyku a vizuálna knižnica, ktorá má obsahovať stovky výukových interaktívnych 3D modelov. Softvér má umožňovať rozpoznávanie rukopisu v slovenskom jazyku aj s diakritikou  a má byť plne integrovaný s prostredím MS OFFICE (má podporovať priame vkladanie poznámok do Wordu, Excelu, PowerPointu s ukladaním vo formátoch MS Office). Spolupráca s dokumentačnou kamerou, hlasovacím systémom. Min. špecifikácia pre dataprojektor - má byť s DLP technológiou s podporou 3D, natívne rozlíšenie min. XGA (1024x768), svetelný výkon min. 3200 ANSI lumenov, kontrast min. 13 000:1, Throw ratio max. 0,61, konektivita min. 2x VGA-In (15pin D-Sub), 1x HDMI, 1x S-Video, 1x Composite Video, 1x Audio-In (Mini-Jack), 1x VGA-Out (15pin D-Sub), 1x Audio-Out (Mini-Jack), 1x RS-232 a 1x USB miniB, hlučnosť menej ako 28 dB, možnosť rozšíriť o PointWrite aFingerTouch (rovnaký výrobca)               </t>
    </r>
    <r>
      <rPr>
        <b/>
        <sz val="12"/>
        <rFont val="Times New Roman"/>
        <family val="1"/>
        <charset val="238"/>
      </rPr>
      <t xml:space="preserve">                                                                                                                  </t>
    </r>
  </si>
  <si>
    <t xml:space="preserve">Učebňa IKT variant notebook pre primárne vzdelávanie </t>
  </si>
  <si>
    <r>
      <rPr>
        <b/>
        <sz val="12"/>
        <rFont val="Times New Roman"/>
        <family val="1"/>
        <charset val="238"/>
      </rPr>
      <t xml:space="preserve">Interaktívny projektor +projekčná tabuľa+ držiak + SW k interaktívnemu projektoru + montážna sada;                                                                                                                                                           </t>
    </r>
    <r>
      <rPr>
        <sz val="12"/>
        <rFont val="Times New Roman"/>
        <family val="1"/>
        <charset val="238"/>
      </rPr>
      <t xml:space="preserve">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 LAN Display/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 má obsahovať minimálne: sieťový prepínač s minimálne 24xTP 10/100 Mbps Auto-Negotiation RJ45 portami a všetku potrebnú kabeláž pre pripojenie všetkých PC a tlačiarní v učebni.           </t>
    </r>
    <r>
      <rPr>
        <b/>
        <sz val="12"/>
        <rFont val="Times New Roman"/>
        <family val="1"/>
        <charset val="238"/>
      </rPr>
      <t xml:space="preserve">                                                                                                                                                                                                                                                          </t>
    </r>
    <r>
      <rPr>
        <sz val="12"/>
        <rFont val="Times New Roman"/>
        <family val="1"/>
        <charset val="238"/>
      </rPr>
      <t>Minimálna špecifikácia pre tabuľu na projekciu z interaktívneho projektora - biela, keramická magnetická tabula s matným difúznym povrchom zaručujúcim znížený stupeň odrazu svetla lampy projektora (D max. 1,2). Rám - min. hliník so zaoblenými plastovými spojkami v rohoch. Minimálny rozmer tabule 200x120cm (šírka x výška).</t>
    </r>
  </si>
  <si>
    <r>
      <rPr>
        <b/>
        <sz val="12"/>
        <rFont val="Times New Roman"/>
        <family val="1"/>
        <charset val="238"/>
      </rPr>
      <t xml:space="preserve">3D tlačiareň, softvér;                                                                                                                                                                                                                                                                                                           </t>
    </r>
    <r>
      <rPr>
        <sz val="12"/>
        <rFont val="Times New Roman"/>
        <family val="1"/>
        <charset val="238"/>
      </rPr>
      <t xml:space="preserve">Minimálna špecifikácia - 3D tlačiateň, softvér, 3D tlačiareň, tačová plocha 200x 200x 200mm, celkový modelovacie priestor 8000cm3, hrúbka vrstvy 0.05mm, tryska 0.4mm, tlačový materiál: struna 1.75mm ABS, PLA, Petty, Laywood, Laybrick; Technológia tlače FDM; LCD displej, USB 2.0 </t>
    </r>
  </si>
  <si>
    <r>
      <rPr>
        <b/>
        <sz val="12"/>
        <rFont val="Times New Roman"/>
        <family val="1"/>
        <charset val="238"/>
      </rPr>
      <t xml:space="preserve">Školský server, kabeláž, softvér;                                                                                                                                                                                                                                                                                                       </t>
    </r>
    <r>
      <rPr>
        <sz val="12"/>
        <rFont val="Times New Roman"/>
        <family val="1"/>
        <charset val="238"/>
      </rPr>
      <t xml:space="preserve">Min. špecifikácia - školský server, kabeláž, softvér - Operačný systém WIN SERVER pre školský server   </t>
    </r>
  </si>
  <si>
    <r>
      <rPr>
        <b/>
        <sz val="12"/>
        <rFont val="Times New Roman"/>
        <family val="1"/>
        <charset val="238"/>
      </rPr>
      <t xml:space="preserve">Operačný systém, balík MS Office, ďalší e-learning softvér;                                                                                                                                                                                                                                           </t>
    </r>
    <r>
      <rPr>
        <sz val="12"/>
        <rFont val="Times New Roman"/>
        <family val="1"/>
        <charset val="238"/>
      </rPr>
      <t xml:space="preserve">Operačný systém, balík MS Office, ďalší e-learning softvér - minimálna špecifikácia - Balík MS Office 2016 pre školy pre 17 NB, e-learning softvér mozaBOOK Classroom s licenciou na min. 5 rokov. Zaškolenie k dodanému SW mozaBook Classroom lektorom certifikovaným od jeho výrobcu.                         </t>
    </r>
    <r>
      <rPr>
        <b/>
        <sz val="12"/>
        <rFont val="Times New Roman"/>
        <family val="1"/>
        <charset val="238"/>
      </rPr>
      <t xml:space="preserve">                                                        </t>
    </r>
  </si>
  <si>
    <t xml:space="preserve">Učebňa IKT variant notebook pre nižšie stredné vzdelávanie </t>
  </si>
  <si>
    <r>
      <rPr>
        <b/>
        <sz val="12"/>
        <rFont val="Times New Roman"/>
        <family val="1"/>
        <charset val="238"/>
      </rPr>
      <t xml:space="preserve">Interaktívny projektor +projekčná tabuľa+ držiak + SW k interaktívnemu projektoru + montážna sada;                                                                                                                                                           </t>
    </r>
    <r>
      <rPr>
        <sz val="12"/>
        <rFont val="Times New Roman"/>
        <family val="1"/>
        <charset val="238"/>
      </rPr>
      <t xml:space="preserve"> 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 LAN Display/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 Montážna sada má obsahovať minimálne: sieťový prepínač s minimálne 24xTP 10/100 Mbps Auto-Negotiation RJ45 portami a všetku potrebnú kabeláž pre pripojenie všetkých PC a tlačiarní v učebni.                                                                                                                                                                                                                                                                   Minimálna špecifikácia pre tabuľu na projekciu z interaktívneho projektora - biela, keramická magnetická tabula s matným difúznym povrchom zaručujúcim znížený stupeň odrazu svetla lampy projektora (D max. 1,2). Rám - min. hliník so zaoblenými plastovými spojkami v rohoch. Minimálny rozmer tabule 200x120cm (šírka x výška).      </t>
    </r>
  </si>
  <si>
    <r>
      <rPr>
        <b/>
        <sz val="12"/>
        <rFont val="Times New Roman"/>
        <family val="1"/>
        <charset val="238"/>
      </rPr>
      <t xml:space="preserve">Učiteľský  notebook;                                                                                                                                                                                                                                                                                                                   </t>
    </r>
    <r>
      <rPr>
        <sz val="12"/>
        <rFont val="Times New Roman"/>
        <family val="1"/>
        <charset val="238"/>
      </rPr>
      <t>Minimálna špecifikácia:</t>
    </r>
    <r>
      <rPr>
        <b/>
        <sz val="12"/>
        <rFont val="Times New Roman"/>
        <family val="1"/>
        <charset val="238"/>
      </rPr>
      <t xml:space="preserve">    </t>
    </r>
    <r>
      <rPr>
        <sz val="12"/>
        <rFont val="Times New Roman"/>
        <family val="1"/>
        <charset val="238"/>
      </rPr>
      <t>Učiteľský notebook - klientská stanica - min. parametre:   15,6 " matný displej, rozlíšenie min. 1366x768, RAM min. 4GB, úložnný priestor min. 128GB SSD, DVD RW mechanika, OS, WIN 10, WiFi, Bluetooth,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(vzhľadom k rýchlym  zmenám na trhu IKT by mali byť špecifikácie aktualizované pred obstarávaním)</t>
    </r>
  </si>
  <si>
    <r>
      <rPr>
        <b/>
        <sz val="12"/>
        <rFont val="Times New Roman"/>
        <family val="1"/>
        <charset val="238"/>
      </rPr>
      <t xml:space="preserve">Školský server, kabeláž, softvér;                                                                                                                                                                                                                                                                                                       </t>
    </r>
    <r>
      <rPr>
        <sz val="12"/>
        <rFont val="Times New Roman"/>
        <family val="1"/>
        <charset val="238"/>
      </rPr>
      <t xml:space="preserve">Min. špecifikácia - školský server, kabeláž, softvér - Operačný systém WIN SERVER pre školský server  </t>
    </r>
  </si>
  <si>
    <r>
      <rPr>
        <b/>
        <sz val="12"/>
        <rFont val="Times New Roman"/>
        <family val="1"/>
        <charset val="238"/>
      </rPr>
      <t xml:space="preserve">Operačný systém, balík MS Office, ďalší e-learning softvér;                                                                                                                                                                                                                                           </t>
    </r>
    <r>
      <rPr>
        <sz val="12"/>
        <rFont val="Times New Roman"/>
        <family val="1"/>
        <charset val="238"/>
      </rPr>
      <t xml:space="preserve">Operačný systém, balík MS Office, ďalší e-learning softvér - minimálna špecifikácia - Balík MS Office 2016 pre školy pre 17 NB, e-learning softvér mozaBOOK Classroom s licenciou na min. 5 rokov. Zaškolenie k dodanému SW mozaBook Classroom lektorom certifikovaným od jeho výrobcu.          </t>
    </r>
    <r>
      <rPr>
        <b/>
        <sz val="12"/>
        <rFont val="Times New Roman"/>
        <family val="1"/>
        <charset val="238"/>
      </rPr>
      <t xml:space="preserve">                                                        </t>
    </r>
  </si>
  <si>
    <r>
      <rPr>
        <b/>
        <sz val="12"/>
        <rFont val="Times New Roman"/>
        <family val="1"/>
        <charset val="238"/>
      </rPr>
      <t xml:space="preserve">Digitálne jazykové laboratórium;                                                                                                                                                                                                                                                                                                                                                                       </t>
    </r>
    <r>
      <rPr>
        <sz val="12"/>
        <rFont val="Times New Roman"/>
        <family val="1"/>
        <charset val="238"/>
      </rPr>
      <t>Minimálna špecifikácia: Ľahko ovládateľný softvér. Zariadenie na prenos a konverziu signálu. Slúchadlá. Komunikačné zariadenie pre študentské počítače.
Voliteľné prídavné moduly.</t>
    </r>
  </si>
  <si>
    <t>školská knižnica</t>
  </si>
  <si>
    <t>polytechnická učebňa</t>
  </si>
  <si>
    <t xml:space="preserve">učebňa IKT variant notebook </t>
  </si>
  <si>
    <r>
      <rPr>
        <b/>
        <sz val="12"/>
        <rFont val="Times New Roman"/>
        <family val="1"/>
        <charset val="238"/>
      </rPr>
      <t xml:space="preserve">Interaktívny projektor + projekčná tabuľa + interaktívne pero + Softvér;                                                                                                                                                                                                                            Minimálna špecifikácia: </t>
    </r>
    <r>
      <rPr>
        <sz val="12"/>
        <rFont val="Times New Roman"/>
        <family val="1"/>
        <charset val="238"/>
      </rPr>
      <t>Interaktívny projektor s ultrakrátkou proj. Vzdiaľ. svietivosť 3000 ansi, výdrž lampy 10000 hod., technológia DLP, rozlíšenie WXGA, súčasťou je držiak na stenu, 5 ročná zaruka na projektor 3 ročná na lampu, zabudovane 10W reproduktory, ovládanie 2x perom, súčasťou anotačný softvér + biela magnetická tabuľa 120x180 cm                                                                Softvér vrátane adaptéra pre bezdrôtový prenos obrazu a montážnej sady: Prenášač HDMI signálu bezdrôtovo do vzdialenosti 7m. Úplne jednoduché bezdrôtové prenášanie video signálu cez HDMI konektor bez žiadneho zložitého inštalovania softvéru a nastavovania. Rozmery vysielača: 83 x 30 x 17 mm,Rozmery prijímača: 95 x 95 x 32 mm
Maximálne podporované video rozlíšenie: 1920×1200/ 1080p,    Video: HDMI 1.3 s HDCP 1.2,       Príslušenstvo: 2x adaptér z 220V na 5V, 2x kábel USB-A na mini USB-B 450mm dĺžka, 1x hdmi kábel 1,5m</t>
    </r>
  </si>
  <si>
    <t xml:space="preserve">Školský server, kabeláž resp. wifi;                                                                                                                                                                                                                                                                                                                                                                     </t>
  </si>
  <si>
    <r>
      <rPr>
        <b/>
        <sz val="12"/>
        <rFont val="Times New Roman"/>
        <family val="1"/>
        <charset val="238"/>
      </rPr>
      <t xml:space="preserve">Interaktívna tabuľa + dataprojektor s krátkou projekčnou vzdialenosťou;           </t>
    </r>
    <r>
      <rPr>
        <sz val="12"/>
        <rFont val="Times New Roman"/>
        <family val="1"/>
        <charset val="238"/>
      </rPr>
      <t xml:space="preserve">            </t>
    </r>
    <r>
      <rPr>
        <b/>
        <sz val="12"/>
        <rFont val="Times New Roman"/>
        <family val="1"/>
        <charset val="238"/>
      </rPr>
      <t xml:space="preserve">                                                                                                                                                                                                     </t>
    </r>
    <r>
      <rPr>
        <sz val="12"/>
        <rFont val="Times New Roman"/>
        <family val="1"/>
        <charset val="238"/>
      </rPr>
      <t>Min. požadovaná špecifikácia - Interaktívna tabuľa s optickou snímacou technológiou, pomer strán 4:3, rozmer aktívnej plochy  79" (min 1645*1150mm), rozlíšenie ≥ 32768*32768, rýchlosť zápisu ≥ 5m/s, rýchlosť odozvy ≤ 6ms, písanie pero alebo prst, hmotnosť max. 14 kg. Možnosť pripojiť pomocou dodávaného USB kábla alebo pomocou bezdrôtového adaptéra (voliteľné príslušenstvo). Súčasťou dodávky má byť originálny anotačný softvér v slovenskom jazyku a vizuálna knižnica, ktorá má obsahovať stovky výukových interaktívnych 3D modelov. Softvér má umožňovať rozpoznávanie rukopisu v slovenskom jazyku aj s diakritikou  a má byť plne integrovaný s prostredím MS OFFICE (má podporovať priame vkladanie poznámok do Wordu, Excelu, PowerPointu s ukladaním vo formátoch MS Office). Spolupráca s dokumentačnou kamerou, hlasovacím systémom. Min. špecifikácia pre dataprojektor - má byť s DLP technológiou s podporou 3D, natívne rozlíšenie min. XGA (1024x768), svetelný výkon min. 3200 ANSI lumenov, kontrast min. 13 000:1, Throw ratio max. 0,61, konektivita min. 2x VGA-In (15pin D-Sub), 1x HDMI, 1x S-Video, 1x Composite Video, 1x Audio-In (Mini-Jack), 1x VGA-Out (15pin D-Sub), 1x Audio-Out (Mini-Jack), 1x RS-232 a 1x USB miniB, hlučnosť menej ako 28 dB, možnosť rozšíriť o PointWrite aFingerTouch (rovnaký výrobca)</t>
    </r>
  </si>
  <si>
    <r>
      <rPr>
        <b/>
        <sz val="12"/>
        <rFont val="Times New Roman"/>
        <family val="1"/>
        <charset val="238"/>
      </rPr>
      <t xml:space="preserve">Interaktívna tabuľa + dataprojektor s krátkou projekčnou vzdialenosťou (sada);                                                                                                                                                                                                  </t>
    </r>
    <r>
      <rPr>
        <sz val="12"/>
        <rFont val="Times New Roman"/>
        <family val="1"/>
        <charset val="238"/>
      </rPr>
      <t>Minimálna špecifikácia - interaktívna tabuľa s rozmermi 82" s hliníkovým rámom, s bočnou magnetickou  lištou na pripevnenie 3 interaktívnych pier. Súčasťou je teleskopické ukazovadlo, interaktívne perá a fixky. Povrch tabule je špeciálny magneticko - keramický, ktorý slúži na písanie obyčajných fixiek, troma interaktívnymi perami a desať dotykom. Technológia snímania = Infračervená, Písanie = prstom 10 dotyk, fixkami, perom Uhlopriečka = 82", Vonkajší rozmer = 178cm x 124cm USB = 1, Multitouch = 1, akt.plocha: 110x164cm pasiv.plocha: 124x178cm, Multidotyková interaktívna tabuľa s magneticko-keramickým povrchom, možný 10 dotyk, popis fixkami. Širokouhlý formát tabule 16:10 je ideálnym riešením ak máte širokouhlý monitor počítača a projektor s natívne širokouhlým obrazom. Po bokoch tabule sú rýchle tlačidlá so základnými funkciami pre prácu s tabuľou. Podstatou funkčnosti tabule je infračervená dotyková technológia, ktorá ani pri poškrabaní povrchu tabule nestratí svoju funkčnosť. Súčasťou interaktívnej tabule je nový inšpiratívny softvér, s množstvom funkcií, pre pútavú a kreatívnu výučbu. Softvér je rozdelený do kategórii, použiteľný na akýkoľvek vyučovací predmet. Prednosťou je vysoká podpora spolupráce s internetom, možnosť simulácie fyzikálnych, či chemických experimentov, možnosť importovať súbory v programoch Word, PowerPoint, Excel, PDF; a priamo s nimi pracovať v interaktívnom režime, možnosť nahrávania celého priebehu práce na interaktívnej tabuli – a spätné prehrávanie tvorby poznámok. Projektor s krátkou projekciou,  3LCD technológia,  WXGA, 3LCD, XGA, 1024x768, 4:3, 2700 ANSI, 16000:1, výdrž lampy : 10000 hod, Softvér na projekciu z viacerých počítačov umožňuje súčasné zobrazenie obsahu zo štyroch zariadení vrátane počítačov, tabletov a smartfónov. Zabudovaný projektor 16W umožňuje prehrávať zvukový obsah priamo cez projektor bez potreby ďalších externých reproduktorov. Vstup mikrofónu premieňa projektor na systém PA, vďaka čomu možno prednášajúcich bez námahy počuť v celej miestnosti.</t>
    </r>
  </si>
  <si>
    <t>IKT  učebňa variant klientska stanica</t>
  </si>
  <si>
    <t xml:space="preserve">Školský server, kabeláž;                                                                                                                                                                                                                                                                                                                                       </t>
  </si>
  <si>
    <r>
      <rPr>
        <b/>
        <sz val="12"/>
        <rFont val="Times New Roman"/>
        <family val="1"/>
        <charset val="238"/>
      </rPr>
      <t xml:space="preserve">Digitálne jazykové laboratórium - Učiteľská riadiaca stanica so slúchadlami;                                                                                                                                                                                                                                                                                                                                              </t>
    </r>
    <r>
      <rPr>
        <sz val="12"/>
        <rFont val="Times New Roman"/>
        <family val="1"/>
        <charset val="238"/>
      </rPr>
      <t xml:space="preserve">  Minimálna špecifikácia:  Učiteľská riadiaca stanica je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je špeciálny mikrofón na ohybnom ramene s možnosťou vypnutia. Priemer pripájacieho kábla je 7mm, dĺžka 2,3m, konektory  2 x 3.5mm. slúchadlá s frekvenčným rozsahom 10Hz - 28kHz, 320 Ohm, 106dB. Jednosmerný mikrofón má  frekvenčný rozsah 75Hz - 16kHz, citlivosť -52dB a odpor 2K Ohm.   
Softvér riadiacej stanice podporuje využitie viacerých zobrazovacích zariadení, možnosť vytvoriť až 200 samostatných kanálov a pripojenia až 1000 samostatných študentských jednotiek na 1 riadiacu stanicu, plnú podporu simultánneho ovládania viacerých vysielacích kanálov. Softvér plne podporuje príjem a spracovanie signálu pripojených externých zariadení (DVD, VCR, CD prehrávač) k riadiacej stanici s možnosťou distribúcie  rôznych audio a video signálov do študentských staníc nezávisle. Učiteľská riadiaca stanica umožňuje vytvoriť 30 samostatných skupín pre každú triedu. Počet možných tried je bez obmedzenia s možnosťou uloženia individualizovaných zasadacích plánov s podrobnými popismi pre každú triedu s možnosťou riadenia a zobrazenia študentských jednotiek na obrazovke riadiacej stanice na ktorejkoľvek pripojenej stanici. Učiteľ má prostredníctvom riadiacej stanice plnú kontrolu nad študentskými stanicami s možnosťou anotácie na študentských obrazovkách ako aj na interaktívnej tabuli. Softvér zároveň umožňuje učiteľovi vytvárať vlastné testy, tie distribuovať do študentských staníc a následne ich aj automaticky vyhodnotiť.</t>
    </r>
  </si>
  <si>
    <r>
      <rPr>
        <b/>
        <sz val="12"/>
        <rFont val="Times New Roman"/>
        <family val="1"/>
        <charset val="238"/>
      </rPr>
      <t xml:space="preserve">Digitálne jazykové laboratórium - Žiacka stanica so slúchadlami;                                                                                                                                                                                                                                                                                                                                              </t>
    </r>
    <r>
      <rPr>
        <sz val="12"/>
        <rFont val="Times New Roman"/>
        <family val="1"/>
        <charset val="238"/>
      </rPr>
      <t xml:space="preserve">  Minimálna špecifikácia:  Študentská stanica je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je špeciálny mikrofón na ohybnom ramene s možnosťou vypnutia. Priemer pripájacieho kábla je 7mm, dĺžka 2,3m, konektory  2 x 3.5mm. slúchadlá s frekvenčným rozsahom 10Hz - 28kHz, 320 Ohm, 106dB. Jednosmerný mikrofón má frekvenčný rozsah 75Hz - 16kHz, citlivosť -52dB a odpor 2K Ohm.  
Softvér študentskej stanice podporuje možnosť chatu a odosielania požiadaviek na učiteľskú stanicu - žiadosť o pomoc. Študent si pri prihlásení zadá svoje údaje - pohlavie, svoje vlastné meno, čím sa pre učiteľa výrazne zjednodušuje evidencia dochádzky. Pomocou dodávaných slúchadiel s mikrofónom majú študenti možnosť počúvať vysielanie z učiteľskej stanice, komunikovať s učiteľom, inými študentami, v skupinách, alebo môžu prezentovať pred celou skupinou / triedou.</t>
    </r>
  </si>
  <si>
    <t xml:space="preserve">Procesor - I5-7200U Kaby Lake, Uhlopriečka displeja - 15'' až 16'',Operačná pamäť - 8GB, Veľkosť disku - 128GB SSD + 1TB HDD, Rozlíšenie displeja - FullHD 1920x1080,, Grafická karta – nVidia, Optická mechanika – DVDRW, HDMI, VGA, Wifi + Bluetooth,,  Windows 10, Displej – Matný, Numerická klávesnica </t>
  </si>
  <si>
    <r>
      <rPr>
        <b/>
        <sz val="12"/>
        <rFont val="Times New Roman"/>
        <family val="1"/>
        <charset val="238"/>
      </rPr>
      <t xml:space="preserve">Interaktívna tabuľa + dataprojektor  </t>
    </r>
    <r>
      <rPr>
        <sz val="12"/>
        <rFont val="Times New Roman"/>
        <family val="1"/>
        <charset val="238"/>
      </rPr>
      <t xml:space="preserve">                                                                                                                                                                                                                                                                                                                Minimálna špecifikácia:  78-palcová uhlopriečka / pomer 4:3 / 10 dotykov súčasne perom alebo prstom / keramická / magnetická s krátkou projekciou,  projektorom a držiakom</t>
    </r>
  </si>
  <si>
    <t>78-palcová uhlopriečka / pomer 4:3 / 10 dotykov súčasne perom alebo prstom / keramická / magnetická s krátkou projekciou,  projektorom a držiakom</t>
  </si>
  <si>
    <t xml:space="preserve">Didaktické pomôcky </t>
  </si>
  <si>
    <t>Prírodovedná učebňa chémie</t>
  </si>
  <si>
    <r>
      <rPr>
        <b/>
        <sz val="12"/>
        <rFont val="Times New Roman"/>
        <family val="1"/>
        <charset val="238"/>
      </rPr>
      <t xml:space="preserve"> Interaktívna tabuľa + dataprojektor     </t>
    </r>
    <r>
      <rPr>
        <sz val="12"/>
        <rFont val="Times New Roman"/>
        <family val="1"/>
        <charset val="238"/>
      </rPr>
      <t xml:space="preserve">                                                                                                                                                                                                                                                                                                                       Minimálna špecifikácia:  78-palcová uhlopriečka / pomer 4:3 / 10 dotykov súčasne perom alebo prstom / keramická / magnetická s krátkou projekciou,  projektorom a držiakom</t>
    </r>
  </si>
  <si>
    <r>
      <rPr>
        <b/>
        <sz val="12"/>
        <rFont val="Times New Roman"/>
        <family val="1"/>
        <charset val="238"/>
      </rPr>
      <t xml:space="preserve">Interaktívna tabuľa + dataprojektor    </t>
    </r>
    <r>
      <rPr>
        <sz val="12"/>
        <rFont val="Times New Roman"/>
        <family val="1"/>
        <charset val="238"/>
      </rPr>
      <t xml:space="preserve">                                                                                                                                                                                                                                                                                                                                                                Minimálna špecifikácia: 78-palcová uhlopriečka / pomer 4:3 / 10 dotykov súčasne perom alebo prstom / keramická / magnetická s krátkou projekciou,  projektorom a držiakom</t>
    </r>
  </si>
  <si>
    <r>
      <rPr>
        <b/>
        <sz val="12"/>
        <rFont val="Times New Roman"/>
        <family val="1"/>
        <charset val="238"/>
      </rPr>
      <t>interaktívna tabuľa + dataprojektor k interaktívnej tabuli</t>
    </r>
    <r>
      <rPr>
        <sz val="12"/>
        <rFont val="Times New Roman"/>
        <family val="1"/>
        <charset val="238"/>
      </rPr>
      <t xml:space="preserve"> ;                                                                                                                                                                                                                          Minimálna špecifikácia:   Interaktívna tabuľa s uhlopričkou min 200cm, aktívnou plochcou min. 173x134cm a pomerom strán 4:3, slovenská lokalizácia software, formát obrazu 4:3 a rozmerom pracovnej plochy min 1600x1207 mm s uhlopriečkou prac. Plochy min. 173,5cm, možnosť práce s dvomi interaktívnymi perami súčasne dodávaných s adaptérom, ktorý slúži pri ich dobíjaní a na odkladanie s možnosťou umiestnenia na okraj tabule a napájania z riadiacej elektronickej jednotky tabule. Perá musia poskytovať všetky funkcie myši - ľavé a pravé tlačítko a dvojklikom. Balenie interaktívnej tabule musí obsahovať minimálne  2ks el. pier, chyt na tabuľu pre el. perá so vstavanou nabíjačkou, kábel RS-232 8m, kábel USB 5m adaptér, Input:100-240V (max. 1A), min. 50-60Hz, Output 9V (max. 1,7A) 1ks, montážnu sadu na stenu, CD so software. Podporovaný operačný systém min.: Microsoft Windows Vista, Windows 7, Widows 8, Mac OS X, Linux. Technológia: Elektromagnetická. Dataprojektor s krátkou projekční vzdáleností. Rozlišení XGA, kompatibilní zobrazení až WUXGA (1600x1200), světelný výkon min. 3300 ANSI Lm s poměrem kontrastu min. 15000:1. Lampa s prodlouženou životností min. 5000 hodin (v Eco modu).Možnosti připojení min.: HDMI 1.4b, VGA, S-Video, Composite Video, Audio-In/Out. 3D kompatibilita s DLP® Link™ a HDMI 1.4b Blu-ray podpora pro živý, realistický obraz. Audio reproduktor min. 10W. Utesnenie optiky motora proti vnuknutiu prachu. Pripojenie k síti pre integráciu a správu systému RJ45. Univerzálny nástenný držiak hliníkovej konštrukcie s oceľovou základňou pre dataprojektory s krátkou projekčnou vzdialenosťou. Rozsah nadstavenia min. 930 – 1530 mm. Nosnosť min. 7,5kg.</t>
    </r>
  </si>
  <si>
    <r>
      <rPr>
        <b/>
        <sz val="12"/>
        <rFont val="Times New Roman"/>
        <family val="1"/>
        <charset val="238"/>
      </rPr>
      <t>interaktívna tabuľa + dataprojektor k interaktívnej tabuli</t>
    </r>
    <r>
      <rPr>
        <sz val="12"/>
        <rFont val="Times New Roman"/>
        <family val="1"/>
        <charset val="238"/>
      </rPr>
      <t xml:space="preserve"> ;                                                                                                                                                                                                                     Minimálna špecifikácia:             Interaktívna tabuľa s uhlopričkou min 200cm, aktívnou plochcou min. 173x134cm a pomerom strán 4:3, slovenská lokalizácia software, formát obrazu 4:3 a rozmerom pracovnej plochy min 1600x1207 mm s uhlopriečkou prac. Plochy min. 173,5cm, možnosť práce s dvomi interaktívnymi perami súčasne dodávaných s adaptérom, ktorý slúži pri ich dobíjaní a na odkladanie s možnosťou umiestnenia na okraj tabule a napájania z riadiacej elektronickej jednotky tabule. Perá musia poskytovať všetky funkcie myši - ľavé a pravé tlačítko a dvojklikom. Balenie interaktívnej tabule musí obsahovať minimálne  2ks el. pier, chyt na tabuľu pre el. perá so vstavanou nabíjačkou, kábel RS-232 8m, kábel USB 5m adaptér, Input:100-240V (max. 1A), min. 50-60Hz, Output 9V (max. 1,7A) 1ks, montážnu sadu na stenu, CD so software. Podporovaný operačný systém min.: Microsoft Windows Vista, Windows 7, Widows 8, Mac OS X, Linux. Technológia: Elektromagnetická. Dataprojektor s krátkou projekční vzdáleností. Rozlišení XGA, kompatibilní zobrazení až WUXGA (1600x1200), světelný výkon min. 3300 ANSI Lm s poměrem kontrastu min. 15000:1. Lampa s prodlouženou životností min. 5000 hodin (v Eco modu).Možnosti připojení min.: HDMI 1.4b, VGA, S-Video, Composite Video, Audio-In/Out. 3D kompatibilita s DLP® Link™ a HDMI 1.4b Blu-ray podpora pro živý, realistický obraz. Audio reproduktor min. 10W. Utesnenie optiky motora proti vnuknutiu prachu. Pripojenie k síti pre integráciu a správu systému RJ45. Univerzálny nástenný držiak hliníkovej konštrukcie s oceľovou základňou pre dataprojektory s krátkou projekčnou vzdialenosťou. Rozsah nadstavenia min. 930 – 1530 mm. Nosnosť min. 7,5kg.</t>
    </r>
  </si>
  <si>
    <t>diaktické pomôcky</t>
  </si>
  <si>
    <r>
      <rPr>
        <b/>
        <sz val="12"/>
        <rFont val="Times New Roman"/>
        <family val="1"/>
        <charset val="238"/>
      </rPr>
      <t xml:space="preserve">interaktívna tabuľa + dataprojektor k interaktívnej tabuli;  </t>
    </r>
    <r>
      <rPr>
        <sz val="12"/>
        <rFont val="Times New Roman"/>
        <family val="1"/>
        <charset val="238"/>
      </rPr>
      <t xml:space="preserve">                                                                                                                                                                                                                         Minimálna špecifikácia:    Interaktívna tabuľa s uhlopričkou min 200cm, aktívnou plochcou min. 173x134cm a pomerom strán 4:3, slovenská lokalizácia software, formát obrazu 4:3 a rozmerom pracovnej plochy min 1600x1207 mm s uhlopriečkou prac. Plochy min. 173,5cm, možnosť práce s dvomi interaktívnymi perami súčasne dodávaných s adaptérom, ktorý slúži pri ich dobíjaní a na odkladanie s možnosťou umiestnenia na okraj tabule a napájania z riadiacej elektronickej jednotky tabule. Perá musia poskytovať všetky funkcie myši - ľavé a pravé tlačítko a dvojklikom. Balenie interaktívnej tabule musí obsahovať minimálne  2ks el. pier, chyt na tabuľu pre el. perá so vstavanou nabíjačkou, kábel RS-232 8m, kábel USB 5m adaptér, Input:100-240V (max. 1A), min. 50-60Hz, Output 9V (max. 1,7A) 1ks, montážnu sadu na stenu, CD so software. Podporovaný operačný systém min.: Microsoft Windows Vista, Windows 7, Widows 8, Mac OS X, Linux. Technológia: Elektromagnetická. Dataprojektor s krátkou projekční vzdáleností. Rozlišení XGA, kompatibilní zobrazení až WUXGA (1600x1200), světelný výkon min. 3300 ANSI Lm s poměrem kontrastu min. 15000:1. Lampa s prodlouženou životností min. 5000 hodin (v Eco modu).Možnosti připojení min.: HDMI 1.4b, VGA, S-Video, Composite Video, Audio-In/Out. 3D kompatibilita s DLP® Link™ a HDMI 1.4b Blu-ray podpora pro živý, realistický obraz. Audio reproduktor min. 10W. Utesnenie optiky motora proti vnuknutiu prachu. Pripojenie k síti pre integráciu a správu systému RJ45. Univerzálny nástenný držiak hliníkovej konštrukcie s oceľovou základňou pre dataprojektory s krátkou projekčnou vzdialenosťou. Rozsah nadstavenia min. 930 – 1530 mm. Nosnosť min. 7,5kg.</t>
    </r>
  </si>
  <si>
    <t xml:space="preserve">Diddaktivké pomôcky </t>
  </si>
  <si>
    <t>Interaktívny vyučovací balík - Chémia - Stavba látok</t>
  </si>
  <si>
    <t>Didaktické pomôcky</t>
  </si>
  <si>
    <t>Učebňa IKT variant klientska stanica</t>
  </si>
  <si>
    <r>
      <rPr>
        <b/>
        <sz val="12"/>
        <rFont val="Times New Roman"/>
        <family val="1"/>
        <charset val="238"/>
      </rPr>
      <t>Počítač pre školského knihovníka</t>
    </r>
    <r>
      <rPr>
        <sz val="12"/>
        <rFont val="Times New Roman"/>
        <family val="1"/>
        <charset val="238"/>
      </rPr>
      <t>;                                                                                                                                                                                                                                                                                                                                                   Minimálna špecifikácia:  1T, 4G, VGA, Windows 7P, myš, klávesnica</t>
    </r>
  </si>
  <si>
    <r>
      <rPr>
        <b/>
        <sz val="12"/>
        <rFont val="Times New Roman"/>
        <family val="1"/>
        <charset val="238"/>
      </rPr>
      <t>Tlačiareň, kopírovací stroj, skener  3v1</t>
    </r>
    <r>
      <rPr>
        <sz val="12"/>
        <rFont val="Times New Roman"/>
        <family val="1"/>
        <charset val="238"/>
      </rPr>
      <t xml:space="preserve">;                                                                                                                                                                                                                                                                                                                                                                                                          Minimálna špecifikácia:  Formát tlače: A4, pamäť: 1GB RAM, rýchlosť čiernej tlače min: 26 strán A4/min., rýchlosť farebnej tlače: min. 30 strán A4/min., duplex: ÁNO, dispej: ÁNO, zásobník: 250listov A4,  miltifunkčný podávač: 100 listov A4, Automatický podávač 50 listov A4, skener: ÁNO, fax: ÁNO, </t>
    </r>
  </si>
  <si>
    <r>
      <rPr>
        <b/>
        <sz val="12"/>
        <rFont val="Times New Roman"/>
        <family val="1"/>
        <charset val="238"/>
      </rPr>
      <t>Televízor;</t>
    </r>
    <r>
      <rPr>
        <sz val="12"/>
        <rFont val="Times New Roman"/>
        <family val="1"/>
        <charset val="238"/>
      </rPr>
      <t xml:space="preserve">                                                                                                                                                                                                                                                                                                                                                                                                          Minimálna špecifikácia:  LED TV s vysokým rozlíšením HD ready
Uhlopriečka 32"/80 cm
HD Ready (1 366 x 768)
Obrazové obvody X-Reality Pro
Motion Flow XR200Hz
Podsvietenie Direct LED
Prehrávanie multimédií z domácej siete
W-Fi direct, OperaTV Store
Zrkadlenie obrazovky (Screen Mirroring)
Dolby Digital
DVB-T/C tuner, analóg
2x HDMI, 2X USB, PC vstup HDMI
USB nahrávanie na HDD</t>
    </r>
  </si>
  <si>
    <r>
      <rPr>
        <b/>
        <sz val="12"/>
        <rFont val="Times New Roman"/>
        <family val="1"/>
        <charset val="238"/>
      </rPr>
      <t xml:space="preserve">DVD prehrávač;  </t>
    </r>
    <r>
      <rPr>
        <sz val="12"/>
        <rFont val="Times New Roman"/>
        <family val="1"/>
        <charset val="238"/>
      </rPr>
      <t xml:space="preserve">                                                                                                                                                                                                                                                                                                                                                                                                        Minimálna špecifikácia:                                                                                                                                                                   Prehráva: DVD Video, DVD-R/RW, DVD+R/RW/R DL, CD, (S)VCD
Podporuje: Xvid, MP3, WMA, AAC, JPEG
Obrazový D/A prevodník 12 bitov / 108 MHz
Digitálny zvukový výstup DTS
Prispôsobiteľný režim zobrazenia
Vysokorýchlostné vyhľadávanie
Zobrazenie názvu/kapitoly
Kompozitný video výstup, výstup digitálneho zvuku (koaxiálny), USB</t>
    </r>
  </si>
  <si>
    <r>
      <rPr>
        <b/>
        <sz val="12"/>
        <rFont val="Times New Roman"/>
        <family val="1"/>
        <charset val="238"/>
      </rPr>
      <t xml:space="preserve">Dataprojektor;  </t>
    </r>
    <r>
      <rPr>
        <sz val="12"/>
        <rFont val="Times New Roman"/>
        <family val="1"/>
        <charset val="238"/>
      </rPr>
      <t xml:space="preserve">                                                                                                                                                                                                                                                                                                                                                                                                        Minimálna špecifikácia:  3LCD, XGA, 2700ANSI, 10000:1, USB, HDMI, LAN</t>
    </r>
  </si>
  <si>
    <r>
      <rPr>
        <b/>
        <sz val="12"/>
        <rFont val="Times New Roman"/>
        <family val="1"/>
        <charset val="238"/>
      </rPr>
      <t xml:space="preserve">Premietacie plátno; </t>
    </r>
    <r>
      <rPr>
        <sz val="12"/>
        <rFont val="Times New Roman"/>
        <family val="1"/>
        <charset val="238"/>
      </rPr>
      <t xml:space="preserve">                                                                                                                                                                                                                                                                                                                                                                                                         150x104cm, 16:10, manuálne, nástenné</t>
    </r>
  </si>
  <si>
    <r>
      <rPr>
        <b/>
        <sz val="12"/>
        <rFont val="Times New Roman"/>
        <family val="1"/>
        <charset val="238"/>
      </rPr>
      <t>Interaktívna tabuľa</t>
    </r>
    <r>
      <rPr>
        <sz val="12"/>
        <rFont val="Times New Roman"/>
        <family val="1"/>
        <charset val="238"/>
      </rPr>
      <t>;                                                                                                                                                                                                                                                                                                            Minimálna špecifikácia:    Interaktívna tabuľa ovládaná perom dvoch žiakov súčasne, 4:3 pomer strán, rozmery tabule 174x134cm, uhl. 200cm, príslušenstvo: 2 interaktívne programovateľné  perá s nabíjačkou, aktívne tlačidlá po pravej strane tabule, slovenská lokalizácia SW tabule, slovenská lokalizácia pomocníka, funkcia rozpoznávania rukopisu so Slovenskou diakritikou,súčasťou montážna sada na stenu</t>
    </r>
  </si>
  <si>
    <r>
      <rPr>
        <b/>
        <sz val="12"/>
        <rFont val="Times New Roman"/>
        <family val="1"/>
        <charset val="238"/>
      </rPr>
      <t>Dataprojektor k interaktívnej tabuli</t>
    </r>
    <r>
      <rPr>
        <sz val="12"/>
        <rFont val="Times New Roman"/>
        <family val="1"/>
        <charset val="238"/>
      </rPr>
      <t xml:space="preserve">;                                                                                                                                                                                                                                                                                                                                                                         Minimálna špecifikácia:  Projektor s krátkou proj. Vzdiaľ. Svietivosť min. 3000 ansi, výdrž lampy 7000 hod. (Eco mód), technológia DLP, rozlíšenie XGA, súčasťou je držiak na stenu, zabudovane 10W reproduktory </t>
    </r>
  </si>
  <si>
    <r>
      <rPr>
        <b/>
        <sz val="12"/>
        <rFont val="Times New Roman"/>
        <family val="1"/>
        <charset val="238"/>
      </rPr>
      <t xml:space="preserve">Notebook pre učiteľa  + aplikačný softvér;                                                                                                                                                                                                                                                                   </t>
    </r>
    <r>
      <rPr>
        <sz val="12"/>
        <rFont val="Times New Roman"/>
        <family val="1"/>
        <charset val="238"/>
      </rPr>
      <t>ekvivalentný procesor s rovnakým výkonovým číslom 2017 bodov podľa  podľa www.cpubenchmark.net., 4 GB DDR3, 128 GB SSD + N, čítačka SD kariet, DVD-Writer DL drive, 15.6" FHD Acer ComfyView LED LCD, HD Graphics, webcam, Windows 10 Home,</t>
    </r>
  </si>
  <si>
    <r>
      <t xml:space="preserve">Žiacka klientská stanica pre 2 žiakov (notebook) + USB audioadaptér pre dvojicu slúchadiel s mikrofónmi;                                                                                                                                                                                              </t>
    </r>
    <r>
      <rPr>
        <sz val="12"/>
        <rFont val="Times New Roman"/>
        <family val="1"/>
        <charset val="238"/>
      </rPr>
      <t xml:space="preserve">Minimálna špecifikácia: NB 64bit s procesorom min. Intel i5, alebo ekvivalentný procesor s rovnakým výkonovým číslom  podľa  podľa www.cpubenchmark.net 4016 bodov.,, min. 8GB RAM, pevný disk 1TB, displej 15.6", grafická karta s vlastnou pamäťou min.2GB, WiFi 802.11 b/g/n, Bluetooth, HDMI, min. 1x USB 3.0, 1x RJ45, OS WIN 10 SK, externý adaptér pre pripojenie min. 2 náhlavných slúchadlových stereosúprav s mikrofónmi a s rošírením USB HUB s 2 USB 2.0 portami, adaptér má mať 2 samostatné tlačidlá pre ovládanie hlasitosti a špeciálne tlaičidlo pre prihlásenie žiaka na ďiaľku - (vzhľadom k rýchlym zmenám na trhu IKT by mali byť špecifikácie aktualizované pred obstarávaním), myš - káblová, optická, 5 tlačidiel, 2400 dpi </t>
    </r>
  </si>
  <si>
    <r>
      <t xml:space="preserve">Učiteľská stanica  (notebook+ myš)                                                                                                                                                                                                                                                                                                                                                                        </t>
    </r>
    <r>
      <rPr>
        <sz val="12"/>
        <rFont val="Times New Roman"/>
        <family val="1"/>
        <charset val="238"/>
      </rPr>
      <t xml:space="preserve">Minimálna špecifikácia: NB 64bit s procesorom min. Intel i5, alebo ekvivalentný procesor s rovnakým výkonovým číslom  podľa  podľa www.cpubenchmark.net 4016 bodov . , min. 8GB RAM, pevný disk 1TB, displej 15.6", grafická karta s vlastnou pamäťou min. 2GB, WiFi 802.11 b/g/n, Bluetooth, HDMI, min. 1x USB 3.0, 1x RJ45, OS WIN 10 SK, myš - káblová, optická, 5 tlačidiel, 2400 dpi </t>
    </r>
  </si>
  <si>
    <r>
      <t xml:space="preserve">Digitálne jazykové laboratórium pre žiakov (Žiacka stanica s 2 stereoslúchadlami s mikrofónmi - súčasť digitálneho jazykového laboratória)                                                                                                                                                                             </t>
    </r>
    <r>
      <rPr>
        <sz val="12"/>
        <rFont val="Times New Roman"/>
        <family val="1"/>
        <charset val="238"/>
      </rPr>
      <t>Minimálna špecifikácia:</t>
    </r>
    <r>
      <rPr>
        <b/>
        <sz val="12"/>
        <rFont val="Times New Roman"/>
        <family val="1"/>
        <charset val="238"/>
      </rPr>
      <t xml:space="preserve"> </t>
    </r>
    <r>
      <rPr>
        <sz val="12"/>
        <rFont val="Times New Roman"/>
        <family val="1"/>
        <charset val="238"/>
      </rPr>
      <t>Žiacka stanica – s 5-kolíkovými aktívnymi slúchadlami s mikrofónom pre žiakov, odolné voči extrémnemu mechanickému namáhaniu, z pružného plastu, ktorý sa nedá zlomiť, ovládanie hlasitosti, veľké náušníky pre izolovaný odposluch, možnosť dokúpiť náhradné náušníky</t>
    </r>
  </si>
  <si>
    <r>
      <t xml:space="preserve">Notebook pre školského knihovníka+ myš;                                                                                                                                                                                                                                                                                                                                                   </t>
    </r>
    <r>
      <rPr>
        <sz val="12"/>
        <rFont val="Times New Roman"/>
        <family val="1"/>
        <charset val="238"/>
      </rPr>
      <t xml:space="preserve">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t>
    </r>
  </si>
  <si>
    <r>
      <t xml:space="preserve">Notebooky pre používateľov knižnice+ myš;                                                                                                                                                                                                                                                                                                                                              </t>
    </r>
    <r>
      <rPr>
        <sz val="12"/>
        <rFont val="Times New Roman"/>
        <family val="1"/>
        <charset val="238"/>
      </rPr>
      <t>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t>
    </r>
  </si>
  <si>
    <r>
      <t xml:space="preserve">Tablety pre používateľov knižnice;                                                                                                                                                                                                                                                                                                                                                           </t>
    </r>
    <r>
      <rPr>
        <sz val="12"/>
        <rFont val="Times New Roman"/>
        <family val="1"/>
        <charset val="238"/>
      </rPr>
      <t xml:space="preserve">Minimálna špecifikácia - Android tablet s uhlopriečkou min. 10", rozlíšením min. 1280x800(1920x1080), RAM 2GB, internou pamäťou min. 16GB (32GB)s podporou MicroSD/SDHC kaiet, WiFi, Bluetooth, kapacitou batérie min. 5000 mAh, Súčasťou tabletu musí byť aj ručný skener s integrovaným prekladačom pre viac ako 38 jazykov, kompatibilný  s Windows, MAC, iOS, Android, pripojiteľnosť USB, Wifi, Bluetooth, rýchlosť skenovania min 11 cm/s, hmotnosť max 66g, požadovaná vlastnosť skenovať text a prenášať skenovaný text ako textový súbor , kamera </t>
    </r>
  </si>
  <si>
    <r>
      <t xml:space="preserve">Notebook pre učiteľa + myš + aplikačný softvér;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 , myš - káblová, optická, 5 tlačidiel, 2400 dpi</t>
    </r>
  </si>
  <si>
    <r>
      <rPr>
        <b/>
        <sz val="12"/>
        <rFont val="Times New Roman"/>
        <family val="1"/>
        <charset val="238"/>
      </rPr>
      <t xml:space="preserve">Notebook pre učiteľa + myš+ aplikačný softvér;    </t>
    </r>
    <r>
      <rPr>
        <sz val="12"/>
        <rFont val="Times New Roman"/>
        <family val="1"/>
        <charset val="238"/>
      </rPr>
      <t xml:space="preserve">                                                                                                                                                                                                                                                                                                        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 (vzhľadom k rýchlym zmenám na trhu IKT by mali byť špecifikácie aktualizované pred obstarávaním), myš - káblová, optická, 5 tlačidiel, 2400 dpi</t>
    </r>
  </si>
  <si>
    <r>
      <t xml:space="preserve">Notebook pre učiteľa + myš;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 xml:space="preserve">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t>
    </r>
  </si>
  <si>
    <r>
      <rPr>
        <b/>
        <sz val="12"/>
        <rFont val="Times New Roman"/>
        <family val="1"/>
        <charset val="238"/>
      </rPr>
      <t xml:space="preserve">Notebook pre žiaka + myš; </t>
    </r>
    <r>
      <rPr>
        <sz val="12"/>
        <rFont val="Times New Roman"/>
        <family val="1"/>
        <charset val="238"/>
      </rPr>
      <t xml:space="preserve">                                                                                                                                                                                                                                                                                                                                                                       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t>
    </r>
  </si>
  <si>
    <r>
      <rPr>
        <b/>
        <sz val="12"/>
        <rFont val="Times New Roman"/>
        <family val="1"/>
        <charset val="238"/>
      </rPr>
      <t xml:space="preserve">Zázemie pre učiteľov - notebook pre učiteľa +myš;   </t>
    </r>
    <r>
      <rPr>
        <sz val="12"/>
        <rFont val="Times New Roman"/>
        <family val="1"/>
        <charset val="238"/>
      </rPr>
      <t xml:space="preserve">                                                                                                                                                                                                                                                                                                                                                                     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t>
    </r>
  </si>
  <si>
    <r>
      <rPr>
        <b/>
        <sz val="12"/>
        <rFont val="Times New Roman"/>
        <family val="1"/>
        <charset val="238"/>
      </rPr>
      <t xml:space="preserve">Notebook pre učiteľa + myš; </t>
    </r>
    <r>
      <rPr>
        <sz val="12"/>
        <rFont val="Times New Roman"/>
        <family val="1"/>
        <charset val="238"/>
      </rPr>
      <t xml:space="preserve">                                                                                                                                                                                                                                                                                                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t>
    </r>
  </si>
  <si>
    <r>
      <rPr>
        <b/>
        <sz val="12"/>
        <rFont val="Times New Roman"/>
        <family val="1"/>
        <charset val="238"/>
      </rPr>
      <t xml:space="preserve">Zázemie pre učiteľov - notebook pre učiteľa +myš;           </t>
    </r>
    <r>
      <rPr>
        <sz val="12"/>
        <rFont val="Times New Roman"/>
        <family val="1"/>
        <charset val="238"/>
      </rPr>
      <t xml:space="preserve">                                                                                                                                                                                                                                                                                                                                                             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t>
    </r>
  </si>
  <si>
    <r>
      <rPr>
        <b/>
        <sz val="12"/>
        <rFont val="Times New Roman"/>
        <family val="1"/>
        <charset val="238"/>
      </rPr>
      <t xml:space="preserve">Notebook pre žiaka + myš;  </t>
    </r>
    <r>
      <rPr>
        <sz val="12"/>
        <rFont val="Times New Roman"/>
        <family val="1"/>
        <charset val="238"/>
      </rPr>
      <t xml:space="preserve">                                                                                                                                                                                                                                                                                                        Minimálna špecifikácia:   NB 64bit s procesorom min. Intel i5  alebo ekvivalentný procesor s rovnakým výkonovým číslom  podľa  podľa www.cpubenchmark.net 4016 bodov., min. 8GB RAM, pevný disk 1TB, displej 15.6", grafická karta s vlastnou pamäťou min. 2GB, WiFi 802.11 b/g/n, Bluetooth, HDMI, min. 1x USB 3.0, 1x RJ45, OS WIN 10 SK </t>
    </r>
  </si>
  <si>
    <r>
      <t xml:space="preserve">Učiteľská stanica - notebook/PC;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 xml:space="preserve">NB/PC  procesor s výkonom min 3800 bodov podľa passmark CPU, min. 8GB RAM, pevný disk min. 1TB, displej min. 15.6" s rozíšením min. full hd, grafická karta s vlastnou pamäťou min. 2GB, optická mechanika min. DVD-RW, WiFi 802.11 b/g/n, Bluetooth, HDMI, min. 1x USB 3.0, 1x RJ45, OS WIN 10 SK                              </t>
    </r>
  </si>
  <si>
    <r>
      <t xml:space="preserve">Žiacka klientská stanica;                                                                                                           </t>
    </r>
    <r>
      <rPr>
        <sz val="12"/>
        <rFont val="Times New Roman"/>
        <family val="1"/>
        <charset val="238"/>
      </rPr>
      <t xml:space="preserve">                                                                                                                                                                                                   Minimálna špecifikácia: </t>
    </r>
    <r>
      <rPr>
        <b/>
        <sz val="12"/>
        <rFont val="Times New Roman"/>
        <family val="1"/>
        <charset val="238"/>
      </rPr>
      <t xml:space="preserve">   </t>
    </r>
    <r>
      <rPr>
        <sz val="12"/>
        <rFont val="Times New Roman"/>
        <family val="1"/>
        <charset val="238"/>
      </rPr>
      <t>NB/PC s procesorom min. 2,5GHz, min. 4GB RAM, pevný disk min. 500GB, displej min. 15.6" s rozíšením min. 1366x768, optická mechanika min. DVD-RW, WiFi 802.11 b/g/n, Bluetooth, HDMI, min. 1x USB 3.0, 1x RJ45, OS WIN 10 SK, externý adaptér pre pripojenie min.  2 náhlavných slúchadlových stereosúprav s mikrofónmi a s rošírením USB HUB s 2 USB 2.0 portami, adaptér má mať 2 samostatné tlačidlá pre ovládanie hlasitosti a špeciálne tlaičidlo pre prihlásenie žiaka na ďiaľku. Žiacka stanica – so slúchadlami pre žiakov s vysokou mechanickou odolnosťou, dynamický mikrofón, ovládanie hlasitosti, veľké náušníky pre izolovaný odposluch, možnosť kopúpiť náhradné náušníky.</t>
    </r>
  </si>
  <si>
    <r>
      <rPr>
        <b/>
        <sz val="12"/>
        <rFont val="Times New Roman"/>
        <family val="1"/>
        <charset val="238"/>
      </rPr>
      <t xml:space="preserve">Notebook pre učiteľa s OS Windows 7 alebo 10 + aplikačný softvér;                                                                                                                                                                                                                          </t>
    </r>
    <r>
      <rPr>
        <sz val="12"/>
        <rFont val="Times New Roman"/>
        <family val="1"/>
        <charset val="238"/>
      </rPr>
      <t xml:space="preserve">       Minimálna</t>
    </r>
    <r>
      <rPr>
        <b/>
        <sz val="12"/>
        <rFont val="Times New Roman"/>
        <family val="1"/>
        <charset val="238"/>
      </rPr>
      <t xml:space="preserve"> </t>
    </r>
    <r>
      <rPr>
        <sz val="12"/>
        <rFont val="Times New Roman"/>
        <family val="1"/>
        <charset val="238"/>
      </rPr>
      <t xml:space="preserve">špecifikácia: uhlopriečka displeja: 13" - 15,6" procesor IntelCore i3/i5/i7    alebo ekvivalentný procesor s rovnakým výkonovým číslom  podľa  podľa www.cpubenchmark.net 4016 bodov., pevný disk:min 120 GB, 7200 ot. alebo SSD disk, operačná pamäť: min 4 GB, optimálne 8 GB, operačný systém: Windows 7 alebo 10, výdrž batérie min 6 hodín, ostatné CD/DVD mechanika, OFFICE 2016 pre študentov a domácnosti - WORD, Excel, Powerpoint, Outlook                 </t>
    </r>
    <r>
      <rPr>
        <sz val="12"/>
        <color rgb="FF0000FF"/>
        <rFont val="Times New Roman"/>
        <family val="1"/>
        <charset val="238"/>
      </rPr>
      <t xml:space="preserve">                                                                                                                 </t>
    </r>
    <r>
      <rPr>
        <b/>
        <sz val="12"/>
        <color rgb="FF0000FF"/>
        <rFont val="Times New Roman"/>
        <family val="1"/>
        <charset val="238"/>
      </rPr>
      <t xml:space="preserve">   </t>
    </r>
  </si>
  <si>
    <r>
      <t xml:space="preserve">Učiteľský  notebook;          </t>
    </r>
    <r>
      <rPr>
        <sz val="12"/>
        <rFont val="Times New Roman"/>
        <family val="1"/>
        <charset val="238"/>
      </rPr>
      <t xml:space="preserve">                                                                                                                                                                                                                                                                                                         Minimálna špecifikácia: </t>
    </r>
    <r>
      <rPr>
        <b/>
        <sz val="12"/>
        <rFont val="Times New Roman"/>
        <family val="1"/>
        <charset val="238"/>
      </rPr>
      <t xml:space="preserve">   </t>
    </r>
    <r>
      <rPr>
        <sz val="12"/>
        <rFont val="Times New Roman"/>
        <family val="1"/>
        <charset val="238"/>
      </rPr>
      <t xml:space="preserve">Učiteľský notebook - klientská stanica - min. parametre:   15,6 " matný displej, rozlíšenie min. 1366x768, RAM min. 4GB, úložnný priestor min. 128GB SSD, DVD RW mechanika, OS, WIN 10, WiFi, Bluetooth,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t>
    </r>
    <r>
      <rPr>
        <b/>
        <sz val="12"/>
        <rFont val="Times New Roman"/>
        <family val="1"/>
        <charset val="238"/>
      </rPr>
      <t xml:space="preserve">  </t>
    </r>
    <r>
      <rPr>
        <sz val="12"/>
        <rFont val="Times New Roman"/>
        <family val="1"/>
        <charset val="238"/>
      </rPr>
      <t xml:space="preserve">     </t>
    </r>
    <r>
      <rPr>
        <b/>
        <sz val="12"/>
        <rFont val="Times New Roman"/>
        <family val="1"/>
        <charset val="238"/>
      </rPr>
      <t xml:space="preserve">            </t>
    </r>
  </si>
  <si>
    <r>
      <t xml:space="preserve">notebooky pre žiakov;                                                                                                                                                                                                                                 </t>
    </r>
    <r>
      <rPr>
        <sz val="12"/>
        <rFont val="Times New Roman"/>
        <family val="1"/>
        <charset val="238"/>
      </rPr>
      <t xml:space="preserve"> </t>
    </r>
    <r>
      <rPr>
        <b/>
        <sz val="12"/>
        <rFont val="Times New Roman"/>
        <family val="1"/>
        <charset val="238"/>
      </rPr>
      <t xml:space="preserve">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Žiacka zostava -  notebook - displej min. 14,1", rozlíšenie min. 1366x768, RAM min. 2GB, interná pamäť min. 32GB eMMC, WiFi, Bluetooth, HDMI, USB 3.0,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pripojenie na LAN sieť    </t>
    </r>
    <r>
      <rPr>
        <b/>
        <sz val="12"/>
        <rFont val="Times New Roman"/>
        <family val="1"/>
        <charset val="238"/>
      </rPr>
      <t xml:space="preserve">                                    </t>
    </r>
  </si>
  <si>
    <r>
      <t xml:space="preserve">Zázemie pre učiteľov (2ks notebook + multifunkčná tlačiareň);                                                                                                                                                                                                                              </t>
    </r>
    <r>
      <rPr>
        <sz val="12"/>
        <rFont val="Times New Roman"/>
        <family val="1"/>
        <charset val="238"/>
      </rPr>
      <t xml:space="preserve">Minimálna špecifikácia: Zázemie pre učiteľov (2ks notebook + multifunkčná tlačiareň) - minimálna špecifikácia: NB:  min. 15,6" matný displej, rozlíšenie min. 1920x1080p, RAM min. 4GB, úložnný priestor min. 128GB SSD, DVD RW mechanika, OS, WIN 10, WiFi, Bluetooth,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Multifunkcia: technológia tlače atramentová, max. formát A4, tlač, kopírka, skener, fax, pripojenie na LAN aj cez WiFi, dotykový displej, min. 2 zásobníky papiera                                                                  </t>
    </r>
  </si>
  <si>
    <r>
      <t xml:space="preserve">Tablet pre používateľov knižnice;                                                                                                                                                                                                                                                                                                                                                           </t>
    </r>
    <r>
      <rPr>
        <sz val="12"/>
        <rFont val="Times New Roman"/>
        <family val="1"/>
        <charset val="238"/>
      </rPr>
      <t xml:space="preserve">Minimálna špecifikácia: Tablet -  Exynos 7870 Octu Core 1  alebo ekvivalentný procesor s rovnakým výkonovým číslom 3799 bodov podľa  podľa PCMark for Android - Work 2.0 performance score https://www.notebookcheck.net/Smartphone-Processors-Benchmark-List.149513.0.html .,6GHz, dotykový 10,1" 1280x800, RAM 2GB, interná pamäť 16GB, microSDXC až 200GB, WiFi, bluetooth, GPS, 2x kamera 8MPx + 2MPx, microUSB, 7300mAh batéria, Android 6.0 (SM-T580). Farba čierna. Operačný systém Google Android, verzia Android 6.0 (Marshmallow), rozlíšenie 1920 × 1200 </t>
    </r>
  </si>
  <si>
    <r>
      <t xml:space="preserve">Digitálne jazykové laboratórium (Učiteľská riadiaca stanica, riadiaci softvér, slúchadlá s mikrofónom a zariadenie pre prenos a konverziu  signálu do žiackych staníc )                                                                                                                                                                                                                               </t>
    </r>
    <r>
      <rPr>
        <sz val="12"/>
        <rFont val="Times New Roman"/>
        <family val="1"/>
        <charset val="238"/>
      </rPr>
      <t xml:space="preserve">Minimálna špecifikácia: Učiteľská riadiaca stanica má byť vybavená  náhlavnou komunikačnou súpravou z vysoko odolných materiálov špeciálne určená na každodennú záťaž v škole s reguláciou vzdialenosti slúchadiel a ovládaním na prívodnom kábli s možnosťou regulácie hlasitosti.  Súčasťou náhlavnej komunikačnej súpravy musí byť špeciálny mikrofón na ohybnom ramene s možnosťou vypnutia. Priemer pripájacieho kábla má byť min. 7mm, dĺžka min. 2,3m, konektory  2 x 3.5mm. slúchadlá s frekvenčným rozsahom 10Hz - 28kHz, 320 Ohm, 106dB. Jednosmerný mikrofón musí mať min. frekvenčný rozsah 75Hz - 16kHz, citlivosť -52dB a odpor 2K Ohm.   
Softvér riadiacej stanice musí podporovať využitie viacerých zobrazovacích zariadení, možnosť vytvoriť až 200 samostatných kanálov a pripojenia až 1000 samostatných študentských jednotiek na 1 riadiacu stanicu, plnú podporu simultánneho ovládania viacerých vysielacích kanálov. Softvér má taktiež plne podporovať príjem a spracovanie signálu pripojených externých zariadení (DVD, VCR, CD prehrávač) k riadiacej stanici s možnosťou distribúcie  rôznych audio a video signálov do študentských staníc nezávisle. Učiteľská riadiaca stanica musí umožňovať vytvoriť min. 30 samostatných skupín pre každú triedu. Počet možných tried má byť bez obmedzenia s možnosťou uloženia individualizovaných zasadacích plánov s podrobnými popismi pre každú triedu s možnosťou riadenia a zobrazenia študentských jednotiek na obrazovke riadiacej stanice na ktorejkoľvek pripojenej stanici. Učiteľ má mať prostredníctvom riadiacej stanice plnú kontrolu nad študentskými stanicami s možnosťou anotácie na študentských obrazovkách ako na interaktívnej tabuli. Softvér zároveň musí umožňovať učiteľovi vytvárať vlastné testy, tie distribuovať do študentských staníc a následne ich aj automaticky vyhodnotiť.    </t>
    </r>
    <r>
      <rPr>
        <b/>
        <sz val="12"/>
        <rFont val="Times New Roman"/>
        <family val="1"/>
        <charset val="238"/>
      </rPr>
      <t xml:space="preserve">                      </t>
    </r>
  </si>
  <si>
    <r>
      <t xml:space="preserve">notebooky pre žiakov;                                                                                                                                                                                                                                 </t>
    </r>
    <r>
      <rPr>
        <sz val="12"/>
        <rFont val="Times New Roman"/>
        <family val="1"/>
        <charset val="238"/>
      </rPr>
      <t xml:space="preserve"> </t>
    </r>
    <r>
      <rPr>
        <b/>
        <sz val="12"/>
        <rFont val="Times New Roman"/>
        <family val="1"/>
        <charset val="238"/>
      </rPr>
      <t xml:space="preserve">                                                                                   </t>
    </r>
    <r>
      <rPr>
        <sz val="12"/>
        <rFont val="Times New Roman"/>
        <family val="1"/>
        <charset val="238"/>
      </rPr>
      <t>Minimálna špecifikácia:</t>
    </r>
    <r>
      <rPr>
        <b/>
        <sz val="12"/>
        <rFont val="Times New Roman"/>
        <family val="1"/>
        <charset val="238"/>
      </rPr>
      <t xml:space="preserve">    </t>
    </r>
    <r>
      <rPr>
        <sz val="12"/>
        <rFont val="Times New Roman"/>
        <family val="1"/>
        <charset val="238"/>
      </rPr>
      <t>Žiacka zostava -  notebook - displej min. 14,1", rozlíšenie min. 1366x768, RAM min. 2GB, interná pamäť min. 32GB eMMC, WiFi, Bluetooth, HDMI, USB 3.0,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pripojenie na LAN sieť</t>
    </r>
  </si>
  <si>
    <r>
      <t xml:space="preserve">Zázemie pre učiteľov (2ks notebook + multifunkčná tlačiareň);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Zázemie pre učiteľov (2ks notebook + multifunkčná tlačiareň) - minimálna špecifikácia: NB:  min. 15,6" matný displej, rozlíšenie min. 1920x1080p, RAM min. 4GB, úložnný priestor min. 128GB SSD, DVD RW mechanika, OS, WIN 10, WiFi, Bluetooth,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
Multifunkcia: technológia tlače atramentová, max. formát A4, tlač, kopírka, skener, fax, pripojenie na LAN aj cez WiFi, dotykový displej, min. 2 zásobníky papiera </t>
    </r>
  </si>
  <si>
    <r>
      <t xml:space="preserve">16 klientskych staníc;                                                                                                                                                                                                                                                                             </t>
    </r>
    <r>
      <rPr>
        <sz val="12"/>
        <rFont val="Times New Roman"/>
        <family val="1"/>
        <charset val="238"/>
      </rPr>
      <t>Minimálna špecifikácia: Žiacka klientská stanica - PC s procesorom min.2,5 GHz. min. 4GB RAM, pevný disk min. 500 GB,displej min. 15,6" s rozlíšením min. 1366x768, optická mechanika min. DVD-RW, WiFi 802.11 b/g/n, Bluetooth, HDMI, min.1x USB 3.0, 1xRJ45, OS WIN 10 SK, externý adaptér pre pripojenie  min 2 náhlavových  slúchadlových stereosúprav s mikrofónmi a s rozšírením USB HUB s 2 USB 2.0 portami,samostatné tlačidlá na ovládanie hlasitosti a špeciálne tlačidlo pre prihlásenie žiaka na diaľku.</t>
    </r>
  </si>
  <si>
    <r>
      <t xml:space="preserve">Počítač pre školského knihovníka;         </t>
    </r>
    <r>
      <rPr>
        <sz val="12"/>
        <rFont val="Times New Roman"/>
        <family val="1"/>
        <charset val="238"/>
      </rPr>
      <t xml:space="preserve">                                                                                                                                                                                                                                                                                                                                          Minimálna špecifikácia: Počítač - Intel  ekvivalentný procesor s rovnakým výkonovým číslom alebo lepším podľa  podľa www.cpubenchmark.net 7363 bodov., RAM 8GB DDR4, NVIDIA GeForce GTX 1050 2GB, HDD 1TB 7200 otáčok, DVD, WiFi 802.11ac, Bluetooth 4.2, HDMI, DisplayPort, USB 3.0, USB, čítačka pamäťových kariet, USB klávesnica a myš, Windows 10 Home 64-bit (1JU85EA).  LED monitor - čierny, LED panel, 16 : 9, Full HD 1920 x 1080, VGA, HDMI </t>
    </r>
  </si>
  <si>
    <r>
      <rPr>
        <b/>
        <sz val="12"/>
        <rFont val="Times New Roman"/>
        <family val="1"/>
        <charset val="238"/>
      </rPr>
      <t>Notebook pre používateľov knižnice+ myš;</t>
    </r>
    <r>
      <rPr>
        <sz val="12"/>
        <rFont val="Times New Roman"/>
        <family val="1"/>
        <charset val="238"/>
      </rPr>
      <t xml:space="preserve">                                                                                                                                                                                                                                                                                                                                              Minimálna špecifikácia: Notebook  ekvivalentný procesor podľa www.cpubenchmark.net 4016 bodov, 15.6" LED 1920x1080 antireflexná, RAM 4GB DDR4 SDRAM, Intel HD Graphics 520, M.2 SSD 256GB, DVD, WiFi 802.11ac, Bluetooth 4.2, webkamera, HDMI, USB 3.0, čítačka kariet, Windows 10 Home 64bit (X0N53EA), myš </t>
    </r>
  </si>
  <si>
    <r>
      <t xml:space="preserve">Tlačiareň;                                                                                                                                                                                                                                                                                                                                                                                                         </t>
    </r>
    <r>
      <rPr>
        <sz val="12"/>
        <rFont val="Times New Roman"/>
        <family val="1"/>
        <charset val="238"/>
      </rPr>
      <t xml:space="preserve">Minimálna špecifikácia: Laserová tlačiareň farebná, multifunkčná, A4 tlačiareň / skener / kopírka / fax, farebné dotykové LCD, 27 strán za minútu čiernobielo, 27 strán za minútu farebne, 600x 600dpi, CPU 1.2GHz, 256MB, DADF, duplex, USB 2.0, LAN  </t>
    </r>
  </si>
  <si>
    <r>
      <t xml:space="preserve">Tabuľa keramická – interaktívna + dataprojektor;                                                                                                                                                                                                                                                                                                                                                                                                          </t>
    </r>
    <r>
      <rPr>
        <sz val="12"/>
        <rFont val="Times New Roman"/>
        <family val="1"/>
        <charset val="238"/>
      </rPr>
      <t>Minimálna špecifikácia: Interaktívna tabuľa s elektromagnetickou technológiou s vysokou presnosťou a citlivosťou na dotyk, pomer strán 4:3, rozmer aktívnej plochy min. 1600x1207 mm (uhlopriečka 79"), hmotnosť max. 23 kg. Po oboch stranách tabule tlačidlá pre jednoduché spúšťanie základných funkcií (2x18), na ráme tabule nabíjacia stanica pre 2 nabíjateľné interaktívne perá. Podpora práce 2 užívateľov súčasne. Možnosť pripojiť pomocou dodávaného USB kábla alebo pomocou bezdrôtového adaptéra (voliteľné príslušenstvo). Súčasťou tabule je originálny anotačný softvér v slovenskom jazyku a vizuálna knižnica, ktorá obsahuje stovky výukových interaktívnych 3D modelov. Dataprojektor s DLP technológiou s podporou 3D, natívne rozlíšenie XGA (1024x768), svetelný výkon min. 3000 ANSI lumenov, kontrast min. 15 000:1, Throw ratio max. 0,656, konektivita min. 2x VGA-In (15pin D-Sub), 1x HDMI, 1x S-Video, 1x Composite Video, 1x Audio-In (Mini-Jack), 1x VGA-Out (15pin D-Sub), 1x Audio-Out (Mini-Jack), 1x RS-232 a 1x USB miniB, hlučnosť max. 35 dB. Súčasťou projektora je nástenný držiak s 3 osou reguláciou a rozsahom 930 – 1530 mm.</t>
    </r>
  </si>
  <si>
    <r>
      <t xml:space="preserve">Notebook + aplikačný software pre učiteľa + USB kľúč;                                                                                                                                                                                                                                                                                                                                                                                                          </t>
    </r>
    <r>
      <rPr>
        <sz val="12"/>
        <rFont val="Times New Roman"/>
        <family val="1"/>
        <charset val="238"/>
      </rPr>
      <t>Minimálna špecifikácia:</t>
    </r>
    <r>
      <rPr>
        <b/>
        <sz val="12"/>
        <rFont val="Times New Roman"/>
        <family val="1"/>
        <charset val="238"/>
      </rPr>
      <t xml:space="preserve"> </t>
    </r>
    <r>
      <rPr>
        <sz val="12"/>
        <rFont val="Times New Roman"/>
        <family val="1"/>
        <charset val="238"/>
      </rPr>
      <t>Notebook ekvivalentný procesor s rovnakým výkonovým číslom 2905 bodov podľa www.cpubenchmark.net., 14 " LED 1 366×768 antireflexný, RAM 4 GB DDR3L, Intel HD Graphics 5500 (ekvivalent), HDD 500 GB, 7 200 otáčok, Wi-Fi, Bluetooth 4.0, HD webkamera, mini DisplayPort, USB 3.0, TPM, čítačka odtlačkov prstov, dokovatelný, 6-článková batéria, Windows 8.1 Pro 64-bit - predinštalované Windows 7 Professional 64-bit alebo ekvivalent k softvérom. USB kľúč 32 Gb</t>
    </r>
  </si>
  <si>
    <r>
      <t xml:space="preserve">3D tlačiareň;                                                                                                                                                                                                                                                                                                                                                                                                          </t>
    </r>
    <r>
      <rPr>
        <sz val="12"/>
        <rFont val="Times New Roman"/>
        <family val="1"/>
        <charset val="238"/>
      </rPr>
      <t>Minimálna špecifikácia:</t>
    </r>
    <r>
      <rPr>
        <b/>
        <sz val="12"/>
        <rFont val="Times New Roman"/>
        <family val="1"/>
        <charset val="238"/>
      </rPr>
      <t xml:space="preserve"> </t>
    </r>
    <r>
      <rPr>
        <sz val="12"/>
        <rFont val="Times New Roman"/>
        <family val="1"/>
        <charset val="238"/>
      </rPr>
      <t>Prusa i3 MK2S softvér + materiál, alebo ekvivalent</t>
    </r>
  </si>
  <si>
    <r>
      <rPr>
        <b/>
        <sz val="12"/>
        <rFont val="Times New Roman"/>
        <family val="1"/>
        <charset val="238"/>
      </rPr>
      <t xml:space="preserve">Operačný systém, balík MS office, ďalší e-learning softvér;                                                                                                                                                                                                                                                                                                                                                                                                   </t>
    </r>
    <r>
      <rPr>
        <sz val="12"/>
        <rFont val="Times New Roman"/>
        <family val="1"/>
        <charset val="238"/>
      </rPr>
      <t xml:space="preserve">MS Win Home 10  64 -Bit Slovak 1pk OEM DVD
Office MOL NL AE MS Office standart 2016 Sngl
Program LanSchool (e-learningový softvér) alebo ekvivalent
LanSchool je určený pre počítačové učebne, kde sú počítače navzájom zosieťované. Učiteľ zadá zo svojho počítača zdieľanie obsahu svojej obrazovky na ostatné študentské počítače. Jednoduchým spôsobom môže takto vyučovať a prezentovať pomocou rôznych programov, aplikácií a žiaci uvidia na svojich monitoroch iba to, čo prezentuje vyučujúci. Týmto je zamedzené študentom rozptyľovať sa inými nežiaducimi prvkami, takže učiteľ sa môže venovať plne svojej prezentácii a tým učiť viac efektívne. </t>
    </r>
  </si>
  <si>
    <r>
      <t xml:space="preserve">Notebook pre učiteľa;                                                                                                                                                                                                                                                                          </t>
    </r>
    <r>
      <rPr>
        <sz val="12"/>
        <rFont val="Times New Roman"/>
        <family val="1"/>
        <charset val="238"/>
      </rPr>
      <t xml:space="preserve">                     Minimálna špecifikácia:       ekvivalentný procesor s rovnakým alebo lepším výkonovým číslom  podľa  podľa www.cpubenchmark.net 2018 bodov., 4 GB DDR3, 128 GB SSD + N, čítačka SD kariet, DVD-Writer DL drive, 15.6" FHD Acer ComfyView LED LCD, HD Graphics, webcam</t>
    </r>
  </si>
  <si>
    <r>
      <t xml:space="preserve">Žiacky notebook;                                                                                                                                                                                                                                                                                                           </t>
    </r>
    <r>
      <rPr>
        <sz val="12"/>
        <rFont val="Times New Roman"/>
        <family val="1"/>
        <charset val="238"/>
      </rPr>
      <t>Minimálna špecifikácia:   ekvivalentný procesor s rovnakým alebo lepším výkonovým číslom  podľa  podľa www.cpubenchmark.net 1112 bodov., 4 GB DDR3, 500 GB HDD, DVD-Writer DL drive, 15.6" FHD Acer ComfyView LED LCD, HD Graphics, Intel 802.11ac + BT alebo ekvivalent, vebkamera, 3-cell Li-ion battery, 3-pin 45W AC adapter</t>
    </r>
  </si>
  <si>
    <r>
      <t xml:space="preserve">Notebook pre učiteľa;                                                                                                                                  </t>
    </r>
    <r>
      <rPr>
        <sz val="12"/>
        <rFont val="Times New Roman"/>
        <family val="1"/>
        <charset val="238"/>
      </rPr>
      <t xml:space="preserve">                                                                                                                                                             Minimálna špecifikácia:        ekvivalentný procesor s rovnakým alebo lepším výkonovým číslom  podľa  podľa www.cpubenchmark.net 2018 bodov., 4 GB DDR3, 128 GB SSD + N, čítačka SD kariet, DVD-Writer DL drive, 15.6" FHD Acer ComfyView LED LCD, HD Graphics, webcam</t>
    </r>
  </si>
  <si>
    <r>
      <t xml:space="preserve">Multifunkčná tlačiareň;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Fromát tlače: A4, pamäť: 1GB RAM, rýchlosť čiernej tlače min: 26 strán A4/min., rýchlosť farebnej tlače: min. 30 strán A4/min., duplex: ÁNO, dispej: ÁNO, zásobník: 250listov A4,  miltifunkčný podávač: 100 listov A4, Automatický podávač 50 listov A4, skener: ÁNO, fax: ÁNO, </t>
    </r>
  </si>
  <si>
    <r>
      <t xml:space="preserve">3D tlačiareň, softvér;                                                                                                                                                                                                                                                                                                                                                                      </t>
    </r>
    <r>
      <rPr>
        <sz val="12"/>
        <rFont val="Times New Roman"/>
        <family val="1"/>
        <charset val="238"/>
      </rPr>
      <t>Minimálna špecifikácia: Tlačová plocha 250x210x200mm, modelovací priestor 10500cm3, otvorený dizajn pre lepšiu manipuláciu, integrované LCD, tlač z SD karty, alebo cez USB s PC, tryska E3D V6 Full, veľkosť trysky 0,4mm. Hrúbka tlačovej struny 1,75mm, automatická kalibrácia, vyhrievaná viaczónová podložka, bezúdržbová tlačová plocha, softvér</t>
    </r>
  </si>
  <si>
    <r>
      <t xml:space="preserve">Notebook pre učiteľa + aplikačný softvér;                                                                                                                                                                                                                                                                                                                   </t>
    </r>
    <r>
      <rPr>
        <sz val="12"/>
        <rFont val="Times New Roman"/>
        <family val="1"/>
        <charset val="238"/>
      </rPr>
      <t>Minimálna špecifikácia: notebook s procesorom s výkonom min 1850 bodov podľa pasmark cpu, RAM min. 4GB, SSD disk min. 240GB, optická mechanika DVD±R/RW DL, min. 4 x USB, 2xUSB 3.0, USB klávesnica a myš, OS. WIN 7 Pro alebo novší, monitor LED 1920x1080 anitreflexný povrch s uhlopriečkou 15,6", pomer strán 16:9, VGA, HDMI konektory. Súčasťou PC/notebook musí byť softvér na integráciu počítačovej správy učebne. Tento musí umožňovať  dohľad nad študentami a pracovať s nimi jednotlivo alebo v skupinách, umožniť vedenie záznamov o dochádzke sledovať aktivity a pokrok študentov a testovať študentov  na pochopenie a porozumenie obsahu</t>
    </r>
  </si>
  <si>
    <r>
      <t xml:space="preserve">Interaktívny projektor, projekčná tabuľa, interaktívne pero, Softvér vrátane adaptéra pre bezdrôtový prenos obrazu a montážnej sady (sada);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Interaktívny projektor s ultrakrátkou proj. Vzdiaľ. svietivosť 3000 ansi, výdrž lampy 10000 hod., technológia DLP, rozlíšenie WXGA, súčasťou je držiak na stenu, 5 ročná zaruka na projektor 3 ročná na lampu, zabudovane 10W reproduktory, ovládanie 2x perom, súčasťou anotačný softvér + biela magnetická tabuľa 120x180 cm.                                                                                                                      Softvér vrátane adaptéra pre bezdrôtový prenos obrazu a montážnej sady;
Prenášač HDMI signálu bezdrôtovo do vzdialenosti 7m. Úplne jednoduché bezdrôtové prenášanie video signálu cez HDMI konektor bez žiadneho zložitého inštalovania softvéru a nastavovania. Rozmery vysielača: 83 x 30 x 17 mm,Rozmery prijímača: 95 x 95 x 32 mm
Maximálne podporované video rozlíšenie: 1920×1200/ 1080p,    Video: HDMI 1.3 s HDCP 1.2,                                                                                                                                                       Príslušenstvo: 2x adaptér z 220V na 5V, 2x kábel USB-A na mini USB-B 450mm dĺžka, 1x hdmi kábel 1,5m              </t>
    </r>
  </si>
  <si>
    <r>
      <rPr>
        <b/>
        <sz val="12"/>
        <rFont val="Times New Roman"/>
        <family val="1"/>
        <charset val="238"/>
      </rPr>
      <t xml:space="preserve">Učiteľská stanica: PC + monitor + klávesnica, myš;  </t>
    </r>
    <r>
      <rPr>
        <sz val="12"/>
        <rFont val="Times New Roman"/>
        <family val="1"/>
        <charset val="238"/>
      </rPr>
      <t xml:space="preserve">                                                                                                                                                                                                                                                                                                                               Minimálna špecifikácia: PC s min. parametrami:  4jadrový procesor alebo ekvivalentný procesor s rovnakým výkonovým číslom  podľa  podľa www.cpubenchmark.net 5309 bodov., min. 2,6GHz, RAM min. 8GB, HDD 1TB, optická mechanika DVD, čítačka SD kariet, graf. karta min. Intel HD 405, Ethernet LAN 10/100/1000, WiFi 802.11b/g/n, Bluetooth 4.0, konektivita min. : 2xUSB 3.0, 2xUSB2.0, HDMI, audio 3,5mm Jack, RJ-45, OS: WINDOWS 10
monitor IPS min. 21,5", WLED , rozlíšenie min. 1920x1080</t>
    </r>
  </si>
  <si>
    <r>
      <rPr>
        <b/>
        <sz val="12"/>
        <rFont val="Times New Roman"/>
        <family val="1"/>
        <charset val="238"/>
      </rPr>
      <t xml:space="preserve">Žiacka klientská stanica: miniPC + monitor + klávesnica; </t>
    </r>
    <r>
      <rPr>
        <b/>
        <sz val="12"/>
        <color rgb="FF0000FF"/>
        <rFont val="Times New Roman"/>
        <family val="1"/>
        <charset val="238"/>
      </rPr>
      <t xml:space="preserve">                                                                                                                                                                                                                                                                                                                                               </t>
    </r>
    <r>
      <rPr>
        <sz val="12"/>
        <rFont val="Times New Roman"/>
        <family val="1"/>
        <charset val="238"/>
      </rPr>
      <t>Minimálna špecifikácia: procesorom min. 2,5GHz alebo ekvivalentný procesor s rovnakým alebo lepším výkonovým číslom podľa www.cpubenchmark.net 4016 bodov, min. 4GB RAM, pevný disk min. 500GB, displej min. 15.6" s rozíšením min. 1366x768, optická mechanika min. DVD-RW, WiFi 802.11 b/g/n, Bluetooth, HDMI, min. 1x USB 3.0, 1x RJ45, OS WIN 10 SK, externý adaptér pre pripojenie min.  2 náhlavných slúchadlových stereosúprav s mikrofónmi a s rošírením USB HUB s 2 USB 2.0 portami, adaptér má mať 2 samostatné tlačidlá pre ovládanie hlasitosti a špeciálne tlaičidlo pre prihlásenie žiaka na ďiaľku - (vzhľadom k rýchlym  zmenám na trhu IKT by mali byť špecifikácie aktualizované pred obstarávaním)  Žiacka stanica – so slúchadlami pre žiakov s vysokou mechanickou odolnosťou, dynamický mikrofón, ovládanie hlasitosti, veľké náušníky pre izolovaný odposluch, možnosť kopúpiť náhradné náušníky</t>
    </r>
  </si>
  <si>
    <r>
      <t xml:space="preserve">Digitálne jazykové laboratórium (sada);                                                                                                                                                                                                                                                                                                 </t>
    </r>
    <r>
      <rPr>
        <sz val="12"/>
        <rFont val="Times New Roman"/>
        <family val="1"/>
        <charset val="238"/>
      </rPr>
      <t>Minimálna špecifikácia:</t>
    </r>
    <r>
      <rPr>
        <b/>
        <sz val="12"/>
        <rFont val="Times New Roman"/>
        <family val="1"/>
        <charset val="238"/>
      </rPr>
      <t xml:space="preserve"> </t>
    </r>
    <r>
      <rPr>
        <sz val="12"/>
        <rFont val="Times New Roman"/>
        <family val="1"/>
        <charset val="238"/>
      </rPr>
      <t>Digitálne jazykové laboratórium (softvér, elektronická jednotka na prenos a konverziu signálu, zariadenie na prenos zvuku, slúchadlá, komunikačné zariadenie), resp. wifi</t>
    </r>
  </si>
  <si>
    <r>
      <rPr>
        <b/>
        <sz val="12"/>
        <rFont val="Times New Roman"/>
        <family val="1"/>
        <charset val="238"/>
      </rPr>
      <t>Notebook pre učiteľa + aplikačný softwar</t>
    </r>
    <r>
      <rPr>
        <sz val="12"/>
        <rFont val="Times New Roman"/>
        <family val="1"/>
        <charset val="238"/>
      </rPr>
      <t xml:space="preserve">e;                                                                                                                                                                                                                                                                  Minimálna špecifikácia:     ekvivalentný procesor s rovnakým výkonovým číslom  podľa  podľa www.cpubenchmark.net 2905 bodov., 13.3 "LED 1366x768 antireflexná, RAM 4GB, Intel HD Graphics 5500, sshd 500GB + 8GB cache pre zrýchlenie behu OS, WiFi, Bluetooth 4.0, HD webkamera, HDMI, USB 3.0, čítačka odtlačkov prstov, Windows 10 Home 64bit </t>
    </r>
  </si>
  <si>
    <r>
      <t xml:space="preserve">Interaktívny projektor, projekčná tabuľa, interaktívne pero (sada);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Interaktívny projektor s ultrakrátkou proj. Vzdiaľ. svietivosť 3000 ansi, výdrž lampy 10000 hod., technológia DLP, rozlíšenie WXGA, súčasťou je držiak na stenu, 5 ročná zaruka na projektor 3 ročná na lampu, zabudovane 10W reproduktory, ovládanie 2x perom, súčasťou anotačný softvér + biela magnetická tabuľa 120x180 cm </t>
    </r>
  </si>
  <si>
    <r>
      <t xml:space="preserve">Softvér vrátane adaptéra pre bezdrôtový prenos obrazu a montážnej sady;                                                                                                                                                                                                                                                                                                                 </t>
    </r>
    <r>
      <rPr>
        <sz val="12"/>
        <rFont val="Times New Roman"/>
        <family val="1"/>
        <charset val="238"/>
      </rPr>
      <t>Minimálna špecifikácia:</t>
    </r>
    <r>
      <rPr>
        <b/>
        <sz val="12"/>
        <rFont val="Times New Roman"/>
        <family val="1"/>
        <charset val="238"/>
      </rPr>
      <t xml:space="preserve"> </t>
    </r>
    <r>
      <rPr>
        <sz val="12"/>
        <rFont val="Times New Roman"/>
        <family val="1"/>
        <charset val="238"/>
      </rPr>
      <t>Prenášač HDMI signálu bezdrôtovo do vzdialenosti 7m. Úplne jednoduché bezdrôtové prenášanie video signálu cez HDMI konektor bez žiadneho zložitého inštalovania softvéru a nastavovania. Rozmery vysielača: 83 x 30 x 17 mm,Rozmery prijímača: 95 x 95 x 32 mm
Maximálne podporované video rozlíšenie: 1920×1200/ 1080p,    Video: HDMI 1.3 s HDCP 1.2,       Príslušenstvo: 2x adaptér z 220V na 5V, 2x kábel USB-A na mini USB-B 450mm dĺžka, 1x hdmi kábel 1,5m</t>
    </r>
  </si>
  <si>
    <r>
      <rPr>
        <b/>
        <sz val="12"/>
        <rFont val="Times New Roman"/>
        <family val="1"/>
        <charset val="238"/>
      </rPr>
      <t xml:space="preserve">Učiteľské PC-  centrálny server;  </t>
    </r>
    <r>
      <rPr>
        <sz val="12"/>
        <rFont val="Times New Roman"/>
        <family val="1"/>
        <charset val="238"/>
      </rPr>
      <t xml:space="preserve">                                                                                                                                                                                                                                                                                                                        Minimálna špecifikácia: PC s min. parametrami:  4jadrový procesor alebo ekvivalentný procesor s rovnakým výkonovým alebo lepším číslom  podľa  podľa www.cpubenchmark.net 6706 bodov., min. 2,6GHz, RAM min. 8GB, HDD 1TB, optická mechanika DVD, čítačka SD kariet, graf. karta min. Intel HD 405, Ethernet LAN 10/100/1000, WiFi 802.11b/g/n, Bluetooth 4.0, konektivita min. : 2xUSB 3.0, 2xUSB2.0, HDMI, audio 3,5mm Jack, RJ-45, OS: WINDOWS 10
monitor IPS min. 21,5", WLED , rozlíšenie min. 1920x1080                                               </t>
    </r>
  </si>
  <si>
    <r>
      <rPr>
        <b/>
        <sz val="12"/>
        <rFont val="Times New Roman"/>
        <family val="1"/>
        <charset val="238"/>
      </rPr>
      <t xml:space="preserve">Klientská stanica vrátane základného príslušenstva -monitor,klávesnica,myš;    </t>
    </r>
    <r>
      <rPr>
        <sz val="12"/>
        <rFont val="Times New Roman"/>
        <family val="1"/>
        <charset val="238"/>
      </rPr>
      <t xml:space="preserve">                                                                                                                                                                                                                 Minimálna špecifikácia:  PC s min. parametrami:  dvojjadrový procesor  alebo ekvivalentný procesor s rovnakým výkonovým číslom alebo lepším podľa  podľa www.cpubenchmark.net 3308 bodov., min. 2,4GHz, RAM min. 4GB, HDD 32GB, čítačka SD kariet, graf. karta min. Intel HD 400, Ethernet LAN 10/100/1000, WiFi 802.11b/g/n, Bluetooth 4.0, konektivita min. : 3xUSB 3.0, HDMI, audio 3,5mm Jack, RJ-45, OS: WINDOWS 10
LED monitor min. 18,5", 16:9, DVI alebo HDMI konektor
USB klávesnica + myš                                                                                                                                                 </t>
    </r>
  </si>
  <si>
    <r>
      <rPr>
        <b/>
        <sz val="12"/>
        <rFont val="Times New Roman"/>
        <family val="1"/>
        <charset val="238"/>
      </rPr>
      <t>Notebook pre učiteľa;</t>
    </r>
    <r>
      <rPr>
        <sz val="12"/>
        <rFont val="Times New Roman"/>
        <family val="1"/>
        <charset val="238"/>
      </rPr>
      <t xml:space="preserve">
Ekvivalentný procesor s rovnakým výkonovým číslom  podľa  podľa www.cpubenchmark.net 2018 bodov., 4 GB DDR3, 128 GB SSD + N, čítačka SD kariet, DVD-Writer DL drive, 15.6" FHD Acer ComfyView LED LCD, HD Graphics, webcam, Windows 10 Home,                                                                                                                                                                                                                                                                                         MS Office: Minimálna verzia Balík MS Office 2016 pre školy, multilicencia; Wifi - access point, 802.11b/g/n, až do 300 Mbps, 1-pásmový: 2.4 GHz, 20 dBm, LAN port: 1x RJ45 10/100 Mbps, anténa: 2x 3dBi zabudovaná, dosah až 122m. Cena zahŕňa montážny materiál a montážne práce. </t>
    </r>
  </si>
  <si>
    <r>
      <t xml:space="preserve">Multifunkčná tlačiareň;                                                                                                                                                                                                                                                                                                                                     </t>
    </r>
    <r>
      <rPr>
        <sz val="12"/>
        <rFont val="Times New Roman"/>
        <family val="1"/>
        <charset val="238"/>
      </rPr>
      <t xml:space="preserve">Minimálna špecifikácia: Fromát tlače: A4, pamäť: 1GB RAM, rýchlosť čiernej tlače min: 26 strán A4/min., rýchlosť farebnej tlače: min. 30 strán A4/min., duplex: ÁNO, dispej: ÁNO, zásobník: 250listov A4,  miltifunkčný podávač: 100 listov A4, Automatický podávač 50 listov A4, skener: ÁNO, fax: ÁNO,  </t>
    </r>
  </si>
  <si>
    <r>
      <t xml:space="preserve">3D tlačiareň, softvér;                                                                                                                                                                                                                                                                                                             </t>
    </r>
    <r>
      <rPr>
        <sz val="12"/>
        <rFont val="Times New Roman"/>
        <family val="1"/>
        <charset val="238"/>
      </rPr>
      <t>Minimálna špecifikácia:</t>
    </r>
    <r>
      <rPr>
        <b/>
        <sz val="12"/>
        <rFont val="Times New Roman"/>
        <family val="1"/>
        <charset val="238"/>
      </rPr>
      <t xml:space="preserve">     </t>
    </r>
    <r>
      <rPr>
        <sz val="12"/>
        <rFont val="Times New Roman"/>
        <family val="1"/>
        <charset val="238"/>
      </rPr>
      <t>Tlačová plocha 250x210x200mm, modelovací priestor 10500cm3, otvorený dizajn pre lepšiu manipuláciu, integrované LCD, tlač z SD karty, alebo cez USB s PC, tryska E3D V6 Full, veľkosť trysky 0,4mm. Hrúbka tlačovej struny 1,75mm, automatická kalibrácia, vyhrievaná viaczónová podložka, bezúdržbová tlačová plocha, softvér</t>
    </r>
  </si>
  <si>
    <r>
      <t xml:space="preserve">Operačný systém, balík MS office, ďalší e-learning softvér (sada);                                                                                                                                                                                                                                                                                                                                       </t>
    </r>
    <r>
      <rPr>
        <sz val="12"/>
        <rFont val="Times New Roman"/>
        <family val="1"/>
        <charset val="238"/>
      </rPr>
      <t xml:space="preserve">MS Win Home 10  64 -Bit Slovak 1pk OEM DVD
Office MOL NL AE MS Office standart 2016 Sngl
Program LanSchool (e-learningový softvér)
LanSchool je určený pre počítačové učebne, kde sú počítače navzájom zosieťované. Učiteľ zadá zo svojho počítača zdieľanie obsahu svojej obrazovky na ostatné študentské počítače. Jednoduchým spôsobom môže takto vyučovať a prezentovať pomocou rôznych programov, aplikácií a žiaci uvidia na svojich monitoroch iba to, čo prezentuje vyučujúci. Týmto je zamedzené študentom rozptyľovať sa inými nežiaducimi prvkami, takže učiteľ sa môže venovať plne svojej prezentácii a tým učiť viac efektívne. </t>
    </r>
  </si>
  <si>
    <r>
      <t xml:space="preserve">Interaktívny projektor + projekčná tabuľa  + interaktívne pero + Softvér k interaktívnemu projektoru;                                                                                                                                                                                                                                                                               </t>
    </r>
    <r>
      <rPr>
        <sz val="12"/>
        <rFont val="Times New Roman"/>
        <family val="1"/>
        <charset val="238"/>
      </rPr>
      <t xml:space="preserve">Minimálna špecifikácia: Interaktívny projektor s ovládaním dvoma interaktívnymi perami,  s podporou 3D zobrazovania, technológia DLP s natívnym rozlíšením WXGA (1280x800), svetelným výkonom 3300 ANSI lumenov a kontrastom 10 000:1. Hodnota Throw ratio 0,35:1, vertikálna korekcia lichobežníkového skreslenia  +/-40°, offset 120%. Zabudované reproduktory  2x10W, konektivita HDMI, VGA-In, VGA-Out, RJ45, RS-232 a Audio-In (Mini Jack). Interaktivita zabezpečená 2 interaktívnymi perami, ktoré sú súčasťou projektora. Záruka 5 rokov na projektor a 3 roky (max. 2000 hod.) na lampu. Tabuľa biela, keramická magnetická tabula s matným difúznym povrchom zaručujúcim znížený stupeň odrazu svetla lampy projektora (D max. 1,2). Rám - hliník so zaoblenými plastovými spojkami v rohoch. Rozmer tabule 200x120cm (šírka x výška).                                                                                                        Softvér k interaktívnemu projektoru vrátane adaptéra pre bezdrôtový prenos obrazu a montáž;                                                                                                                                                                                                                                                                                                                                                                       Sada softérov k interaktívnemu projektoru pozostávajúca z 2 programov pre vytváranie a zdieľanie interaktívnych prezentácií s databázou animácií a obrázkov vo vysokom rozlíšení. Zdieľanie interaktívnych prezentácií je okamžité a na strane žiakov si navyžaduje inštaláciu žiadneho dodatočnéo softvéru. Adaptér na pripojenie tabletu, inteligentného telefónu a PC k projektoru, podpora Full HD, samostatné napájanie cez USB, pripája sa cez HDMI vstup. Montážna sada určená k inštalácii interaktívneho projektora s adaptérom a projekčnej tabule pevne na stenu.      </t>
    </r>
  </si>
  <si>
    <r>
      <rPr>
        <b/>
        <sz val="12"/>
        <rFont val="Times New Roman"/>
        <family val="1"/>
        <charset val="238"/>
      </rPr>
      <t xml:space="preserve">Učiteľská stanica: PC + monitor + klávesnica, myš;        </t>
    </r>
    <r>
      <rPr>
        <sz val="12"/>
        <rFont val="Times New Roman"/>
        <family val="1"/>
        <charset val="238"/>
      </rPr>
      <t xml:space="preserve">                                                                                                                                                                                                                                                                                                                         Minimálna špecifikácia: PC s min. parametrami:  4jadrový procesor alebo ekvivalentný procesor s rovnakým výkonovým číslom  podľa  podľa www.cpubenchmark.net 6706 bodov., min. 2,6GHz, RAM min. 8GB, HDD 1TB, optická mechanika DVD, čítačka SD kariet, graf. karta min. Intel HD 405, Ethernet LAN 10/100/1000, WiFi 802.11b/g/n, Bluetooth 4.0, konektivita min. : 2xUSB 3.0, 2xUSB2.0, HDMI, audio 3,5mm Jack, RJ-45, OS: WINDOWS 10
monitor IPS min. 21,5", WLED , rozlíšenie min. 1920x1080</t>
    </r>
  </si>
  <si>
    <r>
      <rPr>
        <b/>
        <sz val="12"/>
        <rFont val="Times New Roman"/>
        <family val="1"/>
        <charset val="238"/>
      </rPr>
      <t xml:space="preserve">Žiacka klientská stanica: miniPC + monitor + klávesnica;                  </t>
    </r>
    <r>
      <rPr>
        <sz val="12"/>
        <rFont val="Times New Roman"/>
        <family val="1"/>
        <charset val="238"/>
      </rPr>
      <t xml:space="preserve">                                                                                                                                                                                                                                                                                                                             Minimálna špecifikácia: PC s min. parametrami:  dvojjadrový procesor alebo ekvivalentný procesor s rovnakým alebo lepším podľa www.cpubenchmark.net 3308 bodov., min. 2,4GHz, RAM min. 4GB, HDD 32GB, čítačka SD kariet, graf. karta min. Intel HD 400, Ethernet LAN 10/100/1000, WiFi 802.11b/g/n, Bluetooth 4.0, konektivita min. : 3xUSB 3.0, HDMI, audio 3,5mm Jack, RJ-45, OS: WINDOWS 10
LED monitor min. 18,5", 16:9, DVI alebo HDMI konektor
USB klávesnica + myš</t>
    </r>
  </si>
  <si>
    <r>
      <t xml:space="preserve">Interaktívny projektor + projekčná tabuľa  + interaktívne pero + Softvér k interaktívnemu projektoru;                                                                                                                                                                                                                                                                              </t>
    </r>
    <r>
      <rPr>
        <sz val="12"/>
        <rFont val="Times New Roman"/>
        <family val="1"/>
        <charset val="238"/>
      </rPr>
      <t xml:space="preserve">Minimálna špecifikácia: Interaktívny projektor s ovládaním dvoma interaktívnymi perami,  s podporou 3D zobrazovania, technológia DLP s natívnym rozlíšením WXGA (1280x800), svetelným výkonom 3300 ANSI lumenov a kontrastom 10 000:1. Hodnota Throw ratio 0,35:1, vertikálna korekcia lichobežníkového skreslenia  +/-40°, offset 120%. Zabudované reproduktory  2x10W, konektivita HDMI, VGA-In, VGA-Out, RJ45, RS-232 a Audio-In (Mini Jack). Interaktivita zabezpečená 2 interaktívnymi perami, ktoré sú súčasťou projektora. Záruka 5 rokov na projektor a 3 roky (max. 2000 hod.) na lampu. Tabuľa biela, keramická magnetická tabula s matným difúznym povrchom zaručujúcim znížený stupeň odrazu svetla lampy projektora (D max. 1,2). Rám - hliník so zaoblenými plastovými spojkami v rohoch. Rozmer tabule 200x120cm (šírka x výška).                                                                                                        Softvér k interaktívnemu projektoru vrátane adaptéra pre bezdrôtový prenos obrazu a montáž;                                                                                                                                                                                                                                                                                                                                                                       Sada softérov k interaktívnemu projektoru pozostávajúca z 2 programov pre vytváranie a zdieľanie interaktívnych prezentácií s databázou animácií a obrázkov vo vysokom rozlíšení. Zdieľanie interaktívnych prezentácií je okamžité a na strane žiakov si navyžaduje inštaláciu žiadneho dodatočnéo softvéru. Adaptér na pripojenie tabletu, inteligentného telefónu a PC k projektoru, podpora Full HD, samostatné napájanie cez USB, pripája sa cez HDMI vstup. Montážna sada určená k inštalácii interaktívneho projektora s adaptérom a projekčnej tabule pevne na stenu.      </t>
    </r>
  </si>
  <si>
    <r>
      <rPr>
        <b/>
        <sz val="12"/>
        <rFont val="Times New Roman"/>
        <family val="1"/>
        <charset val="238"/>
      </rPr>
      <t>Učiteľská stanica: PC + monitor + klávesnica, myš;</t>
    </r>
    <r>
      <rPr>
        <sz val="12"/>
        <rFont val="Times New Roman"/>
        <family val="1"/>
        <charset val="238"/>
      </rPr>
      <t xml:space="preserve">                                                                                                                                                                                                                                                                                                                                Minimálna špecifikácia:  PC s min. parametrami:  4jadrový procesor alebo ekvivalentný procesor s rovnakým výkonovým číslom  podľa  podľa www.cpubenchmark.net 6706 bodov., min. 2,6GHz, RAM min. 8GB, HDD 1TB, optická mechanika DVD, čítačka SD kariet, graf. karta min. Intel HD 405, Ethernet LAN 10/100/1000, WiFi 802.11b/g/n, Bluetooth 4.0, konektivita min. : 2xUSB 3.0, 2xUSB2.0, HDMI, audio 3,5mm Jack, RJ-45, OS: WINDOWS 10
monitor IPS min. 21,5", WLED , rozlíšenie min. 1920x1080</t>
    </r>
  </si>
  <si>
    <r>
      <rPr>
        <b/>
        <sz val="12"/>
        <rFont val="Times New Roman"/>
        <family val="1"/>
        <charset val="238"/>
      </rPr>
      <t xml:space="preserve">Žiacka klientská stanica: miniPC + monitor + klávesnica;    </t>
    </r>
    <r>
      <rPr>
        <sz val="12"/>
        <rFont val="Times New Roman"/>
        <family val="1"/>
        <charset val="238"/>
      </rPr>
      <t xml:space="preserve">                                                                                                                                                                                                                                                                                                                                           Minimálna špecifikácia: PC s min. parametrami:  dvojjadrový procesor alebo ekvivalentný procesor s rovnakým výkonovým číslom alebo lepším podľa  www.cpubenchmark.net  3308 bodov., min. 2,4GHz, RAM min. 4GB, HDD 32GB, čítačka SD kariet, graf. karta min. Intel HD 400, Ethernet LAN 10/100/1000, WiFi 802.11b/g/n, Bluetooth 4.0, konektivita min. : 3xUSB 3.0, HDMI, audio 3,5mm Jack, RJ-45, OS: WINDOWS 10
LED monitor min. 18,5", 16:9, DVI alebo HDMI konektor
USB klávesnica + myš</t>
    </r>
  </si>
  <si>
    <r>
      <t xml:space="preserve">Interaktívna tabuľa + dataprojektor s krátkou projekčnou vzdialenosťou;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Interaktívna tabuľa s elektromagnetickou technológiou s vysokou presnosťou a citlivosťou na dotyk, pomer strán 4:3, rozmer aktívnej plochy 1600x1207 mm (uhlopriečka 79"), hmotnosť 23 kg. Po oboch stranách tabule tlačidlá pre jednoduché spúšťanie základných funkcií (2x18), na ráme tabule nabíjacia stanica pre 2 nabíjateľné interaktívne perá. Obe interaktívne perá sú programovateľné.  Podpora práce 2 užívateľov súčasne. Možnosť pripojiť pomocou dodávaného USB kábla alebo pomocou bezdrôtového adaptéra (voliteľné príslušenstvo). Originálny anotačný softvér v slovenskom jazyku a vizuálna knižnica, ktorá obsahuje stovky výukových interaktívnych 3D modelov.  Softvér umožňuje rozpoznávanie rukopisu v Slovenskom jazyku aj s diakritikou. a je plne integrovaný s prostredím MS OFFICE (podporuje priame vkladanie poznámok do Wordu, Excelu, PowerPointu s ukladaním vo formátoch MS Office). Dataprojektor s DLP technológiou s podporou 3D, natívne rozlíšenie XGA (1024x768), svetelný výkon 3000 ANSI lumenov, kontrast  15 000:1, Throw ratio 0,656, konektivita 2x VGA-In (15pin D-Sub), 1x HDMI, 1x S-Video, 1x Composite Video, 1x Audio-In (Mini-Jack), 1x VGA-Out (15pin D-Sub), 1x Audio-Out (Mini-Jack), 1x RS-232 a 1x USB miniB, hlučnosť 35 dB. Súčasťou dodávky je nástenný teleskopický držiak projektora. </t>
    </r>
  </si>
  <si>
    <r>
      <t xml:space="preserve">NB pre učiteľa + aplikačný SW;                                                                                                                                                                                                                                                                                                                                </t>
    </r>
    <r>
      <rPr>
        <sz val="12"/>
        <rFont val="Times New Roman"/>
        <family val="1"/>
        <charset val="238"/>
      </rPr>
      <t>Minimálna špecifikácia:</t>
    </r>
    <r>
      <rPr>
        <b/>
        <sz val="12"/>
        <rFont val="Times New Roman"/>
        <family val="1"/>
        <charset val="238"/>
      </rPr>
      <t xml:space="preserve">  </t>
    </r>
    <r>
      <rPr>
        <sz val="12"/>
        <rFont val="Times New Roman"/>
        <family val="1"/>
        <charset val="238"/>
      </rPr>
      <t>Procesor min. dvojjadrový alebo ekvivalentný procesor s rovnakým alebo lepším podľa www.cpubenchmark.net 4810 bodov 2,9GHz, RAM 8GB, HDD 256GB SSD, optická mechanika SuperMulti DVD RW, čítačka SD kariet, samostatná graf. karta s min. 2GB RAM, Ethernet LAN 10/100, WiFi 802.11ac, Bluetooth 4.2 (Miracast komaptibilné), konektivita min. : 2xUSB 3.0, 1xUSB2.0, HDMI, audio 3,5mm Jack, RJ-45, integrovaná web kamera Wide Vision HD s duálnym digitálnym mikrofónom, OS: WINDOWS 10; antireflexný displej SVA min. 15,6", WLED , rozlíšenie min. 1920x1080
Aplikačný softvér: vizuálna knižnica obsahujúca  výukové interaktívne 3D modely vrátane popisu jednotlivých častí, zvýraznenia, otáčania a priblíženia ľubovoľnej časti modelu s možnosťou priameho prepojenia s Microsoft Office. Dostupné knižnice: Ľudské telo, Biológia rastlín, Biológia zvierat, Chémia, Fyzika, Geológia, Paleontológia, Geometria</t>
    </r>
  </si>
  <si>
    <r>
      <rPr>
        <b/>
        <sz val="12"/>
        <rFont val="Times New Roman"/>
        <family val="1"/>
        <charset val="238"/>
      </rPr>
      <t xml:space="preserve">Notebook pre učiteľa+aplikačný software </t>
    </r>
    <r>
      <rPr>
        <sz val="12"/>
        <rFont val="Times New Roman"/>
        <family val="1"/>
        <charset val="238"/>
      </rPr>
      <t xml:space="preserve">                                                                                                                                                                                                                                                                                                                 Minimálna špecifikácia: ekvivalentný procesor s rovnakým výkonovým číslom  podľa  podľa www.cpubenchmark.net 4633 bodov., Uhlopriečka displeja - 15'' až 16'',Operačná pamäť - 8GB, Veľkosť disku - 128GB SSD + 1TB HDD, Rozlíšenie displeja - FullHD 1920x1080,, Grafická karta – nVidia, Optická mechanika – DVDRW, HDMI, VGA, Wifi + Bluetooth,,  Windows 10, Displej – Matný, Numerická klávesnica </t>
    </r>
  </si>
  <si>
    <r>
      <t xml:space="preserve">Tablet;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 xml:space="preserve">Tablet dotykový 7-8", RAM 2-3GB, interná pamäť 32GB, microSDXC až 128GB, WiFi, bluetooth 4.0, GPS, 2x kamera 8MPx + 2.1MPx, microUSB, , 4000mAh batéria, Google Android </t>
    </r>
  </si>
  <si>
    <r>
      <t xml:space="preserve">SD karty;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SD karty 64 až 128 GB  prislúchajúce k tabletom</t>
    </r>
  </si>
  <si>
    <r>
      <rPr>
        <b/>
        <sz val="12"/>
        <rFont val="Times New Roman"/>
        <family val="1"/>
        <charset val="238"/>
      </rPr>
      <t>Notebook pre učiteľa+aplikačný software</t>
    </r>
    <r>
      <rPr>
        <sz val="12"/>
        <rFont val="Times New Roman"/>
        <family val="1"/>
        <charset val="238"/>
      </rPr>
      <t xml:space="preserve">                                                                                                                                                                                                                                                                                                                             Minimálna špecifikácia: ekvivalentný procesor s rovnakým výkonovým číslom  podľa  podľa www.cpubenchmark.net 4633 bodov., Uhlopriečka displeja - 15'' až 16'',Operačná pamäť - 8GB, Veľkosť disku - 128GB SSD + 1TB HDD, Rozlíšenie displeja - FullHD 1920x1080,, Grafická karta – nVidia, Optická mechanika – DVDRW, HDMI, VGA, Wifi + Bluetooth,,  Windows 10, Displej – Matný, Numerická klávesnica </t>
    </r>
  </si>
  <si>
    <r>
      <t xml:space="preserve">Bluetooth reproduktor;                                                                                                                                                                                                                                                                                                                                                                                                   </t>
    </r>
    <r>
      <rPr>
        <sz val="12"/>
        <rFont val="Times New Roman"/>
        <family val="1"/>
        <charset val="238"/>
      </rPr>
      <t>Minimálna špecifikácia:</t>
    </r>
    <r>
      <rPr>
        <b/>
        <sz val="12"/>
        <rFont val="Times New Roman"/>
        <family val="1"/>
        <charset val="238"/>
      </rPr>
      <t xml:space="preserve"> </t>
    </r>
    <r>
      <rPr>
        <sz val="12"/>
        <rFont val="Times New Roman"/>
        <family val="1"/>
        <charset val="238"/>
      </rPr>
      <t>JBL Xtreme prenosný Bluetooth reproduktor - dobíjateľný 10 000 mAh Li-ion batériou, ktorá poskytuje až 15 hodín prehrávania a duálnych USB nabíjacích výstupov</t>
    </r>
  </si>
  <si>
    <r>
      <rPr>
        <b/>
        <sz val="12"/>
        <rFont val="Times New Roman"/>
        <family val="1"/>
        <charset val="238"/>
      </rPr>
      <t xml:space="preserve">Notebook pre učiteľa+aplikačný software  </t>
    </r>
    <r>
      <rPr>
        <sz val="12"/>
        <rFont val="Times New Roman"/>
        <family val="1"/>
        <charset val="238"/>
      </rPr>
      <t xml:space="preserve">                                                                                                                                                                                                                                                                                                                                                                    Minimálna špecifikácia:  ekvivalentný procesor s rovnakým výkonovým číslom  podľa  podľa www.cpubenchmark.net 4633 bodov., Uhlopriečka displeja - 15'' až 16'',Operačná pamäť - 8GB, Veľkosť disku - 128GB SSD + 1TB HDD, Rozlíšenie displeja - FullHD 1920x1080,, Grafická karta – nVidia, Optická mechanika – DVDRW, HDMI, VGA, Wifi + Bluetooth,,  Windows 10, Displej – Matný, Numerická klávesnica </t>
    </r>
  </si>
  <si>
    <r>
      <t xml:space="preserve">notebook pre učiteľa + aplikačný software;                                                                                                                                                                                                                                                                   </t>
    </r>
    <r>
      <rPr>
        <sz val="12"/>
        <rFont val="Times New Roman"/>
        <family val="1"/>
        <charset val="238"/>
      </rPr>
      <t xml:space="preserve">      Minimálne požiadavky - displej min. 15,6“.  ekvivalentný procesor s výkonovým číslom  min. 4700 bodov podľa  podľa www.cpubenchmark.net. Operačný systém nová OEM licencia MS Windows 10. Operačná pamäť RAM min. 4 GB, HDD min. 500GB 5400/7200 otačkový, mechanika DVD±RW, rozhranie min. 1 x port USB 2.0, min. 1x port USB 3.0, 1 x HDMI, Čítačka pamäťových kariet SD, SDHC, SDXC webkamera VGA , WiFi 802.11n, WiFi 802.11g, WiFi 802.11b, Bluetooth v4.0. Súčasťou je optická káblová myš USB, 1200 DPI, kapacita batérie min. 2570 mAh, slovenská klávesnica. Balík kancelárskych aplikácií obsahujúci word, excel, powerpoint, onenote a outlook.</t>
    </r>
  </si>
  <si>
    <r>
      <t>Notebooky pre žiakov</t>
    </r>
    <r>
      <rPr>
        <sz val="12"/>
        <rFont val="Times New Roman"/>
        <family val="1"/>
        <charset val="238"/>
      </rPr>
      <t>;                                                                                                                                                                                                                                                                                                                                                                     Minimálna špecifikácia:</t>
    </r>
    <r>
      <rPr>
        <b/>
        <sz val="12"/>
        <rFont val="Times New Roman"/>
        <family val="1"/>
        <charset val="238"/>
      </rPr>
      <t xml:space="preserve"> </t>
    </r>
    <r>
      <rPr>
        <sz val="12"/>
        <rFont val="Times New Roman"/>
        <family val="1"/>
        <charset val="238"/>
      </rPr>
      <t xml:space="preserve"> displej min. 15,6“. Procesor ekvivalent  s výkonom dávajúcim minimálne skóre 1882 podľa podľa www.cpubenchmark.net. Operačný systém nová OEM licencia MS Windows 10. Operačná pamäť RAM min. 4 GB, HDD min. 500GB HDD alebo 8+500GB SSHD/ min. 5400 otačkový, mechanika DVD±RW, rozhranie min. 1 x porty USB 2.0, min. 1x port USB 3.0, 1 x HDMI, webkamera VGA , WiFi 802.11n, WiFi 802.11g, WiFi 802.11b. Do celkovej ceny notebookov je potrebné rátať aj cenu za multilicenciu kancelárskeho balíka Microsoft Office kompatibilnou so systémom MS Windows 10, ktorý musí byť súčasťou dodávky do každého notebooku.  </t>
    </r>
  </si>
  <si>
    <r>
      <t xml:space="preserve">notebook pre učiteľa + aplikačný software;                                                                                                                                                                                                                                                                             </t>
    </r>
    <r>
      <rPr>
        <sz val="12"/>
        <rFont val="Times New Roman"/>
        <family val="1"/>
        <charset val="238"/>
      </rPr>
      <t xml:space="preserve">  Minimálne požiadavky - displej min. 15,6“. Procesor min. ekvivalentný s výkonovým číslom  min. 4700 bodov podľa  podľa www.cpubenchmark.net. Operačný systém nová OEM licencia MS Windows 10. Operačná pamäť RAM min. 4 GB, HDD min. 500GB 5400/7200 otačkový, mechanika DVD±RW, rozhranie min. 2 x porty USB 2.0, min. 1x port USB 3.0, 1 x HDMI, Čítačka pamäťových kariet SD, SDHC, SDXC webkamera VGA , WiFi 802.11n, WiFi 802.11g, WiFi 802.11b, Bluetooth v4.0. Súčasťou je optická káblová myš USB, 1200 DPI, kapacita batérie min. 2570 mAh, slovenská klávesnica. Balík kancelárskych aplikácií obsahujúci word, excel, powerpoint, onenote a outlook.</t>
    </r>
  </si>
  <si>
    <r>
      <t xml:space="preserve">Notebooky pre žiakov;          </t>
    </r>
    <r>
      <rPr>
        <sz val="12"/>
        <rFont val="Times New Roman"/>
        <family val="1"/>
        <charset val="238"/>
      </rPr>
      <t xml:space="preserve">                                                                                                                                                                                                                                                                                                                                                                                       </t>
    </r>
    <r>
      <rPr>
        <b/>
        <sz val="12"/>
        <rFont val="Times New Roman"/>
        <family val="1"/>
        <charset val="238"/>
      </rPr>
      <t xml:space="preserve">  </t>
    </r>
    <r>
      <rPr>
        <sz val="12"/>
        <rFont val="Times New Roman"/>
        <family val="1"/>
        <charset val="238"/>
      </rPr>
      <t xml:space="preserve">Minimálna špecifikácia:  displej min. 15,6“. ekvivalentný procesor s výkonom dávajúcim minimálne skóre 1882 podľa podľa www.cpubenchmark.net. Operačný systém nová OEM licencia MS Windows 10. Operačná pamäť RAM min. 4 GB, HDD min. 500GB HDD alebo 8+500GB SSHD/ min. 5400 otačkový, mechanika DVD±RW, rozhranie min. 1 x porty USB 2.0, min. 1x port USB 3.0, 1 x HDMI, webkamera VGA , WiFi 802.11n, WiFi 802.11g, WiFi 802.11b. Do celkovej ceny notebookov je potrebné rátať aj cenu za multilicenciu kancelárskeho balíka Microsoft Office kompatibilnou so systémom MS Windows 10, ktorý musí byť súčasťou dodávky do každého notebooku.  </t>
    </r>
  </si>
  <si>
    <r>
      <t xml:space="preserve">notebook pre učiteľa + aplikačný software;                                  </t>
    </r>
    <r>
      <rPr>
        <sz val="12"/>
        <rFont val="Times New Roman"/>
        <family val="1"/>
        <charset val="238"/>
      </rPr>
      <t xml:space="preserve">                                                                                                                                                                                                                                        Minimálne požiadavky - displej min. 15,6“.  ekvivalentný procesor s výkonovým číslom  min. 4700 bodov podľa  podľa www.cpubenchmark.net. Operačný systém nová OEM licencia MS Windows 10. Operačná pamäť RAM min. 4 GB, HDD min. 500GB 5400/7200 otačkový, mechanika DVD±RW, rozhranie min. 1 x port USB 2.0, min. 1x port USB 3.0, 1 x HDMI, Čítačka pamäťových kariet SD, SDHC, SDXC webkamera VGA , WiFi 802.11n, WiFi 802.11g, WiFi 802.11b, Bluetooth v4.0. Súčasťou je optická káblová myš USB, 1200 DPI, kapacita batérie min. 2570 mAh, slovenská klávesnica. Balík kancelárskych aplikácií obsahujúci word, excel, powerpoint, onenote a outlook.</t>
    </r>
  </si>
  <si>
    <r>
      <t xml:space="preserve">Notebooky pre žiakov;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displej min. 15,6“.ekvivalentný procesor s výkonom dávajúcim minimálne skóre 1882 podľa podľa www.cpubenchmark.net. Operačný systém nová OEM licencia MS Windows 10. Operačná pamäť RAM min. 4 GB, HDD min. 500GB HDD alebo 8+500GB SSHD/ min. 5400 otačkový, mechanika DVD±RW, rozhranie min. 1 x porty USB 2.0, min. 1x port USB 3.0, 1 x HDMI, webkamera VGA , WiFi 802.11n, WiFi 802.11g, WiFi 802.11b. Do celkovej ceny notebookov je potrebné rátať aj cenu za multilicenciu kancelárskeho balíka Microsoft Office kompatibilnou so systémom MS Windows 10, ktorý musí byť súčasťou dodávky do každého notebooku,    </t>
    </r>
    <r>
      <rPr>
        <b/>
        <sz val="12"/>
        <rFont val="Times New Roman"/>
        <family val="1"/>
        <charset val="238"/>
      </rPr>
      <t xml:space="preserve">                                                        </t>
    </r>
  </si>
  <si>
    <r>
      <t xml:space="preserve">Interaktívna tabuľa + dataprojektor k interkatívnej tabuli;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 xml:space="preserve">Interaktívna tabuľa: SK+CZ podpora/ 82" uhlopriečka akt. plocha/práca prstom aj perom, popis fixkami, keramická-magnetická, 87\" pasívna plocha, tabuľa s magneticko-keramickým povrchom, možný 10 dotyk, popis fixkami. Širokouhlý formát tabule 16:10,Súčasťou interaktívnej tabule je inšpiratívny softvér, s množstvom funkcií, pre pútavú a kreatívnu výučbu. Softvér je rozdelený do kategórii, použiteľný na akýkoľvek vyučovací predmet.                                                                                                                                                                                                                                             Dataprojektor: Projektor krátka projekčná vzdialenosť, 3LCD, XGA, 1024x768, 4:3, 2700 ANSI, 16000:1, 5-10000 hod                                                                                                                                 Univerzálny nástenný držiak k interaktívnej tabuli pre krátko ohniskové projektory </t>
    </r>
  </si>
  <si>
    <r>
      <t xml:space="preserve">Notebook pre učiteľa + aplikačný softvér;                                                                                                                                                                                                                                                                                              </t>
    </r>
    <r>
      <rPr>
        <sz val="12"/>
        <rFont val="Times New Roman"/>
        <family val="1"/>
        <charset val="238"/>
      </rPr>
      <t>Minimálna špecifikácia:  notebook uhlopriečka displeja:15" až 16"; ekvivalentný procesor s výkonovým číslom  min. 4700 bodov podľa  podľa www.cpubenchmark.net.; Operačná pamäť:4GB; Typ pevného disku:SSD; Veľkosť disku:250GB/256GB; Operačný systém; Grafická karta:integrovaná; Rozlíšenie displeja:FHD (1920x1080); Druh displeja:matný; Optická mechanika:DVD RW; Webkamera; Bezdrôtové pripojenie:wifi + bluetooth</t>
    </r>
  </si>
  <si>
    <r>
      <t xml:space="preserve">Notebook;       </t>
    </r>
    <r>
      <rPr>
        <sz val="12"/>
        <rFont val="Times New Roman"/>
        <family val="1"/>
        <charset val="238"/>
      </rPr>
      <t xml:space="preserve">                                                                                                                                                                                                                                                                                                                               Minimálna špecifikácia: </t>
    </r>
    <r>
      <rPr>
        <b/>
        <i/>
        <sz val="12"/>
        <rFont val="Times New Roman"/>
        <family val="1"/>
        <charset val="238"/>
      </rPr>
      <t xml:space="preserve"> </t>
    </r>
    <r>
      <rPr>
        <sz val="12"/>
        <rFont val="Times New Roman"/>
        <family val="1"/>
        <charset val="238"/>
      </rPr>
      <t>Procesor min. ekvivalentný s výkonovým číslom  min.</t>
    </r>
    <r>
      <rPr>
        <i/>
        <sz val="12"/>
        <rFont val="Times New Roman"/>
        <family val="1"/>
        <charset val="238"/>
      </rPr>
      <t>983</t>
    </r>
    <r>
      <rPr>
        <sz val="12"/>
        <rFont val="Times New Roman"/>
        <family val="1"/>
        <charset val="238"/>
      </rPr>
      <t xml:space="preserve"> bodov podľa  podľa www.cpubenchmark.net.</t>
    </r>
    <r>
      <rPr>
        <i/>
        <sz val="12"/>
        <rFont val="Times New Roman"/>
        <family val="1"/>
        <charset val="238"/>
      </rPr>
      <t>, 1366 x 768 HD,RAM 2GB, 14", HDD 32GB -    bez optickéj mechaniky, Intel HD, Wi-Fi, Bluetooth, Webkamera, HDMI, s Operačným systémom</t>
    </r>
  </si>
  <si>
    <r>
      <t xml:space="preserve">Interaktívna tabuľa + dataprojektor k interkatívnej tabuli;       </t>
    </r>
    <r>
      <rPr>
        <sz val="12"/>
        <rFont val="Times New Roman"/>
        <family val="1"/>
        <charset val="238"/>
      </rPr>
      <t xml:space="preserve">                                                                                                                                                                                                                                            Minimálna špecifikácia: </t>
    </r>
    <r>
      <rPr>
        <b/>
        <sz val="12"/>
        <rFont val="Times New Roman"/>
        <family val="1"/>
        <charset val="238"/>
      </rPr>
      <t xml:space="preserve"> </t>
    </r>
    <r>
      <rPr>
        <sz val="12"/>
        <rFont val="Times New Roman"/>
        <family val="1"/>
        <charset val="238"/>
      </rPr>
      <t xml:space="preserve">Interaktívna tabuľa: SK+CZ podpora/ 82" uhlopriečka akt. plocha/práca prstom aj perom, popis fixkami, keramická-magnetická, 87\" pasívna plocha, tabuľa s magneticko-keramickým povrchom, možný 10 dotyk, popis fixkami. Širokouhlý formát tabule 16:10,Súčasťou interaktívnej tabule je inšpiratívny softvér, s množstvom funkcií, pre pútavú a kreatívnu výučbu. Softvér je rozdelený do kategórii, použiteľný na akýkoľvek vyučovací predmet.                                                                                                                                                                                                                                             Dataprojektor: Projektor krátka projekčná vzdialenosť, 3LCD, XGA, 1024x768, 4:3, 2700 ANSI, 16000:1, 5-10000 hod                                                                                                                                 Univerzálny nástenný držiak k interaktívnej tabuli pre krátko ohniskové projektory </t>
    </r>
  </si>
  <si>
    <r>
      <t xml:space="preserve">Notebook pre učiteľa + aplikačný softvér;                                                                                                                                                                                                                                                                                              </t>
    </r>
    <r>
      <rPr>
        <sz val="12"/>
        <rFont val="Times New Roman"/>
        <family val="1"/>
        <charset val="238"/>
      </rPr>
      <t>Minimálna špecifikácia</t>
    </r>
    <r>
      <rPr>
        <b/>
        <sz val="12"/>
        <rFont val="Times New Roman"/>
        <family val="1"/>
        <charset val="238"/>
      </rPr>
      <t xml:space="preserve">:  </t>
    </r>
    <r>
      <rPr>
        <sz val="12"/>
        <rFont val="Times New Roman"/>
        <family val="1"/>
        <charset val="238"/>
      </rPr>
      <t>notebook uhlopriečka displeja:15" až 16"; ekvivalentný procesor s výkonovým číslom  min. 4700 bodov podľa  podľa www.cpubenchmark.net.; Operačná pamäť:4GB; Typ pevného disku:SSD; Veľkosť disku:250GB/256GB; Operačný systém; Grafická karta:integrovaná; Rozlíšenie displeja:FHD (1920x1080); Druh displeja:matný; Optická mechanika:DVD RW; Webkamera; Bezdrôtové pripojenie:wifi + bluetooth</t>
    </r>
  </si>
  <si>
    <r>
      <t xml:space="preserve">Notebook;           </t>
    </r>
    <r>
      <rPr>
        <sz val="12"/>
        <rFont val="Times New Roman"/>
        <family val="1"/>
        <charset val="238"/>
      </rPr>
      <t xml:space="preserve">                                                                                                                                                                                                                                                                                                                            Minimálna špecifikácia:  </t>
    </r>
    <r>
      <rPr>
        <b/>
        <sz val="12"/>
        <rFont val="Times New Roman"/>
        <family val="1"/>
        <charset val="238"/>
      </rPr>
      <t xml:space="preserve">      </t>
    </r>
    <r>
      <rPr>
        <sz val="12"/>
        <rFont val="Times New Roman"/>
        <family val="1"/>
        <charset val="238"/>
      </rPr>
      <t>Procesor min. ekvivalentný s výkonovým číslom  min.</t>
    </r>
    <r>
      <rPr>
        <i/>
        <sz val="12"/>
        <rFont val="Times New Roman"/>
        <family val="1"/>
        <charset val="238"/>
      </rPr>
      <t>983</t>
    </r>
    <r>
      <rPr>
        <sz val="12"/>
        <rFont val="Times New Roman"/>
        <family val="1"/>
        <charset val="238"/>
      </rPr>
      <t xml:space="preserve"> bodov podľa  podľa www.cpubenchmark.net., 1366 x 768 HD,RAM 2GB, 14", HDD 32GB - bez optickéj mechaniky, Intel HD, Wi-Fi, Bluetooth, Webkamera, HDMI, Microsoft Windows 10 </t>
    </r>
  </si>
  <si>
    <r>
      <t xml:space="preserve">Interaktívna tabuľa, Dataprojektor k interaktívnej tabuli a Univerzálny nástenný držiak k interaktívnej tabuli;                                                                                                                                                                                                                                                                                                                                             </t>
    </r>
    <r>
      <rPr>
        <sz val="12"/>
        <rFont val="Times New Roman"/>
        <family val="1"/>
        <charset val="238"/>
      </rPr>
      <t xml:space="preserve">Minimálna špecifikácia:  SK+CZ podpora/ 82" uhlopriečka akt. plocha/práca prstom aj perom, popis fixkami, keramická-magnetická, 87\" pasívna plocha, tabuľa s magneticko-keramickým povrchom, možný 10 dotyk, popis fixkami. Širokouhlý formát tabule 16:10,Súčasťou interaktívnej tabule je inšpiratívny softvér, s množstvom funkcií, pre pútavú a kreatívnu výučbu. Softvér je rozdelený do kategórii, použiteľný na akýkoľvek vyučovací predmet.                                                                                                                                                                                         Projektor krátka projekčná vzdialenosť, 3LCD, XGA, 1024x768, 4:3, 2700 ANSI, 16000:1, 5-10000 hod   Univerzálny nástenný držiak pre krátko ohniskové projektory </t>
    </r>
  </si>
  <si>
    <r>
      <t xml:space="preserve">Učiteľské PC + 16 ks klientskych staníc ;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variant mini PC, ekvivalentný procesor s rovnakým výkonovým číslom 3605 bodov podľa www.cpubenchmark.net., RAM 4 GB, Intel HD Graphics 520 (ekvivalent), SSD 128 GB, WiFi, bluetooth, USB 3.0, HDMI, VGA, USB klávesnica a myš, s OS 64bit + 20" monitor +16 klientskych staníc</t>
    </r>
    <r>
      <rPr>
        <b/>
        <sz val="12"/>
        <rFont val="Times New Roman"/>
        <family val="1"/>
        <charset val="238"/>
      </rPr>
      <t>, alebo ekvivalent</t>
    </r>
  </si>
  <si>
    <r>
      <rPr>
        <b/>
        <sz val="12"/>
        <rFont val="Times New Roman"/>
        <family val="1"/>
        <charset val="238"/>
      </rPr>
      <t xml:space="preserve">Zázemie pre učiteľa notebook;  </t>
    </r>
    <r>
      <rPr>
        <sz val="12"/>
        <rFont val="Times New Roman"/>
        <family val="1"/>
        <charset val="238"/>
      </rPr>
      <t xml:space="preserve">                                                                                                                                                                                                                                                                                                                                           Minimálna špecifikácia:  uhlopriečka displeja:15" až 16"; ekvivalentný procesor s výkonovým číslom  min. 4700 bodov podľa  podľa www.cpubenchmark.net.; Operačná pamäť:4GB; Typ pevného disku:SSD; Veľkosť disku:250GB/256GB; Operačný systém  Grafická karta:integrovaná; Rozlíšenie displeja:FHD (1920x1080); Druh displeja:matný; Optická mechanika:DVD RW; Webkamera; Bezdrôtové pripojenie:wifi + bluetooth</t>
    </r>
  </si>
  <si>
    <r>
      <t xml:space="preserve">Zázemie pre učiteľov Laserová, multifunkčná  tlačiareň ;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multifunkčná, A4 tlačiareň/skener/kopírka/fax, 38 str./min., 1200 x 1200 dpi, DADF, displej, HP ePrint, duplex, USB 2.0, LAN</t>
    </r>
  </si>
  <si>
    <r>
      <t xml:space="preserve">Stavebnica 3D tlačiarne +3D Pero ;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Stavebnica 3D tlačiareň : tlačová plocha 20x 20x 17cm, celkový modelovací priestor 6800cm3, rozmerová tolerancia 0.1mm, priemerná doba skladanie 15 minút, softvér:slovenčina, čeština                                                                                                                                                                                                                                                                                                                 3D Pero :  Tlačový materiál ABS, PLA, napájanie 230V - 5 ks v sade</t>
    </r>
  </si>
  <si>
    <r>
      <t xml:space="preserve">Školský server, softvér, kabeláž, resp wifi;                                                                                                                                                                                                                                                                                                                                             </t>
    </r>
    <r>
      <rPr>
        <sz val="12"/>
        <rFont val="Times New Roman"/>
        <family val="1"/>
        <charset val="238"/>
      </rPr>
      <t>Minimálna špecifikácia:</t>
    </r>
    <r>
      <rPr>
        <b/>
        <sz val="12"/>
        <rFont val="Times New Roman"/>
        <family val="1"/>
        <charset val="238"/>
      </rPr>
      <t xml:space="preserve">  </t>
    </r>
    <r>
      <rPr>
        <sz val="12"/>
        <rFont val="Times New Roman"/>
        <family val="1"/>
        <charset val="238"/>
      </rPr>
      <t>patchkáble; Kategória:Cat6; Tienenie:UTP; Balenie kábla, návin:300m, Switch: Prevedenie:Rack mounted 19"; Menežment:SNMP/RMON; Počet portov:24; Porty:10/100</t>
    </r>
  </si>
  <si>
    <r>
      <t xml:space="preserve">Notebook pre používateľov knižnice;                                                                                                                                                                                                                                                                                                                                              </t>
    </r>
    <r>
      <rPr>
        <sz val="12"/>
        <rFont val="Times New Roman"/>
        <family val="1"/>
        <charset val="238"/>
      </rPr>
      <t>Minimálna špecifikácia: ekvivalentný procesor s rovnakým výkonovým číslom  1112 bodov podľa  podľa www.cpubenchmark.net./4 GB+N/A/128 GB, Windows 7</t>
    </r>
    <r>
      <rPr>
        <b/>
        <sz val="12"/>
        <rFont val="Times New Roman"/>
        <family val="1"/>
        <charset val="238"/>
      </rPr>
      <t xml:space="preserve">, </t>
    </r>
    <r>
      <rPr>
        <sz val="12"/>
        <rFont val="Times New Roman"/>
        <family val="1"/>
        <charset val="238"/>
      </rPr>
      <t>alebo ekvivalent</t>
    </r>
  </si>
  <si>
    <r>
      <t xml:space="preserve">Tablet pre používateľov knižnice;                                                                                                                                                                                                                                                                                                                                                           </t>
    </r>
    <r>
      <rPr>
        <sz val="12"/>
        <rFont val="Times New Roman"/>
        <family val="1"/>
        <charset val="238"/>
      </rPr>
      <t>Minimálna špecifikácia:</t>
    </r>
    <r>
      <rPr>
        <b/>
        <sz val="12"/>
        <rFont val="Times New Roman"/>
        <family val="1"/>
        <charset val="238"/>
      </rPr>
      <t xml:space="preserve">  </t>
    </r>
    <r>
      <rPr>
        <sz val="12"/>
        <rFont val="Times New Roman"/>
        <family val="1"/>
        <charset val="238"/>
      </rPr>
      <t>uhlopriečka 7",MT8163, 16G, 1GB, IPS HD</t>
    </r>
  </si>
  <si>
    <r>
      <t xml:space="preserve">Knižnično-informačný systém;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katalogizácia, retrokatalogizácia, výpožičný systém, akvizícia, prírastkové zoznamy, vyraďovanie, revízny zoznam, on-line katalóg
Inštalačné CD + manuál. Cena je pre školskú knižnicu (neobmedzená veľkosť fondu a počet počítačov)</t>
    </r>
  </si>
  <si>
    <r>
      <t xml:space="preserve">Čitačka čiarových kódov;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ručný laserový, USB kábel + 4000 štítkov (4 kotúče) s čierovými kódmi, navrhnutými jedinečné pre zaždä knižnicu</t>
    </r>
  </si>
  <si>
    <r>
      <t xml:space="preserve">Promethean Active Board Touch 78, alebo ekvivalent                                                                                                                                                                                                                                                                                     </t>
    </r>
    <r>
      <rPr>
        <sz val="12"/>
        <rFont val="Times New Roman"/>
        <family val="1"/>
        <charset val="238"/>
      </rPr>
      <t>minimálna špecifikácia: širokouhlá 78-palcová interaktívna tabuľa, funkcia 10 dotyku pero-prst, magnetický povrch tabule, v balení 2 ks bezbatériové perá, podporuje Windows 7/8/10, Mac OSX a Linux, podporuje všetky aplikácie a softvér od výrobcu tabule</t>
    </r>
  </si>
  <si>
    <r>
      <t xml:space="preserve">Učiteľská počítačová zostava                                                                                                                                                                                                                                                                                                                                       </t>
    </r>
    <r>
      <rPr>
        <sz val="12"/>
        <rFont val="Times New Roman"/>
        <family val="1"/>
        <charset val="238"/>
      </rPr>
      <t>Minimálna špecifikácia: PC s procesorom min.Intel i3   alebo ekvivalentný procesor s rovnakým výkonovým číslom  podľa  podľa www.cpubenchmark.net 4016 bodov.,  min.6GB RAM, pevný disk min. 1TB, displej min. 15,6" s rozlíšením min. 1366x768, grafická karta s vlastnou pamäťou min. 2GB, optická mechanika min. DVD-RW, WiFi 802.11 b/g/n, Bluetooth, HDMI, min.1x USB 3.0, 1xRJ45, OS WIN 10 SK</t>
    </r>
  </si>
  <si>
    <t>Kupujúci</t>
  </si>
  <si>
    <t xml:space="preserve">Predávajúci </t>
  </si>
  <si>
    <t>škola</t>
  </si>
  <si>
    <t>Bez DPH</t>
  </si>
  <si>
    <t>s DPH</t>
  </si>
  <si>
    <t>ZŠ Moskovská</t>
  </si>
  <si>
    <t xml:space="preserve">ZŠ Spojová </t>
  </si>
  <si>
    <t>ZŠ Sitnianska</t>
  </si>
  <si>
    <t xml:space="preserve">ZŠ Pieninská </t>
  </si>
  <si>
    <t xml:space="preserve">ZŠ Ďumbierska </t>
  </si>
  <si>
    <t>ZŠ J.Bakossa</t>
  </si>
  <si>
    <t>ZŠ SSV Skuteckého</t>
  </si>
  <si>
    <t>ZŠ J.G.Tajovského</t>
  </si>
  <si>
    <t xml:space="preserve">ZŠ Golianova </t>
  </si>
  <si>
    <t xml:space="preserve">ZŠ Radvanská </t>
  </si>
  <si>
    <t xml:space="preserve">ZŠ Trieda SNP </t>
  </si>
  <si>
    <t>Predmet zákazky: IKT</t>
  </si>
  <si>
    <t>IKT</t>
  </si>
  <si>
    <t>* jednotkovú cenu zadať na 2 desatinné miesta</t>
  </si>
  <si>
    <t>Príloha č.1 ku Kúpnej zmluve č. ...../2019/ORA-IP z ZŠ Moskovská 2 Banská Bystrica – IKT</t>
  </si>
  <si>
    <t>Príloha č.1 ku Kúpnej zmluve č. ...../2019/ORA-IP z ZŠ Spojová 14 Banská Bystrica – IKT</t>
  </si>
  <si>
    <t>Príloha č.1 ku Kúpnej zmluve č. ...../2019/ORA-IP z ZŠ Sitnianska 32, Banská Bystrica – IKT</t>
  </si>
  <si>
    <r>
      <t xml:space="preserve">Učiteľské PC  ;                                                                                                                                                                                                                                                       </t>
    </r>
    <r>
      <rPr>
        <sz val="12"/>
        <rFont val="Times New Roman"/>
        <family val="1"/>
        <charset val="238"/>
      </rPr>
      <t xml:space="preserve">                   Minimálna špecifikácia:Učiteľské PC s procesorom min.Intel i3 alebo ekvivalentný procesor s rovnakým výkonovým číslom  podľa  podľa www.cpubenchmark.net 4016 bodov.,  min.6GB RAM, pevný disk min. 1TB, displej min. 15,6" s rozlíšením min. 1366x768, grafická karta s vlastnou pamäťou min. 2GB, optická mechanika min. DVD-RW, WiFi 802.11 b/g/n, Bluetooth, HDMI, min.1x USB 3.0, 1xRJ45, OS WIN 10 SK</t>
    </r>
  </si>
  <si>
    <t>Príloha č.1 ku Kúpnej zmluve č. ...../2019/ORA-IP z ZŠ Pieninská 27, Banská Bystrica – IKT</t>
  </si>
  <si>
    <t>Príloha č.1 ku Kúpnej zmluve č. ...../2019/ORA-IP z ZŠ Ďumbierska 17, Banská Bystrica – IKT</t>
  </si>
  <si>
    <t>Príloha č.1 ku Kúpnej zmluve č. ...../2019/ORA-IP z ZŠ J. Bakossa, Banská Bystrica – IKT</t>
  </si>
  <si>
    <t>Príloha č.1 ku Kúpnej zmluve č. ...../2019/ORA-IP z ZŠ Slobodného slovenského vysielača, Banská Bystrica – IKT</t>
  </si>
  <si>
    <t>Príloha č.1 ku Kúpnej zmluve č. ...../2019/ORA-IP z ZŠ J.G Tajovského, Banská Bystrica – IKT</t>
  </si>
  <si>
    <t>Príloha č.1 ku Kúpnej zmluve č. ...../2019/ORA-IP z ZŠ Golainova 8, Banská Bystrica – IKT</t>
  </si>
  <si>
    <t>Príloha č.1 ku Kúpnej zmluve č. ...../2019/ORA-IP z ZŠ Radvanská 1, Banská Bystrica – IKT</t>
  </si>
  <si>
    <t>Príloha č.1 ku Kúpnej zmluve č. ...../2019/ORA-IP z ZŠ Trieda SNP 20, Banská Bystrica – IKT</t>
  </si>
  <si>
    <r>
      <t xml:space="preserve">Projektor k interaktívnej tabuli + interaktívna tabuľa                                                                                                                                                                                                                                                                                      </t>
    </r>
    <r>
      <rPr>
        <sz val="12"/>
        <rFont val="Times New Roman"/>
        <family val="1"/>
        <charset val="238"/>
      </rPr>
      <t>Minimálna špecifikácia:  SK+CZ podpora/ 82" uhlopriečka akt. plocha/práca prstom aj perom,  Povrch: magnetický, popisovatelný na sucho,   Projektor krátka projekčná vzdialenosť, 3LCD, XGA, 1024x768, 4:3, 2700 ANSI, 16000:1, 5-10000 hod   Univerzálny nástenný držiak pre krátko ohniskové projektory</t>
    </r>
  </si>
  <si>
    <t>Jazyková učebňa 1</t>
  </si>
  <si>
    <t>Jazyková učebňa 2</t>
  </si>
  <si>
    <t>Polytechnická učebňa</t>
  </si>
  <si>
    <t>Príloha č. 12                                                                              Rekapitulácia –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</si>
</sst>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
    <numFmt numFmtId="166" formatCode="#,##0.000;\-#,##0.000"/>
    <numFmt numFmtId="167" formatCode="0.000"/>
  </numFmts>
  <fonts count="24" x14ac:knownFonts="1">
    <font>
      <sz val="11"/>
      <color rgb="FF000000"/>
      <name val="Calibri"/>
      <family val="2"/>
      <charset val="238"/>
    </font>
    <font>
      <sz val="11"/>
      <color rgb="FF000000"/>
      <name val="Times New Roman"/>
      <family val="1"/>
      <charset val="238"/>
    </font>
    <font>
      <b/>
      <sz val="18"/>
      <name val="Times New Roman"/>
      <family val="1"/>
      <charset val="238"/>
    </font>
    <font>
      <b/>
      <i/>
      <sz val="12"/>
      <name val="Times New Roman"/>
      <family val="1"/>
      <charset val="238"/>
    </font>
    <font>
      <sz val="12"/>
      <color rgb="FF000000"/>
      <name val="Times New Roman"/>
      <family val="1"/>
      <charset val="238"/>
    </font>
    <font>
      <b/>
      <sz val="12"/>
      <name val="Times New Roman"/>
      <family val="1"/>
      <charset val="238"/>
    </font>
    <font>
      <b/>
      <sz val="10"/>
      <name val="Times New Roman"/>
      <family val="1"/>
      <charset val="238"/>
    </font>
    <font>
      <sz val="12"/>
      <name val="Times New Roman"/>
      <family val="1"/>
      <charset val="238"/>
    </font>
    <font>
      <sz val="10"/>
      <name val="Times New Roman"/>
      <family val="1"/>
      <charset val="238"/>
    </font>
    <font>
      <b/>
      <sz val="12"/>
      <color rgb="FF0000FF"/>
      <name val="Times New Roman"/>
      <family val="1"/>
      <charset val="238"/>
    </font>
    <font>
      <sz val="12"/>
      <color rgb="FF0000FF"/>
      <name val="Times New Roman"/>
      <family val="1"/>
      <charset val="238"/>
    </font>
    <font>
      <i/>
      <sz val="12"/>
      <name val="Times New Roman"/>
      <family val="1"/>
      <charset val="238"/>
    </font>
    <font>
      <i/>
      <sz val="12"/>
      <color rgb="FF000000"/>
      <name val="Times New Roman"/>
      <family val="1"/>
      <charset val="238"/>
    </font>
    <font>
      <b/>
      <sz val="11"/>
      <color theme="1"/>
      <name val="Calibri"/>
      <family val="2"/>
      <charset val="238"/>
      <scheme val="minor"/>
    </font>
    <font>
      <sz val="10"/>
      <name val="Arial CE"/>
      <charset val="238"/>
    </font>
    <font>
      <b/>
      <sz val="14"/>
      <name val="Times New Roman"/>
      <family val="1"/>
      <charset val="238"/>
    </font>
    <font>
      <sz val="12"/>
      <color theme="1"/>
      <name val="Times New Roman"/>
      <family val="1"/>
      <charset val="238"/>
    </font>
    <font>
      <b/>
      <sz val="11.5"/>
      <name val="Times New Roman"/>
      <family val="1"/>
      <charset val="238"/>
    </font>
    <font>
      <b/>
      <sz val="12"/>
      <color theme="1"/>
      <name val="Times New Roman"/>
      <family val="1"/>
      <charset val="238"/>
    </font>
    <font>
      <b/>
      <sz val="11"/>
      <color theme="1"/>
      <name val="Times New Roman"/>
      <family val="1"/>
      <charset val="238"/>
    </font>
    <font>
      <sz val="18"/>
      <color theme="1"/>
      <name val="Times New Roman"/>
      <family val="1"/>
      <charset val="238"/>
    </font>
    <font>
      <i/>
      <sz val="12"/>
      <color theme="1"/>
      <name val="Times New Roman"/>
      <family val="1"/>
      <charset val="238"/>
    </font>
    <font>
      <b/>
      <sz val="10"/>
      <name val="Arial CE"/>
      <family val="2"/>
      <charset val="238"/>
    </font>
    <font>
      <b/>
      <sz val="16"/>
      <color theme="1"/>
      <name val="Times New Roman"/>
      <family val="1"/>
      <charset val="238"/>
    </font>
  </fonts>
  <fills count="14">
    <fill>
      <patternFill patternType="none"/>
    </fill>
    <fill>
      <patternFill patternType="gray125"/>
    </fill>
    <fill>
      <patternFill patternType="solid">
        <fgColor rgb="FFD9D9D9"/>
        <bgColor rgb="FFDAE3F3"/>
      </patternFill>
    </fill>
    <fill>
      <patternFill patternType="solid">
        <fgColor rgb="FFFFFFFF"/>
        <bgColor rgb="FFFFFFCC"/>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00"/>
        <bgColor rgb="FFFFFFCC"/>
      </patternFill>
    </fill>
    <fill>
      <patternFill patternType="solid">
        <fgColor theme="8" tint="0.79998168889431442"/>
        <bgColor rgb="FFDEEBF7"/>
      </patternFill>
    </fill>
    <fill>
      <patternFill patternType="solid">
        <fgColor theme="8" tint="0.79998168889431442"/>
        <bgColor rgb="FFDAE3F3"/>
      </patternFill>
    </fill>
    <fill>
      <patternFill patternType="solid">
        <fgColor theme="0" tint="-0.249977111117893"/>
        <bgColor indexed="64"/>
      </patternFill>
    </fill>
  </fills>
  <borders count="55">
    <border>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ck">
        <color indexed="64"/>
      </bottom>
      <diagonal/>
    </border>
    <border>
      <left/>
      <right style="thick">
        <color indexed="64"/>
      </right>
      <top style="thin">
        <color auto="1"/>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ck">
        <color auto="1"/>
      </right>
      <top style="thin">
        <color auto="1"/>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s>
  <cellStyleXfs count="2">
    <xf numFmtId="0" fontId="0" fillId="0" borderId="0"/>
    <xf numFmtId="0" fontId="14" fillId="0" borderId="0"/>
  </cellStyleXfs>
  <cellXfs count="156">
    <xf numFmtId="0" fontId="0" fillId="0" borderId="0" xfId="0"/>
    <xf numFmtId="0" fontId="1" fillId="0" borderId="0" xfId="0" applyFont="1"/>
    <xf numFmtId="0" fontId="4" fillId="0" borderId="0" xfId="0" applyFont="1"/>
    <xf numFmtId="49" fontId="8" fillId="0" borderId="6" xfId="0" applyNumberFormat="1" applyFont="1" applyBorder="1" applyAlignment="1" applyProtection="1">
      <alignment horizontal="center" vertical="center" wrapText="1"/>
    </xf>
    <xf numFmtId="165" fontId="8" fillId="0" borderId="6" xfId="0" applyNumberFormat="1" applyFont="1" applyBorder="1" applyAlignment="1" applyProtection="1">
      <alignment vertical="center" wrapText="1"/>
    </xf>
    <xf numFmtId="0" fontId="8" fillId="0" borderId="6" xfId="0" applyFont="1" applyBorder="1" applyAlignment="1" applyProtection="1">
      <alignment horizontal="center" vertical="center" wrapText="1"/>
    </xf>
    <xf numFmtId="165" fontId="8" fillId="0" borderId="6" xfId="0" applyNumberFormat="1" applyFont="1" applyBorder="1" applyAlignment="1" applyProtection="1">
      <alignment horizontal="right" vertical="center" wrapText="1"/>
    </xf>
    <xf numFmtId="49" fontId="7" fillId="0" borderId="6" xfId="0" applyNumberFormat="1" applyFont="1" applyBorder="1" applyAlignment="1" applyProtection="1">
      <alignment horizontal="center" vertical="center" wrapText="1"/>
    </xf>
    <xf numFmtId="165" fontId="7" fillId="0" borderId="6" xfId="0" applyNumberFormat="1" applyFont="1" applyBorder="1" applyAlignment="1" applyProtection="1">
      <alignment vertical="center" wrapText="1"/>
    </xf>
    <xf numFmtId="0" fontId="7" fillId="0" borderId="6" xfId="0" applyFont="1" applyBorder="1" applyAlignment="1" applyProtection="1">
      <alignment horizontal="center" vertical="center" wrapText="1"/>
    </xf>
    <xf numFmtId="165" fontId="7" fillId="0" borderId="6" xfId="0" applyNumberFormat="1" applyFont="1" applyBorder="1" applyAlignment="1" applyProtection="1">
      <alignment horizontal="right" vertical="center" wrapText="1"/>
    </xf>
    <xf numFmtId="166" fontId="7" fillId="0" borderId="6" xfId="0" applyNumberFormat="1" applyFont="1" applyBorder="1" applyAlignment="1" applyProtection="1">
      <alignment vertical="center" wrapText="1"/>
    </xf>
    <xf numFmtId="166" fontId="7" fillId="0" borderId="6" xfId="0" applyNumberFormat="1" applyFont="1" applyBorder="1" applyAlignment="1" applyProtection="1">
      <alignment horizontal="right" vertical="center" wrapText="1"/>
    </xf>
    <xf numFmtId="167" fontId="7" fillId="0" borderId="6" xfId="0" applyNumberFormat="1" applyFont="1" applyBorder="1" applyAlignment="1" applyProtection="1">
      <alignment horizontal="right" vertical="center" wrapText="1"/>
    </xf>
    <xf numFmtId="167" fontId="7" fillId="0" borderId="4" xfId="0" applyNumberFormat="1" applyFont="1" applyBorder="1" applyAlignment="1" applyProtection="1">
      <alignment horizontal="center" vertical="center" wrapText="1"/>
    </xf>
    <xf numFmtId="0" fontId="1" fillId="0" borderId="13" xfId="0" applyFont="1" applyBorder="1"/>
    <xf numFmtId="165" fontId="7" fillId="0" borderId="14" xfId="0" applyNumberFormat="1" applyFont="1" applyBorder="1" applyAlignment="1" applyProtection="1">
      <alignment vertical="center" wrapText="1"/>
    </xf>
    <xf numFmtId="165" fontId="7" fillId="0" borderId="14" xfId="0" applyNumberFormat="1" applyFont="1" applyBorder="1" applyAlignment="1" applyProtection="1">
      <alignment horizontal="right" vertical="center" wrapText="1"/>
    </xf>
    <xf numFmtId="4" fontId="8" fillId="0" borderId="6" xfId="0" applyNumberFormat="1" applyFont="1" applyBorder="1" applyAlignment="1" applyProtection="1">
      <alignment vertical="center" wrapText="1"/>
    </xf>
    <xf numFmtId="167" fontId="7" fillId="0" borderId="6" xfId="0" applyNumberFormat="1" applyFont="1" applyBorder="1" applyAlignment="1" applyProtection="1">
      <alignment vertical="center" wrapText="1"/>
    </xf>
    <xf numFmtId="4" fontId="1" fillId="0" borderId="0" xfId="0" applyNumberFormat="1" applyFont="1"/>
    <xf numFmtId="49" fontId="7" fillId="0" borderId="6" xfId="0" applyNumberFormat="1" applyFont="1" applyFill="1" applyBorder="1" applyAlignment="1" applyProtection="1">
      <alignment horizontal="center" vertical="center" wrapText="1"/>
    </xf>
    <xf numFmtId="167" fontId="7" fillId="0" borderId="6" xfId="0" applyNumberFormat="1" applyFont="1" applyFill="1" applyBorder="1" applyAlignment="1" applyProtection="1">
      <alignment horizontal="right" vertical="center" wrapText="1"/>
    </xf>
    <xf numFmtId="4" fontId="8" fillId="4" borderId="6" xfId="0" applyNumberFormat="1" applyFont="1" applyFill="1" applyBorder="1" applyAlignment="1" applyProtection="1">
      <alignment horizontal="right" vertical="center" wrapText="1"/>
      <protection locked="0"/>
    </xf>
    <xf numFmtId="165" fontId="7" fillId="0" borderId="6" xfId="0" applyNumberFormat="1" applyFont="1" applyFill="1" applyBorder="1" applyAlignment="1" applyProtection="1">
      <alignment vertical="center" wrapText="1"/>
    </xf>
    <xf numFmtId="0" fontId="7" fillId="0" borderId="6" xfId="0" applyNumberFormat="1" applyFont="1" applyFill="1" applyBorder="1" applyAlignment="1" applyProtection="1">
      <alignment horizontal="center" vertical="center" wrapText="1"/>
    </xf>
    <xf numFmtId="4" fontId="7" fillId="4" borderId="6" xfId="0" applyNumberFormat="1" applyFont="1" applyFill="1" applyBorder="1" applyAlignment="1" applyProtection="1">
      <alignment horizontal="right" vertical="center" wrapText="1"/>
      <protection locked="0"/>
    </xf>
    <xf numFmtId="1" fontId="3" fillId="6" borderId="5" xfId="0" applyNumberFormat="1" applyFont="1" applyFill="1" applyBorder="1" applyAlignment="1" applyProtection="1"/>
    <xf numFmtId="1" fontId="3" fillId="6" borderId="1" xfId="0" applyNumberFormat="1" applyFont="1" applyFill="1" applyBorder="1" applyAlignment="1" applyProtection="1">
      <alignment vertical="center"/>
    </xf>
    <xf numFmtId="1" fontId="3" fillId="6" borderId="44" xfId="0" applyNumberFormat="1" applyFont="1" applyFill="1" applyBorder="1" applyAlignment="1" applyProtection="1">
      <alignment horizontal="left" vertical="center"/>
    </xf>
    <xf numFmtId="1" fontId="3" fillId="6" borderId="45" xfId="0" applyNumberFormat="1" applyFont="1" applyFill="1" applyBorder="1" applyAlignment="1" applyProtection="1">
      <alignment horizontal="left" vertical="center"/>
    </xf>
    <xf numFmtId="1" fontId="22" fillId="0" borderId="48" xfId="0" applyNumberFormat="1" applyFont="1" applyFill="1" applyBorder="1" applyAlignment="1" applyProtection="1">
      <alignment horizontal="left" vertical="center"/>
    </xf>
    <xf numFmtId="0" fontId="0" fillId="0" borderId="0" xfId="0" applyFill="1" applyProtection="1"/>
    <xf numFmtId="1" fontId="22" fillId="0" borderId="49" xfId="0" applyNumberFormat="1" applyFont="1" applyFill="1" applyBorder="1" applyAlignment="1" applyProtection="1">
      <alignment vertical="center"/>
    </xf>
    <xf numFmtId="1" fontId="3" fillId="6" borderId="25" xfId="0" applyNumberFormat="1" applyFont="1" applyFill="1" applyBorder="1" applyAlignment="1" applyProtection="1">
      <alignment horizontal="left" vertical="center"/>
    </xf>
    <xf numFmtId="0" fontId="0" fillId="0" borderId="19" xfId="0" applyBorder="1" applyProtection="1"/>
    <xf numFmtId="0" fontId="0" fillId="0" borderId="26" xfId="0" applyBorder="1" applyProtection="1"/>
    <xf numFmtId="0" fontId="0" fillId="0" borderId="27" xfId="0" applyBorder="1" applyProtection="1"/>
    <xf numFmtId="0" fontId="18" fillId="0" borderId="33" xfId="0" applyFont="1" applyBorder="1" applyProtection="1"/>
    <xf numFmtId="0" fontId="19" fillId="0" borderId="34" xfId="0" applyFont="1" applyBorder="1" applyAlignment="1" applyProtection="1">
      <alignment horizontal="center" vertical="center"/>
    </xf>
    <xf numFmtId="0" fontId="19" fillId="0" borderId="35" xfId="0" applyFont="1" applyBorder="1" applyAlignment="1" applyProtection="1">
      <alignment horizontal="center" vertical="center"/>
    </xf>
    <xf numFmtId="0" fontId="0" fillId="0" borderId="9" xfId="0" applyBorder="1" applyProtection="1"/>
    <xf numFmtId="164" fontId="0" fillId="0" borderId="16" xfId="0" applyNumberFormat="1" applyBorder="1" applyProtection="1"/>
    <xf numFmtId="164" fontId="0" fillId="0" borderId="38" xfId="0" applyNumberFormat="1" applyBorder="1" applyProtection="1"/>
    <xf numFmtId="164" fontId="0" fillId="0" borderId="2" xfId="0" applyNumberFormat="1" applyBorder="1" applyProtection="1"/>
    <xf numFmtId="164" fontId="0" fillId="0" borderId="1" xfId="0" applyNumberFormat="1" applyBorder="1" applyProtection="1"/>
    <xf numFmtId="0" fontId="0" fillId="0" borderId="36" xfId="0" applyBorder="1" applyProtection="1"/>
    <xf numFmtId="164" fontId="0" fillId="0" borderId="12" xfId="0" applyNumberFormat="1" applyBorder="1" applyProtection="1"/>
    <xf numFmtId="0" fontId="13" fillId="0" borderId="19" xfId="0" applyFont="1" applyBorder="1" applyProtection="1"/>
    <xf numFmtId="164" fontId="0" fillId="8" borderId="19" xfId="0" applyNumberFormat="1" applyFill="1" applyBorder="1" applyProtection="1"/>
    <xf numFmtId="164" fontId="0" fillId="8" borderId="37" xfId="0" applyNumberFormat="1" applyFill="1" applyBorder="1" applyProtection="1"/>
    <xf numFmtId="1" fontId="5" fillId="2" borderId="5" xfId="0" applyNumberFormat="1" applyFont="1" applyFill="1" applyBorder="1" applyAlignment="1" applyProtection="1">
      <alignment horizontal="center" vertical="center"/>
    </xf>
    <xf numFmtId="0" fontId="5" fillId="2" borderId="7" xfId="0" applyFont="1" applyFill="1" applyBorder="1" applyAlignment="1" applyProtection="1">
      <alignment horizontal="center" vertical="center" wrapText="1"/>
    </xf>
    <xf numFmtId="165" fontId="5" fillId="2" borderId="7" xfId="0" applyNumberFormat="1" applyFont="1" applyFill="1" applyBorder="1" applyAlignment="1" applyProtection="1">
      <alignment horizontal="center" vertical="center" wrapText="1"/>
    </xf>
    <xf numFmtId="4" fontId="5" fillId="2" borderId="7" xfId="0" applyNumberFormat="1" applyFont="1" applyFill="1" applyBorder="1" applyAlignment="1" applyProtection="1">
      <alignment horizontal="center" vertical="center" wrapText="1"/>
    </xf>
    <xf numFmtId="4" fontId="5" fillId="2" borderId="8" xfId="0" applyNumberFormat="1" applyFont="1" applyFill="1" applyBorder="1" applyAlignment="1" applyProtection="1">
      <alignment horizontal="center" vertical="center" wrapText="1"/>
    </xf>
    <xf numFmtId="1" fontId="7" fillId="0" borderId="1" xfId="0" applyNumberFormat="1" applyFont="1" applyBorder="1" applyAlignment="1" applyProtection="1">
      <alignment horizontal="center" vertical="center" wrapText="1"/>
    </xf>
    <xf numFmtId="4" fontId="7" fillId="0" borderId="6" xfId="0" applyNumberFormat="1" applyFont="1" applyBorder="1" applyAlignment="1" applyProtection="1">
      <alignment vertical="center" wrapText="1"/>
    </xf>
    <xf numFmtId="4" fontId="7" fillId="0" borderId="2" xfId="0" applyNumberFormat="1" applyFont="1" applyBorder="1" applyAlignment="1" applyProtection="1">
      <alignment vertical="center" wrapText="1"/>
    </xf>
    <xf numFmtId="1" fontId="8" fillId="0" borderId="1" xfId="0" applyNumberFormat="1" applyFont="1" applyBorder="1" applyAlignment="1" applyProtection="1">
      <alignment horizontal="center" vertical="center" wrapText="1"/>
    </xf>
    <xf numFmtId="4" fontId="7" fillId="2" borderId="11" xfId="0" applyNumberFormat="1" applyFont="1" applyFill="1" applyBorder="1" applyAlignment="1" applyProtection="1">
      <alignment vertical="center" wrapText="1"/>
    </xf>
    <xf numFmtId="4" fontId="7" fillId="2" borderId="12" xfId="0" applyNumberFormat="1" applyFont="1" applyFill="1" applyBorder="1" applyAlignment="1" applyProtection="1">
      <alignment vertical="center" wrapText="1"/>
    </xf>
    <xf numFmtId="1" fontId="4"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39" fontId="7" fillId="4" borderId="6" xfId="0" applyNumberFormat="1" applyFont="1" applyFill="1" applyBorder="1" applyAlignment="1" applyProtection="1">
      <alignment horizontal="right" vertical="center" wrapText="1"/>
      <protection locked="0"/>
    </xf>
    <xf numFmtId="4" fontId="7" fillId="0" borderId="6" xfId="0" applyNumberFormat="1" applyFont="1" applyFill="1" applyBorder="1" applyAlignment="1" applyProtection="1">
      <alignment vertical="center" wrapText="1"/>
    </xf>
    <xf numFmtId="4" fontId="7" fillId="0" borderId="2" xfId="0" applyNumberFormat="1" applyFont="1" applyFill="1" applyBorder="1" applyAlignment="1" applyProtection="1">
      <alignment vertical="center" wrapText="1"/>
    </xf>
    <xf numFmtId="0" fontId="4" fillId="3" borderId="4" xfId="0" applyFont="1" applyFill="1" applyBorder="1" applyAlignment="1" applyProtection="1">
      <alignment horizontal="center" vertical="center" wrapText="1"/>
    </xf>
    <xf numFmtId="4" fontId="7" fillId="0" borderId="6" xfId="0" applyNumberFormat="1" applyFont="1" applyBorder="1" applyAlignment="1" applyProtection="1">
      <alignment horizontal="center" vertical="center" wrapText="1"/>
    </xf>
    <xf numFmtId="0" fontId="7" fillId="3" borderId="6" xfId="0" applyFont="1" applyFill="1" applyBorder="1" applyAlignment="1" applyProtection="1">
      <alignment horizontal="center" vertical="center"/>
    </xf>
    <xf numFmtId="165" fontId="7" fillId="0" borderId="6" xfId="0" applyNumberFormat="1" applyFont="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2" fontId="4" fillId="4" borderId="6" xfId="0" applyNumberFormat="1" applyFont="1" applyFill="1" applyBorder="1" applyAlignment="1" applyProtection="1">
      <alignment horizontal="right" vertical="center"/>
      <protection locked="0"/>
    </xf>
    <xf numFmtId="4" fontId="7" fillId="0" borderId="14" xfId="0" applyNumberFormat="1" applyFont="1" applyBorder="1" applyAlignment="1" applyProtection="1">
      <alignment horizontal="center" vertical="center" wrapText="1"/>
    </xf>
    <xf numFmtId="4" fontId="7" fillId="3" borderId="14" xfId="0" applyNumberFormat="1" applyFont="1" applyFill="1" applyBorder="1" applyAlignment="1" applyProtection="1">
      <alignment horizontal="center" vertical="center" wrapText="1"/>
    </xf>
    <xf numFmtId="2" fontId="7" fillId="4" borderId="6" xfId="0" applyNumberFormat="1" applyFont="1" applyFill="1" applyBorder="1" applyAlignment="1" applyProtection="1">
      <alignment vertical="center"/>
      <protection locked="0"/>
    </xf>
    <xf numFmtId="2" fontId="7" fillId="4" borderId="6" xfId="0" applyNumberFormat="1" applyFont="1" applyFill="1" applyBorder="1" applyAlignment="1" applyProtection="1">
      <alignment horizontal="right" vertical="center"/>
      <protection locked="0"/>
    </xf>
    <xf numFmtId="4" fontId="5" fillId="4" borderId="6" xfId="0" applyNumberFormat="1" applyFont="1" applyFill="1" applyBorder="1" applyAlignment="1" applyProtection="1">
      <alignment vertical="center"/>
      <protection locked="0"/>
    </xf>
    <xf numFmtId="0" fontId="7" fillId="3" borderId="6" xfId="0" applyFont="1" applyFill="1" applyBorder="1" applyAlignment="1" applyProtection="1">
      <alignment horizontal="center" vertical="center" wrapText="1"/>
    </xf>
    <xf numFmtId="165" fontId="7" fillId="3" borderId="6" xfId="0" applyNumberFormat="1" applyFont="1" applyFill="1" applyBorder="1" applyAlignment="1" applyProtection="1">
      <alignment horizontal="right" vertical="center" wrapText="1"/>
    </xf>
    <xf numFmtId="0" fontId="7" fillId="0" borderId="4" xfId="0" applyFont="1" applyBorder="1" applyAlignment="1" applyProtection="1">
      <alignment horizontal="center" vertical="center" wrapText="1"/>
    </xf>
    <xf numFmtId="0" fontId="12" fillId="0" borderId="6" xfId="0" applyFont="1" applyBorder="1" applyAlignment="1" applyProtection="1">
      <alignment horizontal="center" vertical="center"/>
    </xf>
    <xf numFmtId="165" fontId="4" fillId="3" borderId="6" xfId="0" applyNumberFormat="1" applyFont="1" applyFill="1" applyBorder="1" applyAlignment="1" applyProtection="1">
      <alignment horizontal="right" vertical="center" wrapText="1"/>
    </xf>
    <xf numFmtId="165" fontId="4" fillId="0" borderId="6" xfId="0" applyNumberFormat="1" applyFont="1" applyBorder="1" applyAlignment="1" applyProtection="1">
      <alignment horizontal="right" vertical="center"/>
    </xf>
    <xf numFmtId="165" fontId="4" fillId="0" borderId="6" xfId="0" applyNumberFormat="1" applyFont="1" applyBorder="1" applyAlignment="1" applyProtection="1">
      <alignment horizontal="right" vertical="center" wrapTex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165" fontId="7" fillId="0" borderId="7" xfId="0" applyNumberFormat="1" applyFont="1" applyBorder="1" applyAlignment="1" applyProtection="1">
      <alignment horizontal="right" vertical="center" wrapText="1"/>
    </xf>
    <xf numFmtId="4" fontId="7" fillId="10" borderId="6" xfId="0" applyNumberFormat="1" applyFont="1" applyFill="1" applyBorder="1" applyAlignment="1" applyProtection="1">
      <alignment horizontal="right" vertical="center" wrapText="1"/>
      <protection locked="0"/>
    </xf>
    <xf numFmtId="2" fontId="4" fillId="4" borderId="6" xfId="0" applyNumberFormat="1" applyFont="1" applyFill="1" applyBorder="1" applyAlignment="1" applyProtection="1">
      <alignment vertical="center"/>
      <protection locked="0"/>
    </xf>
    <xf numFmtId="1" fontId="1" fillId="0" borderId="3" xfId="0" applyNumberFormat="1" applyFont="1" applyBorder="1" applyAlignment="1" applyProtection="1">
      <alignment horizontal="center" vertical="center"/>
    </xf>
    <xf numFmtId="167" fontId="7" fillId="5" borderId="6" xfId="1" applyNumberFormat="1" applyFont="1" applyFill="1" applyBorder="1" applyAlignment="1" applyProtection="1">
      <alignment horizontal="center" vertical="center" wrapText="1"/>
    </xf>
    <xf numFmtId="4" fontId="1" fillId="6" borderId="17" xfId="0" applyNumberFormat="1" applyFont="1" applyFill="1" applyBorder="1" applyProtection="1"/>
    <xf numFmtId="4" fontId="1" fillId="6" borderId="18" xfId="0" applyNumberFormat="1" applyFont="1" applyFill="1" applyBorder="1" applyProtection="1"/>
    <xf numFmtId="2" fontId="7" fillId="4" borderId="6" xfId="0" applyNumberFormat="1" applyFont="1" applyFill="1" applyBorder="1" applyAlignment="1" applyProtection="1">
      <alignment horizontal="right" vertical="center" wrapText="1"/>
      <protection locked="0"/>
    </xf>
    <xf numFmtId="4" fontId="1" fillId="0" borderId="0" xfId="0" applyNumberFormat="1" applyFont="1" applyFill="1"/>
    <xf numFmtId="0" fontId="1" fillId="0" borderId="0" xfId="0" applyFont="1" applyFill="1"/>
    <xf numFmtId="0" fontId="0" fillId="0" borderId="0" xfId="0" applyFill="1"/>
    <xf numFmtId="1" fontId="15" fillId="0" borderId="19" xfId="0" applyNumberFormat="1" applyFont="1" applyFill="1" applyBorder="1" applyAlignment="1" applyProtection="1">
      <alignment horizontal="center" vertical="center" wrapText="1"/>
    </xf>
    <xf numFmtId="1" fontId="15" fillId="0" borderId="20" xfId="0" applyNumberFormat="1" applyFont="1" applyFill="1" applyBorder="1" applyAlignment="1" applyProtection="1">
      <alignment horizontal="center" vertical="center" wrapText="1"/>
    </xf>
    <xf numFmtId="1" fontId="15" fillId="0" borderId="21"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 fontId="17" fillId="0" borderId="14" xfId="0" applyNumberFormat="1" applyFont="1" applyFill="1" applyBorder="1" applyAlignment="1" applyProtection="1">
      <alignment horizontal="center" vertical="center" wrapText="1"/>
    </xf>
    <xf numFmtId="1" fontId="17" fillId="0" borderId="24" xfId="0" applyNumberFormat="1" applyFont="1" applyFill="1" applyBorder="1" applyAlignment="1" applyProtection="1">
      <alignment horizontal="center" vertical="center" wrapText="1"/>
    </xf>
    <xf numFmtId="1" fontId="6" fillId="4" borderId="17" xfId="0" applyNumberFormat="1" applyFont="1" applyFill="1" applyBorder="1" applyAlignment="1" applyProtection="1">
      <alignment horizontal="center" vertical="center" wrapText="1"/>
      <protection locked="0"/>
    </xf>
    <xf numFmtId="1" fontId="6" fillId="4" borderId="18" xfId="0" applyNumberFormat="1" applyFont="1" applyFill="1" applyBorder="1" applyAlignment="1" applyProtection="1">
      <alignment horizontal="center" vertical="center" wrapText="1"/>
      <protection locked="0"/>
    </xf>
    <xf numFmtId="0" fontId="18" fillId="7" borderId="28" xfId="0" applyFont="1" applyFill="1" applyBorder="1" applyAlignment="1" applyProtection="1">
      <alignment horizontal="center" vertical="center" wrapText="1"/>
    </xf>
    <xf numFmtId="0" fontId="18" fillId="7" borderId="29" xfId="0" applyFont="1" applyFill="1" applyBorder="1" applyAlignment="1" applyProtection="1">
      <alignment horizontal="center" vertical="center" wrapText="1"/>
    </xf>
    <xf numFmtId="0" fontId="18" fillId="7" borderId="30" xfId="0" applyFont="1" applyFill="1" applyBorder="1" applyAlignment="1" applyProtection="1">
      <alignment horizontal="center" vertical="center" wrapText="1"/>
    </xf>
    <xf numFmtId="0" fontId="18" fillId="7" borderId="31" xfId="0" applyFont="1" applyFill="1" applyBorder="1" applyAlignment="1" applyProtection="1">
      <alignment horizontal="center" vertical="center" wrapText="1"/>
    </xf>
    <xf numFmtId="0" fontId="18" fillId="7" borderId="26"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1" fontId="6" fillId="4" borderId="46" xfId="0" applyNumberFormat="1" applyFont="1" applyFill="1" applyBorder="1" applyAlignment="1" applyProtection="1">
      <alignment horizontal="center" vertical="center" wrapText="1"/>
      <protection locked="0"/>
    </xf>
    <xf numFmtId="1" fontId="6" fillId="4" borderId="40" xfId="0" applyNumberFormat="1" applyFont="1" applyFill="1" applyBorder="1" applyAlignment="1" applyProtection="1">
      <alignment horizontal="center" vertical="center" wrapText="1"/>
      <protection locked="0"/>
    </xf>
    <xf numFmtId="1" fontId="6" fillId="4" borderId="47" xfId="0" applyNumberFormat="1" applyFont="1" applyFill="1" applyBorder="1" applyAlignment="1" applyProtection="1">
      <alignment horizontal="center" vertical="center" wrapText="1"/>
      <protection locked="0"/>
    </xf>
    <xf numFmtId="1" fontId="2" fillId="0" borderId="39" xfId="0" applyNumberFormat="1" applyFont="1" applyFill="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41" xfId="0" applyFont="1" applyBorder="1" applyAlignment="1" applyProtection="1">
      <alignment horizontal="center" vertical="center"/>
    </xf>
    <xf numFmtId="1" fontId="3" fillId="6" borderId="5" xfId="0" applyNumberFormat="1" applyFont="1" applyFill="1" applyBorder="1" applyAlignment="1" applyProtection="1">
      <alignment horizontal="left"/>
    </xf>
    <xf numFmtId="0" fontId="21" fillId="6" borderId="22" xfId="0" applyFont="1" applyFill="1" applyBorder="1" applyAlignment="1" applyProtection="1">
      <alignment horizontal="left"/>
    </xf>
    <xf numFmtId="0" fontId="16" fillId="0" borderId="42" xfId="0" applyFont="1" applyBorder="1" applyAlignment="1" applyProtection="1">
      <alignment horizontal="left" vertical="center"/>
    </xf>
    <xf numFmtId="0" fontId="16" fillId="0" borderId="43" xfId="0" applyFont="1" applyBorder="1" applyAlignment="1" applyProtection="1">
      <alignment horizontal="left" vertical="center"/>
    </xf>
    <xf numFmtId="1" fontId="3" fillId="6" borderId="1" xfId="0" applyNumberFormat="1" applyFont="1" applyFill="1" applyBorder="1" applyAlignment="1" applyProtection="1">
      <alignment horizontal="left" vertical="center"/>
    </xf>
    <xf numFmtId="0" fontId="21" fillId="6" borderId="6" xfId="0" applyFont="1" applyFill="1" applyBorder="1" applyAlignment="1" applyProtection="1">
      <alignment horizontal="left" vertical="center"/>
    </xf>
    <xf numFmtId="1" fontId="5" fillId="0" borderId="6" xfId="0" applyNumberFormat="1" applyFont="1" applyFill="1" applyBorder="1" applyAlignment="1" applyProtection="1">
      <alignment horizontal="left" vertical="center" wrapText="1"/>
    </xf>
    <xf numFmtId="1" fontId="5" fillId="0" borderId="2" xfId="0" applyNumberFormat="1" applyFont="1" applyFill="1" applyBorder="1" applyAlignment="1" applyProtection="1">
      <alignment horizontal="left" vertical="center" wrapText="1"/>
    </xf>
    <xf numFmtId="1" fontId="5" fillId="2" borderId="6" xfId="0" applyNumberFormat="1" applyFont="1" applyFill="1" applyBorder="1" applyAlignment="1" applyProtection="1">
      <alignment horizontal="center" vertical="center" wrapText="1"/>
    </xf>
    <xf numFmtId="4" fontId="5" fillId="12" borderId="9" xfId="0" applyNumberFormat="1" applyFont="1" applyFill="1" applyBorder="1" applyAlignment="1" applyProtection="1">
      <alignment horizontal="center" vertical="center"/>
    </xf>
    <xf numFmtId="1" fontId="5" fillId="0" borderId="6" xfId="0" applyNumberFormat="1" applyFont="1" applyBorder="1" applyAlignment="1" applyProtection="1">
      <alignment horizontal="left" vertical="center" wrapText="1"/>
    </xf>
    <xf numFmtId="1" fontId="22" fillId="0" borderId="49" xfId="0" applyNumberFormat="1" applyFont="1" applyFill="1" applyBorder="1" applyAlignment="1" applyProtection="1">
      <alignment horizontal="left" vertical="center"/>
    </xf>
    <xf numFmtId="1" fontId="22" fillId="0" borderId="50" xfId="0" applyNumberFormat="1" applyFont="1" applyFill="1" applyBorder="1" applyAlignment="1" applyProtection="1">
      <alignment horizontal="left" vertical="center"/>
    </xf>
    <xf numFmtId="1" fontId="23" fillId="9" borderId="51" xfId="0" applyNumberFormat="1" applyFont="1" applyFill="1" applyBorder="1" applyAlignment="1" applyProtection="1">
      <alignment horizontal="center" vertical="center"/>
    </xf>
    <xf numFmtId="1" fontId="23" fillId="9" borderId="52" xfId="0" applyNumberFormat="1" applyFont="1" applyFill="1" applyBorder="1" applyAlignment="1" applyProtection="1">
      <alignment horizontal="center" vertical="center"/>
    </xf>
    <xf numFmtId="0" fontId="23" fillId="9" borderId="52" xfId="0" applyFont="1" applyFill="1" applyBorder="1" applyAlignment="1" applyProtection="1">
      <alignment vertical="center"/>
    </xf>
    <xf numFmtId="0" fontId="23" fillId="9" borderId="53" xfId="0" applyFont="1" applyFill="1" applyBorder="1" applyAlignment="1" applyProtection="1">
      <alignment vertical="center"/>
    </xf>
    <xf numFmtId="1" fontId="7" fillId="0" borderId="6" xfId="0" applyNumberFormat="1" applyFont="1" applyBorder="1" applyAlignment="1" applyProtection="1">
      <alignment horizontal="left" vertical="center" wrapText="1"/>
    </xf>
    <xf numFmtId="1" fontId="9" fillId="0" borderId="6" xfId="0" applyNumberFormat="1" applyFont="1" applyBorder="1" applyAlignment="1" applyProtection="1">
      <alignment horizontal="left" vertical="center" wrapText="1"/>
    </xf>
    <xf numFmtId="1" fontId="7" fillId="2" borderId="10" xfId="0" applyNumberFormat="1" applyFont="1" applyFill="1" applyBorder="1" applyAlignment="1" applyProtection="1">
      <alignment horizontal="center" vertical="center" wrapText="1"/>
    </xf>
    <xf numFmtId="4" fontId="5" fillId="12" borderId="9" xfId="0" applyNumberFormat="1" applyFont="1" applyFill="1" applyBorder="1" applyAlignment="1" applyProtection="1">
      <alignment horizontal="center"/>
    </xf>
    <xf numFmtId="0" fontId="5" fillId="11" borderId="9" xfId="0" applyFont="1" applyFill="1" applyBorder="1" applyAlignment="1" applyProtection="1">
      <alignment horizontal="center"/>
    </xf>
    <xf numFmtId="1" fontId="7" fillId="0" borderId="14" xfId="0" applyNumberFormat="1" applyFont="1" applyFill="1" applyBorder="1" applyAlignment="1" applyProtection="1">
      <alignment horizontal="left" vertical="center" wrapText="1"/>
    </xf>
    <xf numFmtId="1" fontId="7" fillId="0" borderId="15" xfId="0" applyNumberFormat="1" applyFont="1" applyFill="1" applyBorder="1" applyAlignment="1" applyProtection="1">
      <alignment horizontal="left" vertical="center" wrapText="1"/>
    </xf>
    <xf numFmtId="1" fontId="7" fillId="0" borderId="16" xfId="0" applyNumberFormat="1" applyFont="1" applyFill="1" applyBorder="1" applyAlignment="1" applyProtection="1">
      <alignment horizontal="left" vertical="center" wrapText="1"/>
    </xf>
    <xf numFmtId="4" fontId="5" fillId="11" borderId="9" xfId="0" applyNumberFormat="1" applyFont="1" applyFill="1" applyBorder="1" applyAlignment="1" applyProtection="1">
      <alignment horizontal="center"/>
    </xf>
    <xf numFmtId="0" fontId="5" fillId="11" borderId="9" xfId="0" applyFont="1" applyFill="1" applyBorder="1" applyAlignment="1" applyProtection="1">
      <alignment horizontal="center" vertical="center"/>
    </xf>
    <xf numFmtId="1" fontId="5" fillId="2" borderId="9"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1" fontId="3" fillId="2" borderId="9" xfId="0" applyNumberFormat="1" applyFont="1" applyFill="1" applyBorder="1" applyAlignment="1" applyProtection="1">
      <alignment horizontal="center" vertical="center" wrapText="1"/>
    </xf>
    <xf numFmtId="1" fontId="3" fillId="0" borderId="6" xfId="0" applyNumberFormat="1" applyFont="1" applyBorder="1" applyAlignment="1" applyProtection="1">
      <alignment vertical="center" wrapText="1"/>
    </xf>
    <xf numFmtId="1" fontId="5" fillId="0" borderId="14"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5" fillId="13" borderId="54" xfId="0" applyFont="1" applyFill="1" applyBorder="1" applyAlignment="1" applyProtection="1">
      <alignment horizontal="center"/>
    </xf>
    <xf numFmtId="0" fontId="5" fillId="13" borderId="15" xfId="0" applyFont="1" applyFill="1" applyBorder="1" applyAlignment="1" applyProtection="1">
      <alignment horizontal="center"/>
    </xf>
    <xf numFmtId="0" fontId="5" fillId="13" borderId="24" xfId="0" applyFont="1" applyFill="1" applyBorder="1" applyAlignment="1" applyProtection="1">
      <alignment horizontal="center"/>
    </xf>
  </cellXfs>
  <cellStyles count="2">
    <cellStyle name="Normálna" xfId="0" builtinId="0"/>
    <cellStyle name="Normálna 4" xfId="1" xr:uid="{DB9C3786-7DDE-4D49-874A-637E8C0AD5B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AE3F3"/>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hyperlink" Target="http://www.cpubenchmark.ne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pubenchmark.net/" TargetMode="External"/><Relationship Id="rId3" Type="http://schemas.openxmlformats.org/officeDocument/2006/relationships/hyperlink" Target="http://www.cpubenchmark.net/" TargetMode="External"/><Relationship Id="rId7" Type="http://schemas.openxmlformats.org/officeDocument/2006/relationships/hyperlink" Target="http://www.cpubenchmark.net/" TargetMode="External"/><Relationship Id="rId12" Type="http://schemas.openxmlformats.org/officeDocument/2006/relationships/hyperlink" Target="http://www.cpubenchmark.net/" TargetMode="External"/><Relationship Id="rId2" Type="http://schemas.openxmlformats.org/officeDocument/2006/relationships/hyperlink" Target="http://www.cpubenchmark.net/" TargetMode="External"/><Relationship Id="rId1" Type="http://schemas.openxmlformats.org/officeDocument/2006/relationships/hyperlink" Target="http://www.cpubenchmark.net/" TargetMode="External"/><Relationship Id="rId6" Type="http://schemas.openxmlformats.org/officeDocument/2006/relationships/hyperlink" Target="http://www.cpubenchmark.net/" TargetMode="External"/><Relationship Id="rId11" Type="http://schemas.openxmlformats.org/officeDocument/2006/relationships/hyperlink" Target="http://www.cpubenchmark.net/" TargetMode="External"/><Relationship Id="rId5" Type="http://schemas.openxmlformats.org/officeDocument/2006/relationships/hyperlink" Target="http://www.cpubenchmark.net/" TargetMode="External"/><Relationship Id="rId10" Type="http://schemas.openxmlformats.org/officeDocument/2006/relationships/hyperlink" Target="http://www.cpubenchmark.net/" TargetMode="External"/><Relationship Id="rId4" Type="http://schemas.openxmlformats.org/officeDocument/2006/relationships/hyperlink" Target="http://www.cpubenchmark.net/" TargetMode="External"/><Relationship Id="rId9" Type="http://schemas.openxmlformats.org/officeDocument/2006/relationships/hyperlink" Target="http://www.cpubenchmark.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pubenchmark.ne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cpubenchmark.net/" TargetMode="External"/><Relationship Id="rId2" Type="http://schemas.openxmlformats.org/officeDocument/2006/relationships/hyperlink" Target="http://www.cpubenchmark.net/" TargetMode="External"/><Relationship Id="rId1" Type="http://schemas.openxmlformats.org/officeDocument/2006/relationships/hyperlink" Target="http://www.cpubenchmark.ne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cpubenchmark.net/" TargetMode="External"/><Relationship Id="rId2" Type="http://schemas.openxmlformats.org/officeDocument/2006/relationships/hyperlink" Target="http://www.cpubenchmark.net/" TargetMode="External"/><Relationship Id="rId1" Type="http://schemas.openxmlformats.org/officeDocument/2006/relationships/hyperlink" Target="http://www.cpubenchmark.ne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cpubenchmark.net/" TargetMode="External"/><Relationship Id="rId2" Type="http://schemas.openxmlformats.org/officeDocument/2006/relationships/hyperlink" Target="http://www.cpubenchmark.net/" TargetMode="External"/><Relationship Id="rId1" Type="http://schemas.openxmlformats.org/officeDocument/2006/relationships/hyperlink" Target="http://www.cpubenchmark.net/" TargetMode="External"/><Relationship Id="rId6" Type="http://schemas.openxmlformats.org/officeDocument/2006/relationships/hyperlink" Target="http://www.cpubenchmark.net/" TargetMode="External"/><Relationship Id="rId5" Type="http://schemas.openxmlformats.org/officeDocument/2006/relationships/hyperlink" Target="http://www.cpubenchmark.net/" TargetMode="External"/><Relationship Id="rId4" Type="http://schemas.openxmlformats.org/officeDocument/2006/relationships/hyperlink" Target="http://www.cpubenchmark.ne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cpubenchmark.ne/" TargetMode="External"/><Relationship Id="rId2" Type="http://schemas.openxmlformats.org/officeDocument/2006/relationships/hyperlink" Target="http://www.cpubenchmark.net/" TargetMode="External"/><Relationship Id="rId1" Type="http://schemas.openxmlformats.org/officeDocument/2006/relationships/hyperlink" Target="http://www.cpubenchmark.net/" TargetMode="External"/><Relationship Id="rId4" Type="http://schemas.openxmlformats.org/officeDocument/2006/relationships/hyperlink" Target="http://www.cpubenchmark.ne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pubenchmark.net/" TargetMode="External"/><Relationship Id="rId2" Type="http://schemas.openxmlformats.org/officeDocument/2006/relationships/hyperlink" Target="http://www.cpubenchmark.net/" TargetMode="External"/><Relationship Id="rId1" Type="http://schemas.openxmlformats.org/officeDocument/2006/relationships/hyperlink" Target="http://www.cpubenchmark.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B429-FBCC-4DEC-B2D6-EFBA9F6340C8}">
  <dimension ref="A1:C21"/>
  <sheetViews>
    <sheetView tabSelected="1" workbookViewId="0">
      <selection activeCell="A6" sqref="A6:C7"/>
    </sheetView>
  </sheetViews>
  <sheetFormatPr defaultRowHeight="15" x14ac:dyDescent="0.25"/>
  <cols>
    <col min="1" max="1" width="27.28515625" customWidth="1"/>
    <col min="2" max="3" width="15.28515625" customWidth="1"/>
  </cols>
  <sheetData>
    <row r="1" spans="1:3" ht="48.75" customHeight="1" thickTop="1" thickBot="1" x14ac:dyDescent="0.3">
      <c r="A1" s="98" t="s">
        <v>180</v>
      </c>
      <c r="B1" s="99"/>
      <c r="C1" s="100"/>
    </row>
    <row r="2" spans="1:3" ht="16.5" thickTop="1" x14ac:dyDescent="0.25">
      <c r="A2" s="27" t="s">
        <v>164</v>
      </c>
      <c r="B2" s="101" t="s">
        <v>0</v>
      </c>
      <c r="C2" s="102"/>
    </row>
    <row r="3" spans="1:3" ht="15" customHeight="1" x14ac:dyDescent="0.25">
      <c r="A3" s="28" t="s">
        <v>1</v>
      </c>
      <c r="B3" s="103" t="s">
        <v>181</v>
      </c>
      <c r="C3" s="104"/>
    </row>
    <row r="4" spans="1:3" ht="16.5" thickBot="1" x14ac:dyDescent="0.3">
      <c r="A4" s="34" t="s">
        <v>165</v>
      </c>
      <c r="B4" s="105"/>
      <c r="C4" s="106"/>
    </row>
    <row r="5" spans="1:3" ht="16.5" thickTop="1" thickBot="1" x14ac:dyDescent="0.3">
      <c r="A5" s="35"/>
      <c r="B5" s="36"/>
      <c r="C5" s="37"/>
    </row>
    <row r="6" spans="1:3" ht="15.75" thickTop="1" x14ac:dyDescent="0.25">
      <c r="A6" s="107" t="s">
        <v>199</v>
      </c>
      <c r="B6" s="108"/>
      <c r="C6" s="109"/>
    </row>
    <row r="7" spans="1:3" ht="15.75" thickBot="1" x14ac:dyDescent="0.3">
      <c r="A7" s="110"/>
      <c r="B7" s="111"/>
      <c r="C7" s="112"/>
    </row>
    <row r="8" spans="1:3" ht="17.25" thickTop="1" thickBot="1" x14ac:dyDescent="0.3">
      <c r="A8" s="38" t="s">
        <v>166</v>
      </c>
      <c r="B8" s="39" t="s">
        <v>167</v>
      </c>
      <c r="C8" s="40" t="s">
        <v>168</v>
      </c>
    </row>
    <row r="9" spans="1:3" ht="15.75" thickTop="1" x14ac:dyDescent="0.25">
      <c r="A9" s="41" t="s">
        <v>169</v>
      </c>
      <c r="B9" s="42">
        <f>'Príloha č. 1.2'!K34</f>
        <v>0</v>
      </c>
      <c r="C9" s="43">
        <f>'Príloha č. 1.2'!L34</f>
        <v>0</v>
      </c>
    </row>
    <row r="10" spans="1:3" x14ac:dyDescent="0.25">
      <c r="A10" s="41" t="s">
        <v>170</v>
      </c>
      <c r="B10" s="42">
        <f>'Príloha č. 1.3'!K32</f>
        <v>0</v>
      </c>
      <c r="C10" s="44">
        <f>'Príloha č. 1.3'!L32</f>
        <v>0</v>
      </c>
    </row>
    <row r="11" spans="1:3" x14ac:dyDescent="0.25">
      <c r="A11" s="41" t="s">
        <v>171</v>
      </c>
      <c r="B11" s="45">
        <f>'Príloha č. 1.4'!K21</f>
        <v>0</v>
      </c>
      <c r="C11" s="44">
        <f>'Príloha č. 1.4'!L21</f>
        <v>0</v>
      </c>
    </row>
    <row r="12" spans="1:3" x14ac:dyDescent="0.25">
      <c r="A12" s="41" t="s">
        <v>172</v>
      </c>
      <c r="B12" s="45">
        <f>'Príloha č. 1.5'!K17</f>
        <v>0</v>
      </c>
      <c r="C12" s="44">
        <f>'Príloha č. 1.5'!L17</f>
        <v>0</v>
      </c>
    </row>
    <row r="13" spans="1:3" x14ac:dyDescent="0.25">
      <c r="A13" s="41" t="s">
        <v>173</v>
      </c>
      <c r="B13" s="45">
        <f>'Príloha č. 1.6'!K11</f>
        <v>0</v>
      </c>
      <c r="C13" s="44">
        <f>'Príloha č. 1.6'!L11</f>
        <v>0</v>
      </c>
    </row>
    <row r="14" spans="1:3" x14ac:dyDescent="0.25">
      <c r="A14" s="41" t="s">
        <v>174</v>
      </c>
      <c r="B14" s="45">
        <f>'Príloha č. 1.7'!K26</f>
        <v>0</v>
      </c>
      <c r="C14" s="44">
        <f>'Príloha č. 1.7'!L26</f>
        <v>0</v>
      </c>
    </row>
    <row r="15" spans="1:3" x14ac:dyDescent="0.25">
      <c r="A15" s="41" t="s">
        <v>175</v>
      </c>
      <c r="B15" s="45">
        <f>'Príloha č. 1.8'!K23</f>
        <v>0</v>
      </c>
      <c r="C15" s="44">
        <f>'Príloha č. 1.8'!L23</f>
        <v>0</v>
      </c>
    </row>
    <row r="16" spans="1:3" x14ac:dyDescent="0.25">
      <c r="A16" s="41" t="s">
        <v>176</v>
      </c>
      <c r="B16" s="45">
        <f>'Príloha č. 1.9'!K22</f>
        <v>0</v>
      </c>
      <c r="C16" s="44">
        <f>'Príloha č. 1.9'!L22</f>
        <v>0</v>
      </c>
    </row>
    <row r="17" spans="1:3" x14ac:dyDescent="0.25">
      <c r="A17" s="41" t="s">
        <v>177</v>
      </c>
      <c r="B17" s="42">
        <f>'Príloha č. 1.10'!K23</f>
        <v>0</v>
      </c>
      <c r="C17" s="44">
        <f>'Príloha č. 1.10'!L23</f>
        <v>0</v>
      </c>
    </row>
    <row r="18" spans="1:3" x14ac:dyDescent="0.25">
      <c r="A18" s="41" t="s">
        <v>178</v>
      </c>
      <c r="B18" s="42">
        <f>'Príloha č. 1.11'!K25</f>
        <v>0</v>
      </c>
      <c r="C18" s="44">
        <f>'Príloha č. 1.11'!L25</f>
        <v>0</v>
      </c>
    </row>
    <row r="19" spans="1:3" ht="15.75" thickBot="1" x14ac:dyDescent="0.3">
      <c r="A19" s="46" t="s">
        <v>179</v>
      </c>
      <c r="B19" s="42">
        <f>'Príloha č. 1.12'!K28</f>
        <v>0</v>
      </c>
      <c r="C19" s="47">
        <f>'Príloha č. 1.12'!L28</f>
        <v>0</v>
      </c>
    </row>
    <row r="20" spans="1:3" ht="16.5" thickTop="1" thickBot="1" x14ac:dyDescent="0.3">
      <c r="A20" s="48" t="s">
        <v>25</v>
      </c>
      <c r="B20" s="49">
        <f>SUM(B9:B19)</f>
        <v>0</v>
      </c>
      <c r="C20" s="50">
        <f>SUM(C9:C19)</f>
        <v>0</v>
      </c>
    </row>
    <row r="21" spans="1:3" ht="15.75" thickTop="1" x14ac:dyDescent="0.25"/>
  </sheetData>
  <mergeCells count="5">
    <mergeCell ref="A1:C1"/>
    <mergeCell ref="B2:C2"/>
    <mergeCell ref="B3:C3"/>
    <mergeCell ref="B4:C4"/>
    <mergeCell ref="A6:C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9600E-30F2-4ABD-9235-66C8859DB9BC}">
  <dimension ref="A1:AMK24"/>
  <sheetViews>
    <sheetView topLeftCell="A22" zoomScale="110" zoomScaleNormal="110" workbookViewId="0">
      <selection sqref="A1:L1"/>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192</v>
      </c>
      <c r="B6" s="133"/>
      <c r="C6" s="133"/>
      <c r="D6" s="133"/>
      <c r="E6" s="133"/>
      <c r="F6" s="133"/>
      <c r="G6" s="134"/>
      <c r="H6" s="134"/>
      <c r="I6" s="134"/>
      <c r="J6" s="134"/>
      <c r="K6" s="134"/>
      <c r="L6" s="135"/>
    </row>
    <row r="7" spans="1:12" ht="48"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4" t="s">
        <v>19</v>
      </c>
      <c r="B8" s="144"/>
      <c r="C8" s="144"/>
      <c r="D8" s="144"/>
      <c r="E8" s="144"/>
      <c r="F8" s="144"/>
      <c r="G8" s="144"/>
      <c r="H8" s="144"/>
      <c r="I8" s="144"/>
      <c r="J8" s="144"/>
      <c r="K8" s="144"/>
      <c r="L8" s="144"/>
    </row>
    <row r="9" spans="1:12" ht="234.75" customHeight="1" x14ac:dyDescent="0.25">
      <c r="A9" s="62">
        <v>97</v>
      </c>
      <c r="B9" s="129" t="s">
        <v>58</v>
      </c>
      <c r="C9" s="129"/>
      <c r="D9" s="129"/>
      <c r="E9" s="129"/>
      <c r="F9" s="129"/>
      <c r="G9" s="7" t="s">
        <v>13</v>
      </c>
      <c r="H9" s="16">
        <v>1</v>
      </c>
      <c r="I9" s="26"/>
      <c r="J9" s="57">
        <f>ROUND(I9*1.2,2)</f>
        <v>0</v>
      </c>
      <c r="K9" s="57">
        <f>ROUND(H9*I9,2)</f>
        <v>0</v>
      </c>
      <c r="L9" s="58">
        <f>ROUND(K9*1.2,2)</f>
        <v>0</v>
      </c>
    </row>
    <row r="10" spans="1:12" ht="127.5" customHeight="1" x14ac:dyDescent="0.25">
      <c r="A10" s="62">
        <v>98</v>
      </c>
      <c r="B10" s="129" t="s">
        <v>140</v>
      </c>
      <c r="C10" s="129"/>
      <c r="D10" s="129"/>
      <c r="E10" s="129"/>
      <c r="F10" s="129"/>
      <c r="G10" s="9" t="s">
        <v>13</v>
      </c>
      <c r="H10" s="17">
        <v>1</v>
      </c>
      <c r="I10" s="26"/>
      <c r="J10" s="57">
        <f>ROUND(I10*1.2,2)</f>
        <v>0</v>
      </c>
      <c r="K10" s="57">
        <f>ROUND(H10*I10,2)</f>
        <v>0</v>
      </c>
      <c r="L10" s="58">
        <f>ROUND(K10*1.2,2)</f>
        <v>0</v>
      </c>
    </row>
    <row r="11" spans="1:12" ht="15.75" customHeight="1" x14ac:dyDescent="0.25">
      <c r="A11" s="147" t="s">
        <v>2</v>
      </c>
      <c r="B11" s="147"/>
      <c r="C11" s="147"/>
      <c r="D11" s="147"/>
      <c r="E11" s="147"/>
      <c r="F11" s="147"/>
      <c r="G11" s="147"/>
      <c r="H11" s="147"/>
      <c r="I11" s="147"/>
      <c r="J11" s="147"/>
      <c r="K11" s="147"/>
      <c r="L11" s="147"/>
    </row>
    <row r="12" spans="1:12" ht="118.5" customHeight="1" x14ac:dyDescent="0.25">
      <c r="A12" s="62">
        <v>99</v>
      </c>
      <c r="B12" s="129" t="s">
        <v>141</v>
      </c>
      <c r="C12" s="129"/>
      <c r="D12" s="129"/>
      <c r="E12" s="129"/>
      <c r="F12" s="129"/>
      <c r="G12" s="9" t="s">
        <v>14</v>
      </c>
      <c r="H12" s="17">
        <v>10</v>
      </c>
      <c r="I12" s="75"/>
      <c r="J12" s="57">
        <f>ROUND(I12*1.2,2)</f>
        <v>0</v>
      </c>
      <c r="K12" s="57">
        <f>ROUND(H12*I12,2)</f>
        <v>0</v>
      </c>
      <c r="L12" s="58">
        <f>ROUND(K12*1.2,2)</f>
        <v>0</v>
      </c>
    </row>
    <row r="13" spans="1:12" ht="15.75" x14ac:dyDescent="0.25">
      <c r="A13" s="140" t="s">
        <v>27</v>
      </c>
      <c r="B13" s="140"/>
      <c r="C13" s="140"/>
      <c r="D13" s="140"/>
      <c r="E13" s="140"/>
      <c r="F13" s="140"/>
      <c r="G13" s="140"/>
      <c r="H13" s="140"/>
      <c r="I13" s="140"/>
      <c r="J13" s="140"/>
      <c r="K13" s="140"/>
      <c r="L13" s="140"/>
    </row>
    <row r="14" spans="1:12" ht="250.5" customHeight="1" x14ac:dyDescent="0.25">
      <c r="A14" s="62">
        <v>100</v>
      </c>
      <c r="B14" s="129" t="s">
        <v>59</v>
      </c>
      <c r="C14" s="129"/>
      <c r="D14" s="129"/>
      <c r="E14" s="129"/>
      <c r="F14" s="129"/>
      <c r="G14" s="9" t="s">
        <v>13</v>
      </c>
      <c r="H14" s="73">
        <v>1</v>
      </c>
      <c r="I14" s="26"/>
      <c r="J14" s="57">
        <f>ROUND(I14*1.2,2)</f>
        <v>0</v>
      </c>
      <c r="K14" s="57">
        <f>ROUND(H14*I14,2)</f>
        <v>0</v>
      </c>
      <c r="L14" s="58">
        <f>ROUND(K14*1.2,2)</f>
        <v>0</v>
      </c>
    </row>
    <row r="15" spans="1:12" ht="132.75" customHeight="1" x14ac:dyDescent="0.25">
      <c r="A15" s="62">
        <v>101</v>
      </c>
      <c r="B15" s="129" t="s">
        <v>142</v>
      </c>
      <c r="C15" s="129"/>
      <c r="D15" s="129"/>
      <c r="E15" s="129"/>
      <c r="F15" s="129"/>
      <c r="G15" s="9" t="s">
        <v>14</v>
      </c>
      <c r="H15" s="73">
        <v>1</v>
      </c>
      <c r="I15" s="26"/>
      <c r="J15" s="57">
        <f>ROUND(I15*1.2,2)</f>
        <v>0</v>
      </c>
      <c r="K15" s="57">
        <f>ROUND(H15*I15,2)</f>
        <v>0</v>
      </c>
      <c r="L15" s="58">
        <f>ROUND(K15*1.2,2)</f>
        <v>0</v>
      </c>
    </row>
    <row r="16" spans="1:12" ht="15.75" customHeight="1" x14ac:dyDescent="0.25">
      <c r="A16" s="147" t="s">
        <v>60</v>
      </c>
      <c r="B16" s="147"/>
      <c r="C16" s="147"/>
      <c r="D16" s="147"/>
      <c r="E16" s="147"/>
      <c r="F16" s="147"/>
      <c r="G16" s="147"/>
      <c r="H16" s="147"/>
      <c r="I16" s="147"/>
      <c r="J16" s="147"/>
      <c r="K16" s="147"/>
      <c r="L16" s="147"/>
    </row>
    <row r="17" spans="1:12" ht="118.5" customHeight="1" x14ac:dyDescent="0.25">
      <c r="A17" s="62">
        <v>102</v>
      </c>
      <c r="B17" s="129" t="s">
        <v>143</v>
      </c>
      <c r="C17" s="129"/>
      <c r="D17" s="129"/>
      <c r="E17" s="129"/>
      <c r="F17" s="129"/>
      <c r="G17" s="69" t="s">
        <v>14</v>
      </c>
      <c r="H17" s="74">
        <v>8</v>
      </c>
      <c r="I17" s="76"/>
      <c r="J17" s="57">
        <f>ROUND(I17*1.2,2)</f>
        <v>0</v>
      </c>
      <c r="K17" s="57">
        <f>ROUND(H17*I17,2)</f>
        <v>0</v>
      </c>
      <c r="L17" s="58">
        <f>ROUND(K17*1.2,2)</f>
        <v>0</v>
      </c>
    </row>
    <row r="18" spans="1:12" ht="15.75" x14ac:dyDescent="0.25">
      <c r="A18" s="144" t="s">
        <v>55</v>
      </c>
      <c r="B18" s="144"/>
      <c r="C18" s="144"/>
      <c r="D18" s="144"/>
      <c r="E18" s="144"/>
      <c r="F18" s="144"/>
      <c r="G18" s="144"/>
      <c r="H18" s="144"/>
      <c r="I18" s="144"/>
      <c r="J18" s="144"/>
      <c r="K18" s="144"/>
      <c r="L18" s="144"/>
    </row>
    <row r="19" spans="1:12" ht="236.25" customHeight="1" x14ac:dyDescent="0.25">
      <c r="A19" s="62">
        <v>103</v>
      </c>
      <c r="B19" s="129" t="s">
        <v>61</v>
      </c>
      <c r="C19" s="129"/>
      <c r="D19" s="129"/>
      <c r="E19" s="129"/>
      <c r="F19" s="129"/>
      <c r="G19" s="7" t="s">
        <v>13</v>
      </c>
      <c r="H19" s="73">
        <v>1</v>
      </c>
      <c r="I19" s="77"/>
      <c r="J19" s="57">
        <f>ROUND(I19*1.2,2)</f>
        <v>0</v>
      </c>
      <c r="K19" s="57">
        <f>ROUND(H19*I19,2)</f>
        <v>0</v>
      </c>
      <c r="L19" s="58">
        <f>ROUND(K19*1.2,2)</f>
        <v>0</v>
      </c>
    </row>
    <row r="20" spans="1:12" ht="126.75" customHeight="1" x14ac:dyDescent="0.25">
      <c r="A20" s="62">
        <v>104</v>
      </c>
      <c r="B20" s="129" t="s">
        <v>144</v>
      </c>
      <c r="C20" s="129"/>
      <c r="D20" s="129"/>
      <c r="E20" s="129"/>
      <c r="F20" s="129"/>
      <c r="G20" s="9" t="s">
        <v>13</v>
      </c>
      <c r="H20" s="73">
        <v>1</v>
      </c>
      <c r="I20" s="77"/>
      <c r="J20" s="57">
        <f>ROUND(I20*1.2,2)</f>
        <v>0</v>
      </c>
      <c r="K20" s="57">
        <f>ROUND(H20*I20,2)</f>
        <v>0</v>
      </c>
      <c r="L20" s="58">
        <f>ROUND(K20*1.2,2)</f>
        <v>0</v>
      </c>
    </row>
    <row r="21" spans="1:12" ht="15.75" customHeight="1" x14ac:dyDescent="0.25">
      <c r="A21" s="147" t="s">
        <v>2</v>
      </c>
      <c r="B21" s="147"/>
      <c r="C21" s="147"/>
      <c r="D21" s="147"/>
      <c r="E21" s="147"/>
      <c r="F21" s="147"/>
      <c r="G21" s="147"/>
      <c r="H21" s="147"/>
      <c r="I21" s="147"/>
      <c r="J21" s="147"/>
      <c r="K21" s="147"/>
      <c r="L21" s="147"/>
    </row>
    <row r="22" spans="1:12" ht="125.25" customHeight="1" x14ac:dyDescent="0.25">
      <c r="A22" s="62">
        <v>105</v>
      </c>
      <c r="B22" s="129" t="s">
        <v>145</v>
      </c>
      <c r="C22" s="129"/>
      <c r="D22" s="129"/>
      <c r="E22" s="129"/>
      <c r="F22" s="129"/>
      <c r="G22" s="69" t="s">
        <v>14</v>
      </c>
      <c r="H22" s="74">
        <v>10</v>
      </c>
      <c r="I22" s="75"/>
      <c r="J22" s="57">
        <f>ROUND(I22*1.2,2)</f>
        <v>0</v>
      </c>
      <c r="K22" s="57">
        <f>ROUND(H22*I22,2)</f>
        <v>0</v>
      </c>
      <c r="L22" s="58">
        <f>ROUND(K22*1.2,2)</f>
        <v>0</v>
      </c>
    </row>
    <row r="23" spans="1:12" ht="16.5" customHeight="1" thickBot="1" x14ac:dyDescent="0.3">
      <c r="A23" s="138" t="s">
        <v>25</v>
      </c>
      <c r="B23" s="138"/>
      <c r="C23" s="138"/>
      <c r="D23" s="138"/>
      <c r="E23" s="138"/>
      <c r="F23" s="138"/>
      <c r="G23" s="138"/>
      <c r="H23" s="138"/>
      <c r="I23" s="138"/>
      <c r="J23" s="138"/>
      <c r="K23" s="60">
        <f>SUM(K19:K22,K14:K17,K9:K12)</f>
        <v>0</v>
      </c>
      <c r="L23" s="61">
        <f>SUM(L19:L22,L14:L17,L9:L12)</f>
        <v>0</v>
      </c>
    </row>
    <row r="24" spans="1:12" ht="15.75" thickTop="1" x14ac:dyDescent="0.25"/>
  </sheetData>
  <sheetProtection algorithmName="SHA-512" hashValue="lFLp6pCpW/q64l7cAhb4LgCNHEHf+Ev4Cn4Gwr76toDmxMH0m7Jp9zt/Xtj195KvBIqDHYnklbURzWF5M0KUbQ==" saltValue="KjlVLoKbeGD+Hw2L1HPqnw==" spinCount="100000" sheet="1" objects="1" scenarios="1"/>
  <mergeCells count="25">
    <mergeCell ref="B20:F20"/>
    <mergeCell ref="A21:L21"/>
    <mergeCell ref="B22:F22"/>
    <mergeCell ref="A23:J23"/>
    <mergeCell ref="B14:F14"/>
    <mergeCell ref="B15:F15"/>
    <mergeCell ref="A16:L16"/>
    <mergeCell ref="B17:F17"/>
    <mergeCell ref="A18:L18"/>
    <mergeCell ref="B19:F19"/>
    <mergeCell ref="B9:F9"/>
    <mergeCell ref="B10:F10"/>
    <mergeCell ref="A11:L11"/>
    <mergeCell ref="B12:F12"/>
    <mergeCell ref="A13:L13"/>
    <mergeCell ref="C4:L4"/>
    <mergeCell ref="A8:L8"/>
    <mergeCell ref="B7:F7"/>
    <mergeCell ref="I5:L5"/>
    <mergeCell ref="A6:L6"/>
    <mergeCell ref="A1:L1"/>
    <mergeCell ref="A2:B2"/>
    <mergeCell ref="C2:L2"/>
    <mergeCell ref="A3:B3"/>
    <mergeCell ref="C3:L3"/>
  </mergeCells>
  <pageMargins left="0.7" right="0.7" top="0.75" bottom="0.75" header="0.51180555555555496" footer="0.51180555555555496"/>
  <pageSetup paperSize="9"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CA1DE-6757-4EEB-ACFF-71D153B11EDC}">
  <dimension ref="A1:AMK26"/>
  <sheetViews>
    <sheetView topLeftCell="A22" zoomScale="110" zoomScaleNormal="110" workbookViewId="0">
      <selection activeCell="A25" sqref="A25:J25"/>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193</v>
      </c>
      <c r="B6" s="133"/>
      <c r="C6" s="133"/>
      <c r="D6" s="133"/>
      <c r="E6" s="133"/>
      <c r="F6" s="133"/>
      <c r="G6" s="134"/>
      <c r="H6" s="134"/>
      <c r="I6" s="134"/>
      <c r="J6" s="134"/>
      <c r="K6" s="134"/>
      <c r="L6" s="135"/>
    </row>
    <row r="7" spans="1:12" ht="48"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4" t="s">
        <v>55</v>
      </c>
      <c r="B8" s="144"/>
      <c r="C8" s="144"/>
      <c r="D8" s="144"/>
      <c r="E8" s="144"/>
      <c r="F8" s="144"/>
      <c r="G8" s="144"/>
      <c r="H8" s="144"/>
      <c r="I8" s="144"/>
      <c r="J8" s="144"/>
      <c r="K8" s="144"/>
      <c r="L8" s="144"/>
    </row>
    <row r="9" spans="1:12" ht="133.5" customHeight="1" x14ac:dyDescent="0.25">
      <c r="A9" s="62">
        <v>106</v>
      </c>
      <c r="B9" s="129" t="s">
        <v>146</v>
      </c>
      <c r="C9" s="129"/>
      <c r="D9" s="129"/>
      <c r="E9" s="129"/>
      <c r="F9" s="129"/>
      <c r="G9" s="78" t="s">
        <v>13</v>
      </c>
      <c r="H9" s="79">
        <v>1</v>
      </c>
      <c r="I9" s="88"/>
      <c r="J9" s="57">
        <f>ROUND(I9*1.2,2)</f>
        <v>0</v>
      </c>
      <c r="K9" s="57">
        <f>ROUND(H9*I9,2)</f>
        <v>0</v>
      </c>
      <c r="L9" s="58">
        <f>ROUND(K9*1.2,2)</f>
        <v>0</v>
      </c>
    </row>
    <row r="10" spans="1:12" ht="100.5" customHeight="1" x14ac:dyDescent="0.25">
      <c r="A10" s="62">
        <v>107</v>
      </c>
      <c r="B10" s="129" t="s">
        <v>147</v>
      </c>
      <c r="C10" s="129"/>
      <c r="D10" s="129"/>
      <c r="E10" s="129"/>
      <c r="F10" s="129"/>
      <c r="G10" s="78" t="s">
        <v>14</v>
      </c>
      <c r="H10" s="79">
        <v>1</v>
      </c>
      <c r="I10" s="88"/>
      <c r="J10" s="57">
        <f>ROUND(I10*1.2,2)</f>
        <v>0</v>
      </c>
      <c r="K10" s="57">
        <f>ROUND(H10*I10,2)</f>
        <v>0</v>
      </c>
      <c r="L10" s="58">
        <f>ROUND(K10*1.2,2)</f>
        <v>0</v>
      </c>
    </row>
    <row r="11" spans="1:12" ht="15.75" customHeight="1" x14ac:dyDescent="0.25">
      <c r="A11" s="148" t="s">
        <v>62</v>
      </c>
      <c r="B11" s="148"/>
      <c r="C11" s="148"/>
      <c r="D11" s="148"/>
      <c r="E11" s="148"/>
      <c r="F11" s="148"/>
      <c r="G11" s="148"/>
      <c r="H11" s="148"/>
      <c r="I11" s="148"/>
      <c r="J11" s="148"/>
      <c r="K11" s="148"/>
      <c r="L11" s="148"/>
    </row>
    <row r="12" spans="1:12" ht="75.75" customHeight="1" x14ac:dyDescent="0.25">
      <c r="A12" s="62">
        <v>108</v>
      </c>
      <c r="B12" s="149" t="s">
        <v>148</v>
      </c>
      <c r="C12" s="149" t="s">
        <v>63</v>
      </c>
      <c r="D12" s="149" t="s">
        <v>63</v>
      </c>
      <c r="E12" s="149" t="s">
        <v>63</v>
      </c>
      <c r="F12" s="149" t="s">
        <v>63</v>
      </c>
      <c r="G12" s="80" t="s">
        <v>14</v>
      </c>
      <c r="H12" s="10">
        <v>14</v>
      </c>
      <c r="I12" s="26"/>
      <c r="J12" s="57">
        <f>ROUND(I12*1.2,2)</f>
        <v>0</v>
      </c>
      <c r="K12" s="57">
        <f>ROUND(H12*I12,2)</f>
        <v>0</v>
      </c>
      <c r="L12" s="58">
        <f>ROUND(K12*1.2,2)</f>
        <v>0</v>
      </c>
    </row>
    <row r="13" spans="1:12" ht="15.75" customHeight="1" x14ac:dyDescent="0.25">
      <c r="A13" s="144" t="s">
        <v>19</v>
      </c>
      <c r="B13" s="144"/>
      <c r="C13" s="144"/>
      <c r="D13" s="144"/>
      <c r="E13" s="144"/>
      <c r="F13" s="144"/>
      <c r="G13" s="144"/>
      <c r="H13" s="144"/>
      <c r="I13" s="144"/>
      <c r="J13" s="144"/>
      <c r="K13" s="144"/>
      <c r="L13" s="144"/>
    </row>
    <row r="14" spans="1:12" ht="120" customHeight="1" x14ac:dyDescent="0.25">
      <c r="A14" s="62">
        <v>109</v>
      </c>
      <c r="B14" s="129" t="s">
        <v>149</v>
      </c>
      <c r="C14" s="129"/>
      <c r="D14" s="129"/>
      <c r="E14" s="129"/>
      <c r="F14" s="129"/>
      <c r="G14" s="78" t="s">
        <v>13</v>
      </c>
      <c r="H14" s="79">
        <v>1</v>
      </c>
      <c r="I14" s="88"/>
      <c r="J14" s="57">
        <f>ROUND(I14*1.2,2)</f>
        <v>0</v>
      </c>
      <c r="K14" s="57">
        <f>ROUND(H14*I14,2)</f>
        <v>0</v>
      </c>
      <c r="L14" s="58">
        <f>ROUND(K14*1.2,2)</f>
        <v>0</v>
      </c>
    </row>
    <row r="15" spans="1:12" ht="91.5" customHeight="1" x14ac:dyDescent="0.25">
      <c r="A15" s="62">
        <v>110</v>
      </c>
      <c r="B15" s="129" t="s">
        <v>150</v>
      </c>
      <c r="C15" s="129"/>
      <c r="D15" s="129"/>
      <c r="E15" s="129"/>
      <c r="F15" s="129"/>
      <c r="G15" s="78" t="s">
        <v>14</v>
      </c>
      <c r="H15" s="79">
        <v>1</v>
      </c>
      <c r="I15" s="88"/>
      <c r="J15" s="57">
        <f>ROUND(I15*1.2,2)</f>
        <v>0</v>
      </c>
      <c r="K15" s="57">
        <f>ROUND(H15*I15,2)</f>
        <v>0</v>
      </c>
      <c r="L15" s="58">
        <f>ROUND(K15*1.2,2)</f>
        <v>0</v>
      </c>
    </row>
    <row r="16" spans="1:12" ht="15.75" customHeight="1" x14ac:dyDescent="0.25">
      <c r="A16" s="148" t="s">
        <v>64</v>
      </c>
      <c r="B16" s="148"/>
      <c r="C16" s="148"/>
      <c r="D16" s="148"/>
      <c r="E16" s="148"/>
      <c r="F16" s="148"/>
      <c r="G16" s="148"/>
      <c r="H16" s="148"/>
      <c r="I16" s="148"/>
      <c r="J16" s="148"/>
      <c r="K16" s="148"/>
      <c r="L16" s="148"/>
    </row>
    <row r="17" spans="1:12" ht="69" customHeight="1" x14ac:dyDescent="0.25">
      <c r="A17" s="62">
        <v>111</v>
      </c>
      <c r="B17" s="129" t="s">
        <v>151</v>
      </c>
      <c r="C17" s="129"/>
      <c r="D17" s="129"/>
      <c r="E17" s="129"/>
      <c r="F17" s="129"/>
      <c r="G17" s="9" t="s">
        <v>14</v>
      </c>
      <c r="H17" s="79">
        <v>8</v>
      </c>
      <c r="I17" s="26"/>
      <c r="J17" s="57">
        <f>ROUND(I17*1.2,2)</f>
        <v>0</v>
      </c>
      <c r="K17" s="57">
        <f>ROUND(H17*I17,2)</f>
        <v>0</v>
      </c>
      <c r="L17" s="58">
        <f>ROUND(K17*1.2,2)</f>
        <v>0</v>
      </c>
    </row>
    <row r="18" spans="1:12" ht="15.75" x14ac:dyDescent="0.25">
      <c r="A18" s="144" t="s">
        <v>65</v>
      </c>
      <c r="B18" s="144"/>
      <c r="C18" s="144"/>
      <c r="D18" s="144"/>
      <c r="E18" s="144"/>
      <c r="F18" s="144"/>
      <c r="G18" s="144"/>
      <c r="H18" s="144"/>
      <c r="I18" s="144"/>
      <c r="J18" s="144"/>
      <c r="K18" s="144"/>
      <c r="L18" s="144"/>
    </row>
    <row r="19" spans="1:12" ht="123.75" customHeight="1" x14ac:dyDescent="0.25">
      <c r="A19" s="63">
        <v>112</v>
      </c>
      <c r="B19" s="129" t="s">
        <v>152</v>
      </c>
      <c r="C19" s="129"/>
      <c r="D19" s="129"/>
      <c r="E19" s="129"/>
      <c r="F19" s="129"/>
      <c r="G19" s="81" t="s">
        <v>13</v>
      </c>
      <c r="H19" s="82">
        <v>1</v>
      </c>
      <c r="I19" s="89"/>
      <c r="J19" s="18">
        <f t="shared" ref="J19:J24" si="0">ROUND(H19*I19,2)</f>
        <v>0</v>
      </c>
      <c r="K19" s="57">
        <f t="shared" ref="K19:K24" si="1">ROUND(H19*I19,2)</f>
        <v>0</v>
      </c>
      <c r="L19" s="58">
        <f t="shared" ref="L19:L24" si="2">ROUND(K19*1.2,2)</f>
        <v>0</v>
      </c>
    </row>
    <row r="20" spans="1:12" ht="91.5" customHeight="1" x14ac:dyDescent="0.25">
      <c r="A20" s="63">
        <v>113</v>
      </c>
      <c r="B20" s="129" t="s">
        <v>153</v>
      </c>
      <c r="C20" s="129"/>
      <c r="D20" s="129"/>
      <c r="E20" s="129"/>
      <c r="F20" s="129"/>
      <c r="G20" s="81" t="s">
        <v>13</v>
      </c>
      <c r="H20" s="83">
        <v>1</v>
      </c>
      <c r="I20" s="89"/>
      <c r="J20" s="18">
        <f t="shared" si="0"/>
        <v>0</v>
      </c>
      <c r="K20" s="57">
        <f t="shared" si="1"/>
        <v>0</v>
      </c>
      <c r="L20" s="58">
        <f t="shared" si="2"/>
        <v>0</v>
      </c>
    </row>
    <row r="21" spans="1:12" ht="84.75" customHeight="1" x14ac:dyDescent="0.25">
      <c r="A21" s="63">
        <v>114</v>
      </c>
      <c r="B21" s="136" t="s">
        <v>154</v>
      </c>
      <c r="C21" s="136"/>
      <c r="D21" s="136"/>
      <c r="E21" s="136"/>
      <c r="F21" s="136"/>
      <c r="G21" s="81" t="s">
        <v>14</v>
      </c>
      <c r="H21" s="84">
        <v>2</v>
      </c>
      <c r="I21" s="89"/>
      <c r="J21" s="18">
        <f t="shared" si="0"/>
        <v>0</v>
      </c>
      <c r="K21" s="57">
        <f t="shared" si="1"/>
        <v>0</v>
      </c>
      <c r="L21" s="58">
        <f t="shared" si="2"/>
        <v>0</v>
      </c>
    </row>
    <row r="22" spans="1:12" ht="51" customHeight="1" x14ac:dyDescent="0.25">
      <c r="A22" s="63">
        <v>115</v>
      </c>
      <c r="B22" s="129" t="s">
        <v>155</v>
      </c>
      <c r="C22" s="129"/>
      <c r="D22" s="129"/>
      <c r="E22" s="129"/>
      <c r="F22" s="129"/>
      <c r="G22" s="81" t="s">
        <v>14</v>
      </c>
      <c r="H22" s="83">
        <v>1</v>
      </c>
      <c r="I22" s="89"/>
      <c r="J22" s="18">
        <f t="shared" si="0"/>
        <v>0</v>
      </c>
      <c r="K22" s="57">
        <f t="shared" si="1"/>
        <v>0</v>
      </c>
      <c r="L22" s="58">
        <f t="shared" si="2"/>
        <v>0</v>
      </c>
    </row>
    <row r="23" spans="1:12" ht="82.5" customHeight="1" x14ac:dyDescent="0.25">
      <c r="A23" s="63">
        <v>116</v>
      </c>
      <c r="B23" s="129" t="s">
        <v>156</v>
      </c>
      <c r="C23" s="129"/>
      <c r="D23" s="129"/>
      <c r="E23" s="129"/>
      <c r="F23" s="129"/>
      <c r="G23" s="85" t="s">
        <v>13</v>
      </c>
      <c r="H23" s="10">
        <v>1</v>
      </c>
      <c r="I23" s="89"/>
      <c r="J23" s="18">
        <f t="shared" si="0"/>
        <v>0</v>
      </c>
      <c r="K23" s="57">
        <f t="shared" si="1"/>
        <v>0</v>
      </c>
      <c r="L23" s="58">
        <f t="shared" si="2"/>
        <v>0</v>
      </c>
    </row>
    <row r="24" spans="1:12" ht="62.25" customHeight="1" x14ac:dyDescent="0.25">
      <c r="A24" s="63">
        <v>117</v>
      </c>
      <c r="B24" s="129" t="s">
        <v>157</v>
      </c>
      <c r="C24" s="129"/>
      <c r="D24" s="129"/>
      <c r="E24" s="129"/>
      <c r="F24" s="129"/>
      <c r="G24" s="86" t="s">
        <v>14</v>
      </c>
      <c r="H24" s="87">
        <v>1</v>
      </c>
      <c r="I24" s="89"/>
      <c r="J24" s="18">
        <f t="shared" si="0"/>
        <v>0</v>
      </c>
      <c r="K24" s="57">
        <f t="shared" si="1"/>
        <v>0</v>
      </c>
      <c r="L24" s="58">
        <f t="shared" si="2"/>
        <v>0</v>
      </c>
    </row>
    <row r="25" spans="1:12" ht="21" customHeight="1" thickBot="1" x14ac:dyDescent="0.3">
      <c r="A25" s="138" t="s">
        <v>25</v>
      </c>
      <c r="B25" s="138"/>
      <c r="C25" s="138"/>
      <c r="D25" s="138"/>
      <c r="E25" s="138"/>
      <c r="F25" s="138"/>
      <c r="G25" s="138"/>
      <c r="H25" s="138"/>
      <c r="I25" s="138"/>
      <c r="J25" s="138"/>
      <c r="K25" s="60">
        <f>SUM(K14:K24,K9:K12,)</f>
        <v>0</v>
      </c>
      <c r="L25" s="61">
        <f>SUM(L14:L24,L9:L12,)</f>
        <v>0</v>
      </c>
    </row>
    <row r="26" spans="1:12" ht="15.75" thickTop="1" x14ac:dyDescent="0.25"/>
  </sheetData>
  <sheetProtection algorithmName="SHA-512" hashValue="eMhKEkffwYC9dz81LN1rJwWOv+oB7af7bJtBIekP1NyldH7P6g8dhFkTS1yj4gStj6IUfyxty5g2/dIwyXkEHg==" saltValue="fpEDr5nTGT3eM+N3+lZgXA==" spinCount="100000" sheet="1" objects="1" scenarios="1"/>
  <mergeCells count="27">
    <mergeCell ref="A25:J25"/>
    <mergeCell ref="I5:L5"/>
    <mergeCell ref="A6:L6"/>
    <mergeCell ref="B20:F20"/>
    <mergeCell ref="B21:F21"/>
    <mergeCell ref="B22:F22"/>
    <mergeCell ref="B23:F23"/>
    <mergeCell ref="B24:F24"/>
    <mergeCell ref="A18:L18"/>
    <mergeCell ref="B19:F19"/>
    <mergeCell ref="A8:L8"/>
    <mergeCell ref="B9:F9"/>
    <mergeCell ref="B10:F10"/>
    <mergeCell ref="A11:L11"/>
    <mergeCell ref="B12:F12"/>
    <mergeCell ref="A13:L13"/>
    <mergeCell ref="B7:F7"/>
    <mergeCell ref="B14:F14"/>
    <mergeCell ref="B15:F15"/>
    <mergeCell ref="A16:L16"/>
    <mergeCell ref="B17:F17"/>
    <mergeCell ref="C4:L4"/>
    <mergeCell ref="A1:L1"/>
    <mergeCell ref="A2:B2"/>
    <mergeCell ref="C2:L2"/>
    <mergeCell ref="A3:B3"/>
    <mergeCell ref="C3:L3"/>
  </mergeCells>
  <hyperlinks>
    <hyperlink ref="B21" r:id="rId1" display="Zázemie pre učiteľa notebook;                                                                                                                                                                                                                                                                                                                                             Minimálna špecifikácia:  uhlopriečka displeja:15&quot; až 16&quot;; ekvivalentný procesor s výkonovým číslom  min. 4700 bodov podľa  podľa www.cpubenchmark.net.; Operačná pamäť:4GB; Typ pevného disku:SSD; Veľkosť disku:250GB/256GB; Operačný systém  Grafická karta:integrovaná; Rozlíšenie displeja:FHD (1920x1080); Druh displeja:matný; Optická mechanika:DVD RW; Webkamera; Bezdrôtové pripojenie:wifi + bluetooth" xr:uid="{D8A7CAE7-CFF3-48CA-ABC5-238D124B2104}"/>
  </hyperlinks>
  <pageMargins left="0.7" right="0.7" top="0.75" bottom="0.7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9"/>
  <sheetViews>
    <sheetView topLeftCell="A22" zoomScale="110" zoomScaleNormal="110" workbookViewId="0">
      <selection activeCell="A24" sqref="A24:L24"/>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194</v>
      </c>
      <c r="B6" s="133"/>
      <c r="C6" s="133"/>
      <c r="D6" s="133"/>
      <c r="E6" s="133"/>
      <c r="F6" s="133"/>
      <c r="G6" s="134"/>
      <c r="H6" s="134"/>
      <c r="I6" s="134"/>
      <c r="J6" s="134"/>
      <c r="K6" s="134"/>
      <c r="L6" s="135"/>
    </row>
    <row r="7" spans="1:12" ht="48" customHeight="1" x14ac:dyDescent="0.25">
      <c r="A7" s="51" t="s">
        <v>3</v>
      </c>
      <c r="B7" s="127" t="s">
        <v>4</v>
      </c>
      <c r="C7" s="127"/>
      <c r="D7" s="127"/>
      <c r="E7" s="127"/>
      <c r="F7" s="127"/>
      <c r="G7" s="52" t="s">
        <v>5</v>
      </c>
      <c r="H7" s="53" t="s">
        <v>6</v>
      </c>
      <c r="I7" s="54" t="s">
        <v>7</v>
      </c>
      <c r="J7" s="54" t="s">
        <v>8</v>
      </c>
      <c r="K7" s="54" t="s">
        <v>9</v>
      </c>
      <c r="L7" s="55" t="s">
        <v>10</v>
      </c>
    </row>
    <row r="8" spans="1:12" ht="15.75" customHeight="1" x14ac:dyDescent="0.25">
      <c r="A8" s="140" t="s">
        <v>40</v>
      </c>
      <c r="B8" s="140"/>
      <c r="C8" s="140"/>
      <c r="D8" s="140"/>
      <c r="E8" s="140"/>
      <c r="F8" s="140"/>
      <c r="G8" s="140"/>
      <c r="H8" s="140"/>
      <c r="I8" s="140"/>
      <c r="J8" s="140"/>
      <c r="K8" s="140"/>
      <c r="L8" s="140"/>
    </row>
    <row r="9" spans="1:12" ht="51.75" customHeight="1" x14ac:dyDescent="0.25">
      <c r="A9" s="62">
        <v>118</v>
      </c>
      <c r="B9" s="129" t="s">
        <v>66</v>
      </c>
      <c r="C9" s="129"/>
      <c r="D9" s="129"/>
      <c r="E9" s="129"/>
      <c r="F9" s="129"/>
      <c r="G9" s="7" t="s">
        <v>14</v>
      </c>
      <c r="H9" s="19">
        <v>1</v>
      </c>
      <c r="I9" s="94"/>
      <c r="J9" s="57">
        <f t="shared" ref="J9:J18" si="0">ROUND(I9*1.2,2)</f>
        <v>0</v>
      </c>
      <c r="K9" s="57">
        <f t="shared" ref="K9:K18" si="1">ROUND(H9*I9,2)</f>
        <v>0</v>
      </c>
      <c r="L9" s="58">
        <f t="shared" ref="L9:L18" si="2">ROUND(K9*1.2,2)</f>
        <v>0</v>
      </c>
    </row>
    <row r="10" spans="1:12" ht="59.25" customHeight="1" x14ac:dyDescent="0.25">
      <c r="A10" s="62">
        <v>119</v>
      </c>
      <c r="B10" s="129" t="s">
        <v>158</v>
      </c>
      <c r="C10" s="129"/>
      <c r="D10" s="129"/>
      <c r="E10" s="129"/>
      <c r="F10" s="129"/>
      <c r="G10" s="9" t="s">
        <v>14</v>
      </c>
      <c r="H10" s="13">
        <v>5</v>
      </c>
      <c r="I10" s="94"/>
      <c r="J10" s="57">
        <f t="shared" si="0"/>
        <v>0</v>
      </c>
      <c r="K10" s="57">
        <f t="shared" si="1"/>
        <v>0</v>
      </c>
      <c r="L10" s="58">
        <f t="shared" si="2"/>
        <v>0</v>
      </c>
    </row>
    <row r="11" spans="1:12" ht="55.5" customHeight="1" x14ac:dyDescent="0.25">
      <c r="A11" s="62">
        <v>120</v>
      </c>
      <c r="B11" s="129" t="s">
        <v>159</v>
      </c>
      <c r="C11" s="129"/>
      <c r="D11" s="129"/>
      <c r="E11" s="129"/>
      <c r="F11" s="129"/>
      <c r="G11" s="9" t="s">
        <v>14</v>
      </c>
      <c r="H11" s="13">
        <v>5</v>
      </c>
      <c r="I11" s="94"/>
      <c r="J11" s="57">
        <f t="shared" si="0"/>
        <v>0</v>
      </c>
      <c r="K11" s="57">
        <f t="shared" si="1"/>
        <v>0</v>
      </c>
      <c r="L11" s="58">
        <f t="shared" si="2"/>
        <v>0</v>
      </c>
    </row>
    <row r="12" spans="1:12" ht="75.75" customHeight="1" x14ac:dyDescent="0.25">
      <c r="A12" s="62">
        <v>121</v>
      </c>
      <c r="B12" s="129" t="s">
        <v>160</v>
      </c>
      <c r="C12" s="129"/>
      <c r="D12" s="129"/>
      <c r="E12" s="129"/>
      <c r="F12" s="129"/>
      <c r="G12" s="7" t="s">
        <v>14</v>
      </c>
      <c r="H12" s="19">
        <v>1</v>
      </c>
      <c r="I12" s="94"/>
      <c r="J12" s="57">
        <f t="shared" si="0"/>
        <v>0</v>
      </c>
      <c r="K12" s="57">
        <f t="shared" si="1"/>
        <v>0</v>
      </c>
      <c r="L12" s="58">
        <f t="shared" si="2"/>
        <v>0</v>
      </c>
    </row>
    <row r="13" spans="1:12" ht="48" customHeight="1" x14ac:dyDescent="0.25">
      <c r="A13" s="62">
        <v>122</v>
      </c>
      <c r="B13" s="129" t="s">
        <v>161</v>
      </c>
      <c r="C13" s="129"/>
      <c r="D13" s="129"/>
      <c r="E13" s="129"/>
      <c r="F13" s="129"/>
      <c r="G13" s="7" t="s">
        <v>14</v>
      </c>
      <c r="H13" s="19">
        <v>1</v>
      </c>
      <c r="I13" s="94"/>
      <c r="J13" s="57">
        <f t="shared" si="0"/>
        <v>0</v>
      </c>
      <c r="K13" s="57">
        <f t="shared" si="1"/>
        <v>0</v>
      </c>
      <c r="L13" s="58">
        <f t="shared" si="2"/>
        <v>0</v>
      </c>
    </row>
    <row r="14" spans="1:12" ht="75.75" customHeight="1" x14ac:dyDescent="0.25">
      <c r="A14" s="62">
        <v>123</v>
      </c>
      <c r="B14" s="129" t="s">
        <v>67</v>
      </c>
      <c r="C14" s="129"/>
      <c r="D14" s="129"/>
      <c r="E14" s="129"/>
      <c r="F14" s="129"/>
      <c r="G14" s="7" t="s">
        <v>14</v>
      </c>
      <c r="H14" s="19">
        <v>1</v>
      </c>
      <c r="I14" s="94"/>
      <c r="J14" s="57">
        <f t="shared" si="0"/>
        <v>0</v>
      </c>
      <c r="K14" s="57">
        <f t="shared" si="1"/>
        <v>0</v>
      </c>
      <c r="L14" s="58">
        <f t="shared" si="2"/>
        <v>0</v>
      </c>
    </row>
    <row r="15" spans="1:12" ht="243" customHeight="1" x14ac:dyDescent="0.25">
      <c r="A15" s="62">
        <v>124</v>
      </c>
      <c r="B15" s="129" t="s">
        <v>68</v>
      </c>
      <c r="C15" s="129"/>
      <c r="D15" s="129"/>
      <c r="E15" s="129"/>
      <c r="F15" s="129"/>
      <c r="G15" s="7" t="s">
        <v>14</v>
      </c>
      <c r="H15" s="19">
        <v>1</v>
      </c>
      <c r="I15" s="94"/>
      <c r="J15" s="57">
        <f t="shared" si="0"/>
        <v>0</v>
      </c>
      <c r="K15" s="57">
        <f t="shared" si="1"/>
        <v>0</v>
      </c>
      <c r="L15" s="58">
        <f t="shared" si="2"/>
        <v>0</v>
      </c>
    </row>
    <row r="16" spans="1:12" ht="175.5" customHeight="1" x14ac:dyDescent="0.25">
      <c r="A16" s="62">
        <v>125</v>
      </c>
      <c r="B16" s="129" t="s">
        <v>69</v>
      </c>
      <c r="C16" s="129"/>
      <c r="D16" s="129"/>
      <c r="E16" s="129"/>
      <c r="F16" s="129"/>
      <c r="G16" s="7" t="s">
        <v>14</v>
      </c>
      <c r="H16" s="19">
        <v>1</v>
      </c>
      <c r="I16" s="94"/>
      <c r="J16" s="57">
        <f t="shared" si="0"/>
        <v>0</v>
      </c>
      <c r="K16" s="57">
        <f t="shared" si="1"/>
        <v>0</v>
      </c>
      <c r="L16" s="58">
        <f t="shared" si="2"/>
        <v>0</v>
      </c>
    </row>
    <row r="17" spans="1:1025" ht="51" customHeight="1" x14ac:dyDescent="0.25">
      <c r="A17" s="62">
        <v>126</v>
      </c>
      <c r="B17" s="129" t="s">
        <v>70</v>
      </c>
      <c r="C17" s="129"/>
      <c r="D17" s="129"/>
      <c r="E17" s="129"/>
      <c r="F17" s="129"/>
      <c r="G17" s="7" t="s">
        <v>14</v>
      </c>
      <c r="H17" s="19">
        <v>1</v>
      </c>
      <c r="I17" s="94"/>
      <c r="J17" s="57">
        <f t="shared" si="0"/>
        <v>0</v>
      </c>
      <c r="K17" s="57">
        <f t="shared" si="1"/>
        <v>0</v>
      </c>
      <c r="L17" s="58">
        <f t="shared" si="2"/>
        <v>0</v>
      </c>
    </row>
    <row r="18" spans="1:1025" ht="39" customHeight="1" x14ac:dyDescent="0.25">
      <c r="A18" s="62">
        <v>127</v>
      </c>
      <c r="B18" s="129" t="s">
        <v>71</v>
      </c>
      <c r="C18" s="129"/>
      <c r="D18" s="129"/>
      <c r="E18" s="129"/>
      <c r="F18" s="129"/>
      <c r="G18" s="7" t="s">
        <v>14</v>
      </c>
      <c r="H18" s="19">
        <v>1</v>
      </c>
      <c r="I18" s="94"/>
      <c r="J18" s="57">
        <f t="shared" si="0"/>
        <v>0</v>
      </c>
      <c r="K18" s="57">
        <f t="shared" si="1"/>
        <v>0</v>
      </c>
      <c r="L18" s="58">
        <f t="shared" si="2"/>
        <v>0</v>
      </c>
    </row>
    <row r="19" spans="1:1025" ht="15.75" x14ac:dyDescent="0.25">
      <c r="A19" s="140" t="s">
        <v>198</v>
      </c>
      <c r="B19" s="140"/>
      <c r="C19" s="140"/>
      <c r="D19" s="140"/>
      <c r="E19" s="140"/>
      <c r="F19" s="140"/>
      <c r="G19" s="140"/>
      <c r="H19" s="140"/>
      <c r="I19" s="140"/>
      <c r="J19" s="140"/>
      <c r="K19" s="140"/>
      <c r="L19" s="140"/>
    </row>
    <row r="20" spans="1:1025" ht="81.75" customHeight="1" x14ac:dyDescent="0.25">
      <c r="A20" s="63">
        <v>128</v>
      </c>
      <c r="B20" s="129" t="s">
        <v>72</v>
      </c>
      <c r="C20" s="129"/>
      <c r="D20" s="129"/>
      <c r="E20" s="129"/>
      <c r="F20" s="129"/>
      <c r="G20" s="7" t="s">
        <v>14</v>
      </c>
      <c r="H20" s="19">
        <v>1</v>
      </c>
      <c r="I20" s="94"/>
      <c r="J20" s="57">
        <f>ROUND(I20*1.2,2)</f>
        <v>0</v>
      </c>
      <c r="K20" s="57">
        <f>ROUND(H20*I20,2)</f>
        <v>0</v>
      </c>
      <c r="L20" s="58">
        <f>ROUND(K20*1.2,2)</f>
        <v>0</v>
      </c>
    </row>
    <row r="21" spans="1:1025" ht="67.5" customHeight="1" x14ac:dyDescent="0.25">
      <c r="A21" s="63">
        <v>129</v>
      </c>
      <c r="B21" s="129" t="s">
        <v>73</v>
      </c>
      <c r="C21" s="129"/>
      <c r="D21" s="129"/>
      <c r="E21" s="129"/>
      <c r="F21" s="129"/>
      <c r="G21" s="9" t="s">
        <v>14</v>
      </c>
      <c r="H21" s="13">
        <v>1</v>
      </c>
      <c r="I21" s="94"/>
      <c r="J21" s="57">
        <f>ROUND(I21*1.2,2)</f>
        <v>0</v>
      </c>
      <c r="K21" s="57">
        <f>ROUND(H21*I21,2)</f>
        <v>0</v>
      </c>
      <c r="L21" s="58">
        <f>ROUND(K21*1.2,2)</f>
        <v>0</v>
      </c>
    </row>
    <row r="22" spans="1:1025" ht="75.75" customHeight="1" x14ac:dyDescent="0.25">
      <c r="A22" s="63">
        <v>130</v>
      </c>
      <c r="B22" s="129" t="s">
        <v>74</v>
      </c>
      <c r="C22" s="129"/>
      <c r="D22" s="129"/>
      <c r="E22" s="129"/>
      <c r="F22" s="129"/>
      <c r="G22" s="7" t="s">
        <v>14</v>
      </c>
      <c r="H22" s="19">
        <v>1</v>
      </c>
      <c r="I22" s="94"/>
      <c r="J22" s="57">
        <f>ROUND(I22*1.2,2)</f>
        <v>0</v>
      </c>
      <c r="K22" s="57">
        <f>ROUND(H22*I22,2)</f>
        <v>0</v>
      </c>
      <c r="L22" s="58">
        <f>ROUND(K22*1.2,2)</f>
        <v>0</v>
      </c>
    </row>
    <row r="23" spans="1:1025" ht="15.75" x14ac:dyDescent="0.25">
      <c r="A23" s="140" t="s">
        <v>17</v>
      </c>
      <c r="B23" s="140"/>
      <c r="C23" s="140"/>
      <c r="D23" s="140"/>
      <c r="E23" s="140"/>
      <c r="F23" s="140"/>
      <c r="G23" s="140"/>
      <c r="H23" s="140"/>
      <c r="I23" s="140"/>
      <c r="J23" s="140"/>
      <c r="K23" s="140"/>
      <c r="L23" s="140"/>
      <c r="M23" s="20"/>
    </row>
    <row r="24" spans="1:1025" s="97" customFormat="1" ht="15.75" x14ac:dyDescent="0.25">
      <c r="A24" s="153" t="s">
        <v>64</v>
      </c>
      <c r="B24" s="154"/>
      <c r="C24" s="154"/>
      <c r="D24" s="154"/>
      <c r="E24" s="154"/>
      <c r="F24" s="154"/>
      <c r="G24" s="154"/>
      <c r="H24" s="154"/>
      <c r="I24" s="154"/>
      <c r="J24" s="154"/>
      <c r="K24" s="154"/>
      <c r="L24" s="155"/>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c r="IW24" s="96"/>
      <c r="IX24" s="96"/>
      <c r="IY24" s="96"/>
      <c r="IZ24" s="96"/>
      <c r="JA24" s="96"/>
      <c r="JB24" s="96"/>
      <c r="JC24" s="96"/>
      <c r="JD24" s="96"/>
      <c r="JE24" s="96"/>
      <c r="JF24" s="96"/>
      <c r="JG24" s="96"/>
      <c r="JH24" s="96"/>
      <c r="JI24" s="96"/>
      <c r="JJ24" s="96"/>
      <c r="JK24" s="96"/>
      <c r="JL24" s="96"/>
      <c r="JM24" s="96"/>
      <c r="JN24" s="96"/>
      <c r="JO24" s="96"/>
      <c r="JP24" s="96"/>
      <c r="JQ24" s="96"/>
      <c r="JR24" s="96"/>
      <c r="JS24" s="96"/>
      <c r="JT24" s="96"/>
      <c r="JU24" s="96"/>
      <c r="JV24" s="96"/>
      <c r="JW24" s="96"/>
      <c r="JX24" s="96"/>
      <c r="JY24" s="96"/>
      <c r="JZ24" s="96"/>
      <c r="KA24" s="96"/>
      <c r="KB24" s="96"/>
      <c r="KC24" s="96"/>
      <c r="KD24" s="96"/>
      <c r="KE24" s="96"/>
      <c r="KF24" s="96"/>
      <c r="KG24" s="96"/>
      <c r="KH24" s="96"/>
      <c r="KI24" s="96"/>
      <c r="KJ24" s="96"/>
      <c r="KK24" s="96"/>
      <c r="KL24" s="96"/>
      <c r="KM24" s="96"/>
      <c r="KN24" s="96"/>
      <c r="KO24" s="96"/>
      <c r="KP24" s="96"/>
      <c r="KQ24" s="96"/>
      <c r="KR24" s="96"/>
      <c r="KS24" s="96"/>
      <c r="KT24" s="96"/>
      <c r="KU24" s="96"/>
      <c r="KV24" s="96"/>
      <c r="KW24" s="96"/>
      <c r="KX24" s="96"/>
      <c r="KY24" s="96"/>
      <c r="KZ24" s="96"/>
      <c r="LA24" s="96"/>
      <c r="LB24" s="96"/>
      <c r="LC24" s="96"/>
      <c r="LD24" s="96"/>
      <c r="LE24" s="96"/>
      <c r="LF24" s="96"/>
      <c r="LG24" s="96"/>
      <c r="LH24" s="96"/>
      <c r="LI24" s="96"/>
      <c r="LJ24" s="96"/>
      <c r="LK24" s="96"/>
      <c r="LL24" s="96"/>
      <c r="LM24" s="96"/>
      <c r="LN24" s="96"/>
      <c r="LO24" s="96"/>
      <c r="LP24" s="96"/>
      <c r="LQ24" s="96"/>
      <c r="LR24" s="96"/>
      <c r="LS24" s="96"/>
      <c r="LT24" s="96"/>
      <c r="LU24" s="96"/>
      <c r="LV24" s="96"/>
      <c r="LW24" s="96"/>
      <c r="LX24" s="96"/>
      <c r="LY24" s="96"/>
      <c r="LZ24" s="96"/>
      <c r="MA24" s="96"/>
      <c r="MB24" s="96"/>
      <c r="MC24" s="96"/>
      <c r="MD24" s="96"/>
      <c r="ME24" s="96"/>
      <c r="MF24" s="96"/>
      <c r="MG24" s="96"/>
      <c r="MH24" s="96"/>
      <c r="MI24" s="96"/>
      <c r="MJ24" s="96"/>
      <c r="MK24" s="96"/>
      <c r="ML24" s="96"/>
      <c r="MM24" s="96"/>
      <c r="MN24" s="96"/>
      <c r="MO24" s="96"/>
      <c r="MP24" s="96"/>
      <c r="MQ24" s="96"/>
      <c r="MR24" s="96"/>
      <c r="MS24" s="96"/>
      <c r="MT24" s="96"/>
      <c r="MU24" s="96"/>
      <c r="MV24" s="96"/>
      <c r="MW24" s="96"/>
      <c r="MX24" s="96"/>
      <c r="MY24" s="96"/>
      <c r="MZ24" s="96"/>
      <c r="NA24" s="96"/>
      <c r="NB24" s="96"/>
      <c r="NC24" s="96"/>
      <c r="ND24" s="96"/>
      <c r="NE24" s="96"/>
      <c r="NF24" s="96"/>
      <c r="NG24" s="96"/>
      <c r="NH24" s="96"/>
      <c r="NI24" s="96"/>
      <c r="NJ24" s="96"/>
      <c r="NK24" s="96"/>
      <c r="NL24" s="96"/>
      <c r="NM24" s="96"/>
      <c r="NN24" s="96"/>
      <c r="NO24" s="96"/>
      <c r="NP24" s="96"/>
      <c r="NQ24" s="96"/>
      <c r="NR24" s="96"/>
      <c r="NS24" s="96"/>
      <c r="NT24" s="96"/>
      <c r="NU24" s="96"/>
      <c r="NV24" s="96"/>
      <c r="NW24" s="96"/>
      <c r="NX24" s="96"/>
      <c r="NY24" s="96"/>
      <c r="NZ24" s="96"/>
      <c r="OA24" s="96"/>
      <c r="OB24" s="96"/>
      <c r="OC24" s="96"/>
      <c r="OD24" s="96"/>
      <c r="OE24" s="96"/>
      <c r="OF24" s="96"/>
      <c r="OG24" s="96"/>
      <c r="OH24" s="96"/>
      <c r="OI24" s="96"/>
      <c r="OJ24" s="96"/>
      <c r="OK24" s="96"/>
      <c r="OL24" s="96"/>
      <c r="OM24" s="96"/>
      <c r="ON24" s="96"/>
      <c r="OO24" s="96"/>
      <c r="OP24" s="96"/>
      <c r="OQ24" s="96"/>
      <c r="OR24" s="96"/>
      <c r="OS24" s="96"/>
      <c r="OT24" s="96"/>
      <c r="OU24" s="96"/>
      <c r="OV24" s="96"/>
      <c r="OW24" s="96"/>
      <c r="OX24" s="96"/>
      <c r="OY24" s="96"/>
      <c r="OZ24" s="96"/>
      <c r="PA24" s="96"/>
      <c r="PB24" s="96"/>
      <c r="PC24" s="96"/>
      <c r="PD24" s="96"/>
      <c r="PE24" s="96"/>
      <c r="PF24" s="96"/>
      <c r="PG24" s="96"/>
      <c r="PH24" s="96"/>
      <c r="PI24" s="96"/>
      <c r="PJ24" s="96"/>
      <c r="PK24" s="96"/>
      <c r="PL24" s="96"/>
      <c r="PM24" s="96"/>
      <c r="PN24" s="96"/>
      <c r="PO24" s="96"/>
      <c r="PP24" s="96"/>
      <c r="PQ24" s="96"/>
      <c r="PR24" s="96"/>
      <c r="PS24" s="96"/>
      <c r="PT24" s="96"/>
      <c r="PU24" s="96"/>
      <c r="PV24" s="96"/>
      <c r="PW24" s="96"/>
      <c r="PX24" s="96"/>
      <c r="PY24" s="96"/>
      <c r="PZ24" s="96"/>
      <c r="QA24" s="96"/>
      <c r="QB24" s="96"/>
      <c r="QC24" s="96"/>
      <c r="QD24" s="96"/>
      <c r="QE24" s="96"/>
      <c r="QF24" s="96"/>
      <c r="QG24" s="96"/>
      <c r="QH24" s="96"/>
      <c r="QI24" s="96"/>
      <c r="QJ24" s="96"/>
      <c r="QK24" s="96"/>
      <c r="QL24" s="96"/>
      <c r="QM24" s="96"/>
      <c r="QN24" s="96"/>
      <c r="QO24" s="96"/>
      <c r="QP24" s="96"/>
      <c r="QQ24" s="96"/>
      <c r="QR24" s="96"/>
      <c r="QS24" s="96"/>
      <c r="QT24" s="96"/>
      <c r="QU24" s="96"/>
      <c r="QV24" s="96"/>
      <c r="QW24" s="96"/>
      <c r="QX24" s="96"/>
      <c r="QY24" s="96"/>
      <c r="QZ24" s="96"/>
      <c r="RA24" s="96"/>
      <c r="RB24" s="96"/>
      <c r="RC24" s="96"/>
      <c r="RD24" s="96"/>
      <c r="RE24" s="96"/>
      <c r="RF24" s="96"/>
      <c r="RG24" s="96"/>
      <c r="RH24" s="96"/>
      <c r="RI24" s="96"/>
      <c r="RJ24" s="96"/>
      <c r="RK24" s="96"/>
      <c r="RL24" s="96"/>
      <c r="RM24" s="96"/>
      <c r="RN24" s="96"/>
      <c r="RO24" s="96"/>
      <c r="RP24" s="96"/>
      <c r="RQ24" s="96"/>
      <c r="RR24" s="96"/>
      <c r="RS24" s="96"/>
      <c r="RT24" s="96"/>
      <c r="RU24" s="96"/>
      <c r="RV24" s="96"/>
      <c r="RW24" s="96"/>
      <c r="RX24" s="96"/>
      <c r="RY24" s="96"/>
      <c r="RZ24" s="96"/>
      <c r="SA24" s="96"/>
      <c r="SB24" s="96"/>
      <c r="SC24" s="96"/>
      <c r="SD24" s="96"/>
      <c r="SE24" s="96"/>
      <c r="SF24" s="96"/>
      <c r="SG24" s="96"/>
      <c r="SH24" s="96"/>
      <c r="SI24" s="96"/>
      <c r="SJ24" s="96"/>
      <c r="SK24" s="96"/>
      <c r="SL24" s="96"/>
      <c r="SM24" s="96"/>
      <c r="SN24" s="96"/>
      <c r="SO24" s="96"/>
      <c r="SP24" s="96"/>
      <c r="SQ24" s="96"/>
      <c r="SR24" s="96"/>
      <c r="SS24" s="96"/>
      <c r="ST24" s="96"/>
      <c r="SU24" s="96"/>
      <c r="SV24" s="96"/>
      <c r="SW24" s="96"/>
      <c r="SX24" s="96"/>
      <c r="SY24" s="96"/>
      <c r="SZ24" s="96"/>
      <c r="TA24" s="96"/>
      <c r="TB24" s="96"/>
      <c r="TC24" s="96"/>
      <c r="TD24" s="96"/>
      <c r="TE24" s="96"/>
      <c r="TF24" s="96"/>
      <c r="TG24" s="96"/>
      <c r="TH24" s="96"/>
      <c r="TI24" s="96"/>
      <c r="TJ24" s="96"/>
      <c r="TK24" s="96"/>
      <c r="TL24" s="96"/>
      <c r="TM24" s="96"/>
      <c r="TN24" s="96"/>
      <c r="TO24" s="96"/>
      <c r="TP24" s="96"/>
      <c r="TQ24" s="96"/>
      <c r="TR24" s="96"/>
      <c r="TS24" s="96"/>
      <c r="TT24" s="96"/>
      <c r="TU24" s="96"/>
      <c r="TV24" s="96"/>
      <c r="TW24" s="96"/>
      <c r="TX24" s="96"/>
      <c r="TY24" s="96"/>
      <c r="TZ24" s="96"/>
      <c r="UA24" s="96"/>
      <c r="UB24" s="96"/>
      <c r="UC24" s="96"/>
      <c r="UD24" s="96"/>
      <c r="UE24" s="96"/>
      <c r="UF24" s="96"/>
      <c r="UG24" s="96"/>
      <c r="UH24" s="96"/>
      <c r="UI24" s="96"/>
      <c r="UJ24" s="96"/>
      <c r="UK24" s="96"/>
      <c r="UL24" s="96"/>
      <c r="UM24" s="96"/>
      <c r="UN24" s="96"/>
      <c r="UO24" s="96"/>
      <c r="UP24" s="96"/>
      <c r="UQ24" s="96"/>
      <c r="UR24" s="96"/>
      <c r="US24" s="96"/>
      <c r="UT24" s="96"/>
      <c r="UU24" s="96"/>
      <c r="UV24" s="96"/>
      <c r="UW24" s="96"/>
      <c r="UX24" s="96"/>
      <c r="UY24" s="96"/>
      <c r="UZ24" s="96"/>
      <c r="VA24" s="96"/>
      <c r="VB24" s="96"/>
      <c r="VC24" s="96"/>
      <c r="VD24" s="96"/>
      <c r="VE24" s="96"/>
      <c r="VF24" s="96"/>
      <c r="VG24" s="96"/>
      <c r="VH24" s="96"/>
      <c r="VI24" s="96"/>
      <c r="VJ24" s="96"/>
      <c r="VK24" s="96"/>
      <c r="VL24" s="96"/>
      <c r="VM24" s="96"/>
      <c r="VN24" s="96"/>
      <c r="VO24" s="96"/>
      <c r="VP24" s="96"/>
      <c r="VQ24" s="96"/>
      <c r="VR24" s="96"/>
      <c r="VS24" s="96"/>
      <c r="VT24" s="96"/>
      <c r="VU24" s="96"/>
      <c r="VV24" s="96"/>
      <c r="VW24" s="96"/>
      <c r="VX24" s="96"/>
      <c r="VY24" s="96"/>
      <c r="VZ24" s="96"/>
      <c r="WA24" s="96"/>
      <c r="WB24" s="96"/>
      <c r="WC24" s="96"/>
      <c r="WD24" s="96"/>
      <c r="WE24" s="96"/>
      <c r="WF24" s="96"/>
      <c r="WG24" s="96"/>
      <c r="WH24" s="96"/>
      <c r="WI24" s="96"/>
      <c r="WJ24" s="96"/>
      <c r="WK24" s="96"/>
      <c r="WL24" s="96"/>
      <c r="WM24" s="96"/>
      <c r="WN24" s="96"/>
      <c r="WO24" s="96"/>
      <c r="WP24" s="96"/>
      <c r="WQ24" s="96"/>
      <c r="WR24" s="96"/>
      <c r="WS24" s="96"/>
      <c r="WT24" s="96"/>
      <c r="WU24" s="96"/>
      <c r="WV24" s="96"/>
      <c r="WW24" s="96"/>
      <c r="WX24" s="96"/>
      <c r="WY24" s="96"/>
      <c r="WZ24" s="96"/>
      <c r="XA24" s="96"/>
      <c r="XB24" s="96"/>
      <c r="XC24" s="96"/>
      <c r="XD24" s="96"/>
      <c r="XE24" s="96"/>
      <c r="XF24" s="96"/>
      <c r="XG24" s="96"/>
      <c r="XH24" s="96"/>
      <c r="XI24" s="96"/>
      <c r="XJ24" s="96"/>
      <c r="XK24" s="96"/>
      <c r="XL24" s="96"/>
      <c r="XM24" s="96"/>
      <c r="XN24" s="96"/>
      <c r="XO24" s="96"/>
      <c r="XP24" s="96"/>
      <c r="XQ24" s="96"/>
      <c r="XR24" s="96"/>
      <c r="XS24" s="96"/>
      <c r="XT24" s="96"/>
      <c r="XU24" s="96"/>
      <c r="XV24" s="96"/>
      <c r="XW24" s="96"/>
      <c r="XX24" s="96"/>
      <c r="XY24" s="96"/>
      <c r="XZ24" s="96"/>
      <c r="YA24" s="96"/>
      <c r="YB24" s="96"/>
      <c r="YC24" s="96"/>
      <c r="YD24" s="96"/>
      <c r="YE24" s="96"/>
      <c r="YF24" s="96"/>
      <c r="YG24" s="96"/>
      <c r="YH24" s="96"/>
      <c r="YI24" s="96"/>
      <c r="YJ24" s="96"/>
      <c r="YK24" s="96"/>
      <c r="YL24" s="96"/>
      <c r="YM24" s="96"/>
      <c r="YN24" s="96"/>
      <c r="YO24" s="96"/>
      <c r="YP24" s="96"/>
      <c r="YQ24" s="96"/>
      <c r="YR24" s="96"/>
      <c r="YS24" s="96"/>
      <c r="YT24" s="96"/>
      <c r="YU24" s="96"/>
      <c r="YV24" s="96"/>
      <c r="YW24" s="96"/>
      <c r="YX24" s="96"/>
      <c r="YY24" s="96"/>
      <c r="YZ24" s="96"/>
      <c r="ZA24" s="96"/>
      <c r="ZB24" s="96"/>
      <c r="ZC24" s="96"/>
      <c r="ZD24" s="96"/>
      <c r="ZE24" s="96"/>
      <c r="ZF24" s="96"/>
      <c r="ZG24" s="96"/>
      <c r="ZH24" s="96"/>
      <c r="ZI24" s="96"/>
      <c r="ZJ24" s="96"/>
      <c r="ZK24" s="96"/>
      <c r="ZL24" s="96"/>
      <c r="ZM24" s="96"/>
      <c r="ZN24" s="96"/>
      <c r="ZO24" s="96"/>
      <c r="ZP24" s="96"/>
      <c r="ZQ24" s="96"/>
      <c r="ZR24" s="96"/>
      <c r="ZS24" s="96"/>
      <c r="ZT24" s="96"/>
      <c r="ZU24" s="96"/>
      <c r="ZV24" s="96"/>
      <c r="ZW24" s="96"/>
      <c r="ZX24" s="96"/>
      <c r="ZY24" s="96"/>
      <c r="ZZ24" s="96"/>
      <c r="AAA24" s="96"/>
      <c r="AAB24" s="96"/>
      <c r="AAC24" s="96"/>
      <c r="AAD24" s="96"/>
      <c r="AAE24" s="96"/>
      <c r="AAF24" s="96"/>
      <c r="AAG24" s="96"/>
      <c r="AAH24" s="96"/>
      <c r="AAI24" s="96"/>
      <c r="AAJ24" s="96"/>
      <c r="AAK24" s="96"/>
      <c r="AAL24" s="96"/>
      <c r="AAM24" s="96"/>
      <c r="AAN24" s="96"/>
      <c r="AAO24" s="96"/>
      <c r="AAP24" s="96"/>
      <c r="AAQ24" s="96"/>
      <c r="AAR24" s="96"/>
      <c r="AAS24" s="96"/>
      <c r="AAT24" s="96"/>
      <c r="AAU24" s="96"/>
      <c r="AAV24" s="96"/>
      <c r="AAW24" s="96"/>
      <c r="AAX24" s="96"/>
      <c r="AAY24" s="96"/>
      <c r="AAZ24" s="96"/>
      <c r="ABA24" s="96"/>
      <c r="ABB24" s="96"/>
      <c r="ABC24" s="96"/>
      <c r="ABD24" s="96"/>
      <c r="ABE24" s="96"/>
      <c r="ABF24" s="96"/>
      <c r="ABG24" s="96"/>
      <c r="ABH24" s="96"/>
      <c r="ABI24" s="96"/>
      <c r="ABJ24" s="96"/>
      <c r="ABK24" s="96"/>
      <c r="ABL24" s="96"/>
      <c r="ABM24" s="96"/>
      <c r="ABN24" s="96"/>
      <c r="ABO24" s="96"/>
      <c r="ABP24" s="96"/>
      <c r="ABQ24" s="96"/>
      <c r="ABR24" s="96"/>
      <c r="ABS24" s="96"/>
      <c r="ABT24" s="96"/>
      <c r="ABU24" s="96"/>
      <c r="ABV24" s="96"/>
      <c r="ABW24" s="96"/>
      <c r="ABX24" s="96"/>
      <c r="ABY24" s="96"/>
      <c r="ABZ24" s="96"/>
      <c r="ACA24" s="96"/>
      <c r="ACB24" s="96"/>
      <c r="ACC24" s="96"/>
      <c r="ACD24" s="96"/>
      <c r="ACE24" s="96"/>
      <c r="ACF24" s="96"/>
      <c r="ACG24" s="96"/>
      <c r="ACH24" s="96"/>
      <c r="ACI24" s="96"/>
      <c r="ACJ24" s="96"/>
      <c r="ACK24" s="96"/>
      <c r="ACL24" s="96"/>
      <c r="ACM24" s="96"/>
      <c r="ACN24" s="96"/>
      <c r="ACO24" s="96"/>
      <c r="ACP24" s="96"/>
      <c r="ACQ24" s="96"/>
      <c r="ACR24" s="96"/>
      <c r="ACS24" s="96"/>
      <c r="ACT24" s="96"/>
      <c r="ACU24" s="96"/>
      <c r="ACV24" s="96"/>
      <c r="ACW24" s="96"/>
      <c r="ACX24" s="96"/>
      <c r="ACY24" s="96"/>
      <c r="ACZ24" s="96"/>
      <c r="ADA24" s="96"/>
      <c r="ADB24" s="96"/>
      <c r="ADC24" s="96"/>
      <c r="ADD24" s="96"/>
      <c r="ADE24" s="96"/>
      <c r="ADF24" s="96"/>
      <c r="ADG24" s="96"/>
      <c r="ADH24" s="96"/>
      <c r="ADI24" s="96"/>
      <c r="ADJ24" s="96"/>
      <c r="ADK24" s="96"/>
      <c r="ADL24" s="96"/>
      <c r="ADM24" s="96"/>
      <c r="ADN24" s="96"/>
      <c r="ADO24" s="96"/>
      <c r="ADP24" s="96"/>
      <c r="ADQ24" s="96"/>
      <c r="ADR24" s="96"/>
      <c r="ADS24" s="96"/>
      <c r="ADT24" s="96"/>
      <c r="ADU24" s="96"/>
      <c r="ADV24" s="96"/>
      <c r="ADW24" s="96"/>
      <c r="ADX24" s="96"/>
      <c r="ADY24" s="96"/>
      <c r="ADZ24" s="96"/>
      <c r="AEA24" s="96"/>
      <c r="AEB24" s="96"/>
      <c r="AEC24" s="96"/>
      <c r="AED24" s="96"/>
      <c r="AEE24" s="96"/>
      <c r="AEF24" s="96"/>
      <c r="AEG24" s="96"/>
      <c r="AEH24" s="96"/>
      <c r="AEI24" s="96"/>
      <c r="AEJ24" s="96"/>
      <c r="AEK24" s="96"/>
      <c r="AEL24" s="96"/>
      <c r="AEM24" s="96"/>
      <c r="AEN24" s="96"/>
      <c r="AEO24" s="96"/>
      <c r="AEP24" s="96"/>
      <c r="AEQ24" s="96"/>
      <c r="AER24" s="96"/>
      <c r="AES24" s="96"/>
      <c r="AET24" s="96"/>
      <c r="AEU24" s="96"/>
      <c r="AEV24" s="96"/>
      <c r="AEW24" s="96"/>
      <c r="AEX24" s="96"/>
      <c r="AEY24" s="96"/>
      <c r="AEZ24" s="96"/>
      <c r="AFA24" s="96"/>
      <c r="AFB24" s="96"/>
      <c r="AFC24" s="96"/>
      <c r="AFD24" s="96"/>
      <c r="AFE24" s="96"/>
      <c r="AFF24" s="96"/>
      <c r="AFG24" s="96"/>
      <c r="AFH24" s="96"/>
      <c r="AFI24" s="96"/>
      <c r="AFJ24" s="96"/>
      <c r="AFK24" s="96"/>
      <c r="AFL24" s="96"/>
      <c r="AFM24" s="96"/>
      <c r="AFN24" s="96"/>
      <c r="AFO24" s="96"/>
      <c r="AFP24" s="96"/>
      <c r="AFQ24" s="96"/>
      <c r="AFR24" s="96"/>
      <c r="AFS24" s="96"/>
      <c r="AFT24" s="96"/>
      <c r="AFU24" s="96"/>
      <c r="AFV24" s="96"/>
      <c r="AFW24" s="96"/>
      <c r="AFX24" s="96"/>
      <c r="AFY24" s="96"/>
      <c r="AFZ24" s="96"/>
      <c r="AGA24" s="96"/>
      <c r="AGB24" s="96"/>
      <c r="AGC24" s="96"/>
      <c r="AGD24" s="96"/>
      <c r="AGE24" s="96"/>
      <c r="AGF24" s="96"/>
      <c r="AGG24" s="96"/>
      <c r="AGH24" s="96"/>
      <c r="AGI24" s="96"/>
      <c r="AGJ24" s="96"/>
      <c r="AGK24" s="96"/>
      <c r="AGL24" s="96"/>
      <c r="AGM24" s="96"/>
      <c r="AGN24" s="96"/>
      <c r="AGO24" s="96"/>
      <c r="AGP24" s="96"/>
      <c r="AGQ24" s="96"/>
      <c r="AGR24" s="96"/>
      <c r="AGS24" s="96"/>
      <c r="AGT24" s="96"/>
      <c r="AGU24" s="96"/>
      <c r="AGV24" s="96"/>
      <c r="AGW24" s="96"/>
      <c r="AGX24" s="96"/>
      <c r="AGY24" s="96"/>
      <c r="AGZ24" s="96"/>
      <c r="AHA24" s="96"/>
      <c r="AHB24" s="96"/>
      <c r="AHC24" s="96"/>
      <c r="AHD24" s="96"/>
      <c r="AHE24" s="96"/>
      <c r="AHF24" s="96"/>
      <c r="AHG24" s="96"/>
      <c r="AHH24" s="96"/>
      <c r="AHI24" s="96"/>
      <c r="AHJ24" s="96"/>
      <c r="AHK24" s="96"/>
      <c r="AHL24" s="96"/>
      <c r="AHM24" s="96"/>
      <c r="AHN24" s="96"/>
      <c r="AHO24" s="96"/>
      <c r="AHP24" s="96"/>
      <c r="AHQ24" s="96"/>
      <c r="AHR24" s="96"/>
      <c r="AHS24" s="96"/>
      <c r="AHT24" s="96"/>
      <c r="AHU24" s="96"/>
      <c r="AHV24" s="96"/>
      <c r="AHW24" s="96"/>
      <c r="AHX24" s="96"/>
      <c r="AHY24" s="96"/>
      <c r="AHZ24" s="96"/>
      <c r="AIA24" s="96"/>
      <c r="AIB24" s="96"/>
      <c r="AIC24" s="96"/>
      <c r="AID24" s="96"/>
      <c r="AIE24" s="96"/>
      <c r="AIF24" s="96"/>
      <c r="AIG24" s="96"/>
      <c r="AIH24" s="96"/>
      <c r="AII24" s="96"/>
      <c r="AIJ24" s="96"/>
      <c r="AIK24" s="96"/>
      <c r="AIL24" s="96"/>
      <c r="AIM24" s="96"/>
      <c r="AIN24" s="96"/>
      <c r="AIO24" s="96"/>
      <c r="AIP24" s="96"/>
      <c r="AIQ24" s="96"/>
      <c r="AIR24" s="96"/>
      <c r="AIS24" s="96"/>
      <c r="AIT24" s="96"/>
      <c r="AIU24" s="96"/>
      <c r="AIV24" s="96"/>
      <c r="AIW24" s="96"/>
      <c r="AIX24" s="96"/>
      <c r="AIY24" s="96"/>
      <c r="AIZ24" s="96"/>
      <c r="AJA24" s="96"/>
      <c r="AJB24" s="96"/>
      <c r="AJC24" s="96"/>
      <c r="AJD24" s="96"/>
      <c r="AJE24" s="96"/>
      <c r="AJF24" s="96"/>
      <c r="AJG24" s="96"/>
      <c r="AJH24" s="96"/>
      <c r="AJI24" s="96"/>
      <c r="AJJ24" s="96"/>
      <c r="AJK24" s="96"/>
      <c r="AJL24" s="96"/>
      <c r="AJM24" s="96"/>
      <c r="AJN24" s="96"/>
      <c r="AJO24" s="96"/>
      <c r="AJP24" s="96"/>
      <c r="AJQ24" s="96"/>
      <c r="AJR24" s="96"/>
      <c r="AJS24" s="96"/>
      <c r="AJT24" s="96"/>
      <c r="AJU24" s="96"/>
      <c r="AJV24" s="96"/>
      <c r="AJW24" s="96"/>
      <c r="AJX24" s="96"/>
      <c r="AJY24" s="96"/>
      <c r="AJZ24" s="96"/>
      <c r="AKA24" s="96"/>
      <c r="AKB24" s="96"/>
      <c r="AKC24" s="96"/>
      <c r="AKD24" s="96"/>
      <c r="AKE24" s="96"/>
      <c r="AKF24" s="96"/>
      <c r="AKG24" s="96"/>
      <c r="AKH24" s="96"/>
      <c r="AKI24" s="96"/>
      <c r="AKJ24" s="96"/>
      <c r="AKK24" s="96"/>
      <c r="AKL24" s="96"/>
      <c r="AKM24" s="96"/>
      <c r="AKN24" s="96"/>
      <c r="AKO24" s="96"/>
      <c r="AKP24" s="96"/>
      <c r="AKQ24" s="96"/>
      <c r="AKR24" s="96"/>
      <c r="AKS24" s="96"/>
      <c r="AKT24" s="96"/>
      <c r="AKU24" s="96"/>
      <c r="AKV24" s="96"/>
      <c r="AKW24" s="96"/>
      <c r="AKX24" s="96"/>
      <c r="AKY24" s="96"/>
      <c r="AKZ24" s="96"/>
      <c r="ALA24" s="96"/>
      <c r="ALB24" s="96"/>
      <c r="ALC24" s="96"/>
      <c r="ALD24" s="96"/>
      <c r="ALE24" s="96"/>
      <c r="ALF24" s="96"/>
      <c r="ALG24" s="96"/>
      <c r="ALH24" s="96"/>
      <c r="ALI24" s="96"/>
      <c r="ALJ24" s="96"/>
      <c r="ALK24" s="96"/>
      <c r="ALL24" s="96"/>
      <c r="ALM24" s="96"/>
      <c r="ALN24" s="96"/>
      <c r="ALO24" s="96"/>
      <c r="ALP24" s="96"/>
      <c r="ALQ24" s="96"/>
      <c r="ALR24" s="96"/>
      <c r="ALS24" s="96"/>
      <c r="ALT24" s="96"/>
      <c r="ALU24" s="96"/>
      <c r="ALV24" s="96"/>
      <c r="ALW24" s="96"/>
      <c r="ALX24" s="96"/>
      <c r="ALY24" s="96"/>
      <c r="ALZ24" s="96"/>
      <c r="AMA24" s="96"/>
      <c r="AMB24" s="96"/>
      <c r="AMC24" s="96"/>
      <c r="AMD24" s="96"/>
      <c r="AME24" s="96"/>
      <c r="AMF24" s="96"/>
      <c r="AMG24" s="96"/>
      <c r="AMH24" s="96"/>
      <c r="AMI24" s="96"/>
      <c r="AMJ24" s="96"/>
      <c r="AMK24" s="96"/>
    </row>
    <row r="25" spans="1:1025" ht="64.5" customHeight="1" x14ac:dyDescent="0.25">
      <c r="A25" s="90">
        <v>131</v>
      </c>
      <c r="B25" s="150" t="s">
        <v>162</v>
      </c>
      <c r="C25" s="151"/>
      <c r="D25" s="151"/>
      <c r="E25" s="151"/>
      <c r="F25" s="152"/>
      <c r="G25" s="25" t="s">
        <v>14</v>
      </c>
      <c r="H25" s="91">
        <v>1</v>
      </c>
      <c r="I25" s="26"/>
      <c r="J25" s="57">
        <f>ROUND(I25*1.2,2)</f>
        <v>0</v>
      </c>
      <c r="K25" s="57">
        <f t="shared" ref="K25:K27" si="3">ROUND(H25*I25,2)</f>
        <v>0</v>
      </c>
      <c r="L25" s="58">
        <f t="shared" ref="L25:L27" si="4">ROUND(K25*1.2,2)</f>
        <v>0</v>
      </c>
    </row>
    <row r="26" spans="1:1025" ht="74.25" customHeight="1" x14ac:dyDescent="0.25">
      <c r="A26" s="90">
        <v>132</v>
      </c>
      <c r="B26" s="150" t="s">
        <v>195</v>
      </c>
      <c r="C26" s="151"/>
      <c r="D26" s="151"/>
      <c r="E26" s="151"/>
      <c r="F26" s="152"/>
      <c r="G26" s="25" t="s">
        <v>14</v>
      </c>
      <c r="H26" s="91">
        <v>1</v>
      </c>
      <c r="I26" s="26"/>
      <c r="J26" s="57">
        <f t="shared" ref="J26:J27" si="5">ROUND(I26*1.2,2)</f>
        <v>0</v>
      </c>
      <c r="K26" s="57">
        <f>ROUND(H26*I26,2)</f>
        <v>0</v>
      </c>
      <c r="L26" s="58">
        <f t="shared" si="4"/>
        <v>0</v>
      </c>
    </row>
    <row r="27" spans="1:1025" ht="90.75" customHeight="1" x14ac:dyDescent="0.25">
      <c r="A27" s="90">
        <v>133</v>
      </c>
      <c r="B27" s="150" t="s">
        <v>163</v>
      </c>
      <c r="C27" s="151"/>
      <c r="D27" s="151"/>
      <c r="E27" s="151"/>
      <c r="F27" s="152"/>
      <c r="G27" s="25" t="s">
        <v>14</v>
      </c>
      <c r="H27" s="91">
        <v>1</v>
      </c>
      <c r="I27" s="26"/>
      <c r="J27" s="57">
        <f t="shared" si="5"/>
        <v>0</v>
      </c>
      <c r="K27" s="57">
        <f t="shared" si="3"/>
        <v>0</v>
      </c>
      <c r="L27" s="58">
        <f t="shared" si="4"/>
        <v>0</v>
      </c>
    </row>
    <row r="28" spans="1:1025" ht="16.5" thickBot="1" x14ac:dyDescent="0.3">
      <c r="A28" s="138" t="s">
        <v>25</v>
      </c>
      <c r="B28" s="138"/>
      <c r="C28" s="138"/>
      <c r="D28" s="138"/>
      <c r="E28" s="138"/>
      <c r="F28" s="138"/>
      <c r="G28" s="138"/>
      <c r="H28" s="138"/>
      <c r="I28" s="138"/>
      <c r="J28" s="138"/>
      <c r="K28" s="92">
        <f>SUM(K25:K27,K20:K22,K9:K18)</f>
        <v>0</v>
      </c>
      <c r="L28" s="93">
        <f>SUM(L25:L27,L20:L22,L9:L18)</f>
        <v>0</v>
      </c>
    </row>
    <row r="29" spans="1:1025" ht="15.75" thickTop="1" x14ac:dyDescent="0.25"/>
  </sheetData>
  <sheetProtection algorithmName="SHA-512" hashValue="v76oahIRu8xzOI0LRwetQfzy98XenzVvgaut9Tsz9jDhA9Hsh99STPFy5gtWYhNSiFqi5THz8e8e358kGu/ASQ==" saltValue="TeDgjrl4fdofTJZ70wwhDQ==" spinCount="100000" sheet="1" objects="1" scenarios="1"/>
  <mergeCells count="30">
    <mergeCell ref="B9:F9"/>
    <mergeCell ref="B10:F10"/>
    <mergeCell ref="B20:F20"/>
    <mergeCell ref="B21:F21"/>
    <mergeCell ref="B22:F22"/>
    <mergeCell ref="C4:L4"/>
    <mergeCell ref="I5:L5"/>
    <mergeCell ref="A6:L6"/>
    <mergeCell ref="B7:F7"/>
    <mergeCell ref="A8:L8"/>
    <mergeCell ref="A1:L1"/>
    <mergeCell ref="A2:B2"/>
    <mergeCell ref="C2:L2"/>
    <mergeCell ref="A3:B3"/>
    <mergeCell ref="C3:L3"/>
    <mergeCell ref="A28:J28"/>
    <mergeCell ref="B11:F11"/>
    <mergeCell ref="B12:F12"/>
    <mergeCell ref="B13:F13"/>
    <mergeCell ref="B14:F14"/>
    <mergeCell ref="B15:F15"/>
    <mergeCell ref="B16:F16"/>
    <mergeCell ref="B17:F17"/>
    <mergeCell ref="B18:F18"/>
    <mergeCell ref="A19:L19"/>
    <mergeCell ref="A23:L23"/>
    <mergeCell ref="B25:F25"/>
    <mergeCell ref="B26:F26"/>
    <mergeCell ref="B27:F27"/>
    <mergeCell ref="A24:L24"/>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3722-A964-4A65-BAD5-BB05CEEEF478}">
  <dimension ref="A1:ALE35"/>
  <sheetViews>
    <sheetView topLeftCell="A5" zoomScaleNormal="100" workbookViewId="0">
      <selection activeCell="A34" sqref="A34:J34"/>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993"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183</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9.5" customHeight="1" x14ac:dyDescent="0.25">
      <c r="A8" s="128" t="s">
        <v>11</v>
      </c>
      <c r="B8" s="128"/>
      <c r="C8" s="128"/>
      <c r="D8" s="128"/>
      <c r="E8" s="128"/>
      <c r="F8" s="128"/>
      <c r="G8" s="128"/>
      <c r="H8" s="128"/>
      <c r="I8" s="128"/>
      <c r="J8" s="128"/>
      <c r="K8" s="128"/>
      <c r="L8" s="128"/>
    </row>
    <row r="9" spans="1:12" s="2" customFormat="1" ht="361.5" customHeight="1" x14ac:dyDescent="0.25">
      <c r="A9" s="56">
        <v>1</v>
      </c>
      <c r="B9" s="129" t="s">
        <v>12</v>
      </c>
      <c r="C9" s="129"/>
      <c r="D9" s="129"/>
      <c r="E9" s="129"/>
      <c r="F9" s="129"/>
      <c r="G9" s="5" t="s">
        <v>13</v>
      </c>
      <c r="H9" s="6">
        <v>1</v>
      </c>
      <c r="I9" s="23"/>
      <c r="J9" s="57">
        <f>ROUND(I9*1.2,2)</f>
        <v>0</v>
      </c>
      <c r="K9" s="57">
        <f>ROUND(H9*I9,2)</f>
        <v>0</v>
      </c>
      <c r="L9" s="58">
        <f>ROUND(K9*1.2,2)</f>
        <v>0</v>
      </c>
    </row>
    <row r="10" spans="1:12" ht="97.5" customHeight="1" x14ac:dyDescent="0.25">
      <c r="A10" s="59">
        <v>2</v>
      </c>
      <c r="B10" s="129" t="s">
        <v>76</v>
      </c>
      <c r="C10" s="129"/>
      <c r="D10" s="129"/>
      <c r="E10" s="129"/>
      <c r="F10" s="129"/>
      <c r="G10" s="5" t="s">
        <v>14</v>
      </c>
      <c r="H10" s="6">
        <v>1</v>
      </c>
      <c r="I10" s="23"/>
      <c r="J10" s="57">
        <f>ROUND(I10*1.2,2)</f>
        <v>0</v>
      </c>
      <c r="K10" s="57">
        <f>ROUND(H10*I10,2)</f>
        <v>0</v>
      </c>
      <c r="L10" s="58">
        <f>ROUND(K10*1.2,2)</f>
        <v>0</v>
      </c>
    </row>
    <row r="11" spans="1:12" ht="144" customHeight="1" x14ac:dyDescent="0.25">
      <c r="A11" s="59">
        <v>3</v>
      </c>
      <c r="B11" s="129" t="s">
        <v>75</v>
      </c>
      <c r="C11" s="129"/>
      <c r="D11" s="129"/>
      <c r="E11" s="129"/>
      <c r="F11" s="129"/>
      <c r="G11" s="5" t="s">
        <v>14</v>
      </c>
      <c r="H11" s="6">
        <v>8</v>
      </c>
      <c r="I11" s="23"/>
      <c r="J11" s="57">
        <f>ROUND(I11*1.2,2)</f>
        <v>0</v>
      </c>
      <c r="K11" s="57">
        <f>ROUND(H11*I11,2)</f>
        <v>0</v>
      </c>
      <c r="L11" s="58">
        <f>ROUND(K11*1.2,2)</f>
        <v>0</v>
      </c>
    </row>
    <row r="12" spans="1:12" ht="302.25" customHeight="1" x14ac:dyDescent="0.25">
      <c r="A12" s="59">
        <v>4</v>
      </c>
      <c r="B12" s="129" t="s">
        <v>15</v>
      </c>
      <c r="C12" s="129"/>
      <c r="D12" s="129"/>
      <c r="E12" s="129"/>
      <c r="F12" s="129"/>
      <c r="G12" s="5" t="s">
        <v>14</v>
      </c>
      <c r="H12" s="6">
        <v>1</v>
      </c>
      <c r="I12" s="23"/>
      <c r="J12" s="57">
        <f>ROUND(I12*1.2,2)</f>
        <v>0</v>
      </c>
      <c r="K12" s="57">
        <f>ROUND(H12*I12,2)</f>
        <v>0</v>
      </c>
      <c r="L12" s="58">
        <f>ROUND(K12*1.2,2)</f>
        <v>0</v>
      </c>
    </row>
    <row r="13" spans="1:12" ht="99" customHeight="1" x14ac:dyDescent="0.25">
      <c r="A13" s="59">
        <v>5</v>
      </c>
      <c r="B13" s="129" t="s">
        <v>77</v>
      </c>
      <c r="C13" s="129"/>
      <c r="D13" s="129"/>
      <c r="E13" s="129"/>
      <c r="F13" s="129"/>
      <c r="G13" s="5" t="s">
        <v>14</v>
      </c>
      <c r="H13" s="6">
        <v>8</v>
      </c>
      <c r="I13" s="23"/>
      <c r="J13" s="57">
        <f>ROUND(I13*1.2,2)</f>
        <v>0</v>
      </c>
      <c r="K13" s="57">
        <f>ROUND(H13*I13,2)</f>
        <v>0</v>
      </c>
      <c r="L13" s="58">
        <f>ROUND(K13*1.2,2)</f>
        <v>0</v>
      </c>
    </row>
    <row r="14" spans="1:12" ht="15.75" x14ac:dyDescent="0.25">
      <c r="A14" s="128" t="s">
        <v>16</v>
      </c>
      <c r="B14" s="128"/>
      <c r="C14" s="128"/>
      <c r="D14" s="128"/>
      <c r="E14" s="128"/>
      <c r="F14" s="128"/>
      <c r="G14" s="128"/>
      <c r="H14" s="128"/>
      <c r="I14" s="128"/>
      <c r="J14" s="128"/>
      <c r="K14" s="128"/>
      <c r="L14" s="128"/>
    </row>
    <row r="15" spans="1:12" ht="76.5" customHeight="1" x14ac:dyDescent="0.25">
      <c r="A15" s="59">
        <v>6</v>
      </c>
      <c r="B15" s="129" t="s">
        <v>78</v>
      </c>
      <c r="C15" s="137"/>
      <c r="D15" s="137"/>
      <c r="E15" s="137"/>
      <c r="F15" s="137"/>
      <c r="G15" s="3" t="s">
        <v>13</v>
      </c>
      <c r="H15" s="4">
        <v>1</v>
      </c>
      <c r="I15" s="23"/>
      <c r="J15" s="57">
        <f>ROUND(I15*1.2,2)</f>
        <v>0</v>
      </c>
      <c r="K15" s="57">
        <f>ROUND(H15*I15,2)</f>
        <v>0</v>
      </c>
      <c r="L15" s="58">
        <f>ROUND(K15*1.2,2)</f>
        <v>0</v>
      </c>
    </row>
    <row r="16" spans="1:12" ht="89.25" customHeight="1" x14ac:dyDescent="0.25">
      <c r="A16" s="59">
        <v>7</v>
      </c>
      <c r="B16" s="129" t="s">
        <v>79</v>
      </c>
      <c r="C16" s="129"/>
      <c r="D16" s="129"/>
      <c r="E16" s="129"/>
      <c r="F16" s="129"/>
      <c r="G16" s="5" t="s">
        <v>14</v>
      </c>
      <c r="H16" s="6">
        <v>5</v>
      </c>
      <c r="I16" s="23"/>
      <c r="J16" s="57">
        <f>ROUND(I16*1.2,2)</f>
        <v>0</v>
      </c>
      <c r="K16" s="57">
        <f>ROUND(H16*I16,2)</f>
        <v>0</v>
      </c>
      <c r="L16" s="58">
        <f>ROUND(K16*1.2,2)</f>
        <v>0</v>
      </c>
    </row>
    <row r="17" spans="1:12" ht="117.75" customHeight="1" x14ac:dyDescent="0.25">
      <c r="A17" s="59">
        <v>8</v>
      </c>
      <c r="B17" s="129" t="s">
        <v>80</v>
      </c>
      <c r="C17" s="129"/>
      <c r="D17" s="129"/>
      <c r="E17" s="129"/>
      <c r="F17" s="129"/>
      <c r="G17" s="5" t="s">
        <v>14</v>
      </c>
      <c r="H17" s="6">
        <v>5</v>
      </c>
      <c r="I17" s="23"/>
      <c r="J17" s="57">
        <f>ROUND(I17*1.2,2)</f>
        <v>0</v>
      </c>
      <c r="K17" s="57">
        <f>ROUND(H17*I17,2)</f>
        <v>0</v>
      </c>
      <c r="L17" s="58">
        <f>ROUND(K17*1.2,2)</f>
        <v>0</v>
      </c>
    </row>
    <row r="18" spans="1:12" ht="15.75" x14ac:dyDescent="0.25">
      <c r="A18" s="128" t="s">
        <v>17</v>
      </c>
      <c r="B18" s="128"/>
      <c r="C18" s="128"/>
      <c r="D18" s="128"/>
      <c r="E18" s="128"/>
      <c r="F18" s="128"/>
      <c r="G18" s="128"/>
      <c r="H18" s="128"/>
      <c r="I18" s="128"/>
      <c r="J18" s="128"/>
      <c r="K18" s="128"/>
      <c r="L18" s="128"/>
    </row>
    <row r="19" spans="1:12" ht="231.75" customHeight="1" x14ac:dyDescent="0.25">
      <c r="A19" s="59">
        <v>9</v>
      </c>
      <c r="B19" s="129" t="s">
        <v>18</v>
      </c>
      <c r="C19" s="129"/>
      <c r="D19" s="129"/>
      <c r="E19" s="129"/>
      <c r="F19" s="129"/>
      <c r="G19" s="3" t="s">
        <v>13</v>
      </c>
      <c r="H19" s="4">
        <v>1</v>
      </c>
      <c r="I19" s="23"/>
      <c r="J19" s="57">
        <f>ROUND(I19*1.2,2)</f>
        <v>0</v>
      </c>
      <c r="K19" s="57">
        <f>ROUND(H19*I19,2)</f>
        <v>0</v>
      </c>
      <c r="L19" s="58">
        <f>ROUND(K19*1.2,2)</f>
        <v>0</v>
      </c>
    </row>
    <row r="20" spans="1:12" ht="112.5" customHeight="1" x14ac:dyDescent="0.25">
      <c r="A20" s="59">
        <v>10</v>
      </c>
      <c r="B20" s="129" t="s">
        <v>81</v>
      </c>
      <c r="C20" s="129"/>
      <c r="D20" s="129"/>
      <c r="E20" s="129"/>
      <c r="F20" s="129"/>
      <c r="G20" s="5" t="s">
        <v>13</v>
      </c>
      <c r="H20" s="6">
        <v>1</v>
      </c>
      <c r="I20" s="23"/>
      <c r="J20" s="57">
        <f>ROUND(I20*1.2,2)</f>
        <v>0</v>
      </c>
      <c r="K20" s="57">
        <f>ROUND(H20*I20,2)</f>
        <v>0</v>
      </c>
      <c r="L20" s="58">
        <f>ROUND(K20*1.2,2)</f>
        <v>0</v>
      </c>
    </row>
    <row r="21" spans="1:12" ht="15.75" x14ac:dyDescent="0.25">
      <c r="A21" s="128" t="s">
        <v>19</v>
      </c>
      <c r="B21" s="128"/>
      <c r="C21" s="128"/>
      <c r="D21" s="128"/>
      <c r="E21" s="128"/>
      <c r="F21" s="128"/>
      <c r="G21" s="128"/>
      <c r="H21" s="128"/>
      <c r="I21" s="128"/>
      <c r="J21" s="128"/>
      <c r="K21" s="128"/>
      <c r="L21" s="128"/>
    </row>
    <row r="22" spans="1:12" ht="215.25" customHeight="1" x14ac:dyDescent="0.25">
      <c r="A22" s="59">
        <v>11</v>
      </c>
      <c r="B22" s="129" t="s">
        <v>20</v>
      </c>
      <c r="C22" s="129"/>
      <c r="D22" s="129"/>
      <c r="E22" s="129"/>
      <c r="F22" s="129"/>
      <c r="G22" s="3" t="s">
        <v>13</v>
      </c>
      <c r="H22" s="4">
        <v>1</v>
      </c>
      <c r="I22" s="23"/>
      <c r="J22" s="57">
        <f>ROUND(I22*1.2,2)</f>
        <v>0</v>
      </c>
      <c r="K22" s="57">
        <f>ROUND(H22*I22,2)</f>
        <v>0</v>
      </c>
      <c r="L22" s="58">
        <f>ROUND(K22*1.2,2)</f>
        <v>0</v>
      </c>
    </row>
    <row r="23" spans="1:12" ht="109.5" customHeight="1" x14ac:dyDescent="0.25">
      <c r="A23" s="59">
        <v>12</v>
      </c>
      <c r="B23" s="136" t="s">
        <v>82</v>
      </c>
      <c r="C23" s="136"/>
      <c r="D23" s="136"/>
      <c r="E23" s="136"/>
      <c r="F23" s="136"/>
      <c r="G23" s="5" t="s">
        <v>13</v>
      </c>
      <c r="H23" s="6">
        <v>1</v>
      </c>
      <c r="I23" s="23"/>
      <c r="J23" s="57">
        <f>ROUND(I23*1.2,2)</f>
        <v>0</v>
      </c>
      <c r="K23" s="57">
        <f>ROUND(H23*I23,2)</f>
        <v>0</v>
      </c>
      <c r="L23" s="58">
        <f>ROUND(K23*1.2,2)</f>
        <v>0</v>
      </c>
    </row>
    <row r="24" spans="1:12" s="2" customFormat="1" ht="15.75" x14ac:dyDescent="0.25">
      <c r="A24" s="128" t="s">
        <v>21</v>
      </c>
      <c r="B24" s="128"/>
      <c r="C24" s="128"/>
      <c r="D24" s="128"/>
      <c r="E24" s="128"/>
      <c r="F24" s="128"/>
      <c r="G24" s="128"/>
      <c r="H24" s="128"/>
      <c r="I24" s="128"/>
      <c r="J24" s="128"/>
      <c r="K24" s="128"/>
      <c r="L24" s="128"/>
    </row>
    <row r="25" spans="1:12" ht="80.25" customHeight="1" x14ac:dyDescent="0.25">
      <c r="A25" s="59">
        <v>13</v>
      </c>
      <c r="B25" s="129" t="s">
        <v>83</v>
      </c>
      <c r="C25" s="129"/>
      <c r="D25" s="129"/>
      <c r="E25" s="129"/>
      <c r="F25" s="129"/>
      <c r="G25" s="3" t="s">
        <v>13</v>
      </c>
      <c r="H25" s="4">
        <v>1</v>
      </c>
      <c r="I25" s="23"/>
      <c r="J25" s="57">
        <f>ROUND(I25*1.2,2)</f>
        <v>0</v>
      </c>
      <c r="K25" s="57">
        <f>ROUND(H25*I25,2)</f>
        <v>0</v>
      </c>
      <c r="L25" s="58">
        <f>ROUND(K25*1.2,2)</f>
        <v>0</v>
      </c>
    </row>
    <row r="26" spans="1:12" ht="75.75" customHeight="1" x14ac:dyDescent="0.25">
      <c r="A26" s="59">
        <v>14</v>
      </c>
      <c r="B26" s="136" t="s">
        <v>84</v>
      </c>
      <c r="C26" s="136"/>
      <c r="D26" s="136"/>
      <c r="E26" s="136"/>
      <c r="F26" s="136"/>
      <c r="G26" s="5" t="s">
        <v>13</v>
      </c>
      <c r="H26" s="6">
        <v>17</v>
      </c>
      <c r="I26" s="23"/>
      <c r="J26" s="57">
        <f>ROUND(I26*1.2,2)</f>
        <v>0</v>
      </c>
      <c r="K26" s="57">
        <f>ROUND(H26*I26,2)</f>
        <v>0</v>
      </c>
      <c r="L26" s="58">
        <f>ROUND(K26*1.2,2)</f>
        <v>0</v>
      </c>
    </row>
    <row r="27" spans="1:12" ht="82.5" customHeight="1" x14ac:dyDescent="0.25">
      <c r="A27" s="59">
        <v>15</v>
      </c>
      <c r="B27" s="136" t="s">
        <v>85</v>
      </c>
      <c r="C27" s="136"/>
      <c r="D27" s="136"/>
      <c r="E27" s="136"/>
      <c r="F27" s="136"/>
      <c r="G27" s="5" t="s">
        <v>13</v>
      </c>
      <c r="H27" s="6">
        <v>2</v>
      </c>
      <c r="I27" s="23"/>
      <c r="J27" s="57">
        <f>ROUND(I27*1.2,2)</f>
        <v>0</v>
      </c>
      <c r="K27" s="57">
        <f>ROUND(H27*I27,2)</f>
        <v>0</v>
      </c>
      <c r="L27" s="58">
        <f>ROUND(K27*1.2,2)</f>
        <v>0</v>
      </c>
    </row>
    <row r="28" spans="1:12" ht="80.25" customHeight="1" x14ac:dyDescent="0.25">
      <c r="A28" s="59">
        <v>16</v>
      </c>
      <c r="B28" s="129" t="s">
        <v>22</v>
      </c>
      <c r="C28" s="129"/>
      <c r="D28" s="129"/>
      <c r="E28" s="129"/>
      <c r="F28" s="129"/>
      <c r="G28" s="5" t="s">
        <v>13</v>
      </c>
      <c r="H28" s="6">
        <v>1</v>
      </c>
      <c r="I28" s="23"/>
      <c r="J28" s="57">
        <f>ROUND(I28*1.2,2)</f>
        <v>0</v>
      </c>
      <c r="K28" s="57">
        <f>ROUND(H28*I28,2)</f>
        <v>0</v>
      </c>
      <c r="L28" s="58">
        <f>ROUND(K28*1.2,2)</f>
        <v>0</v>
      </c>
    </row>
    <row r="29" spans="1:12" ht="15.75" x14ac:dyDescent="0.25">
      <c r="A29" s="128" t="s">
        <v>23</v>
      </c>
      <c r="B29" s="128"/>
      <c r="C29" s="128"/>
      <c r="D29" s="128"/>
      <c r="E29" s="128"/>
      <c r="F29" s="128"/>
      <c r="G29" s="128"/>
      <c r="H29" s="128"/>
      <c r="I29" s="128"/>
      <c r="J29" s="128"/>
      <c r="K29" s="128"/>
      <c r="L29" s="128"/>
    </row>
    <row r="30" spans="1:12" ht="71.25" customHeight="1" x14ac:dyDescent="0.25">
      <c r="A30" s="59">
        <v>17</v>
      </c>
      <c r="B30" s="136" t="s">
        <v>86</v>
      </c>
      <c r="C30" s="136"/>
      <c r="D30" s="136"/>
      <c r="E30" s="136"/>
      <c r="F30" s="136"/>
      <c r="G30" s="3" t="s">
        <v>13</v>
      </c>
      <c r="H30" s="4">
        <v>1</v>
      </c>
      <c r="I30" s="23"/>
      <c r="J30" s="57">
        <f>ROUND(I30*1.2,2)</f>
        <v>0</v>
      </c>
      <c r="K30" s="57">
        <f>ROUND(H30*I30,2)</f>
        <v>0</v>
      </c>
      <c r="L30" s="58">
        <f>ROUND(K30*1.2,2)</f>
        <v>0</v>
      </c>
    </row>
    <row r="31" spans="1:12" ht="88.5" customHeight="1" x14ac:dyDescent="0.25">
      <c r="A31" s="59">
        <v>18</v>
      </c>
      <c r="B31" s="136" t="s">
        <v>87</v>
      </c>
      <c r="C31" s="136"/>
      <c r="D31" s="136"/>
      <c r="E31" s="136"/>
      <c r="F31" s="136"/>
      <c r="G31" s="5" t="s">
        <v>13</v>
      </c>
      <c r="H31" s="6">
        <v>2</v>
      </c>
      <c r="I31" s="23"/>
      <c r="J31" s="57">
        <f>ROUND(I31*1.2,2)</f>
        <v>0</v>
      </c>
      <c r="K31" s="57">
        <f>ROUND(H31*I31,2)</f>
        <v>0</v>
      </c>
      <c r="L31" s="58">
        <f>ROUND(K31*1.2,2)</f>
        <v>0</v>
      </c>
    </row>
    <row r="32" spans="1:12" ht="83.25" customHeight="1" x14ac:dyDescent="0.25">
      <c r="A32" s="59">
        <v>19</v>
      </c>
      <c r="B32" s="136" t="s">
        <v>88</v>
      </c>
      <c r="C32" s="136"/>
      <c r="D32" s="136"/>
      <c r="E32" s="136"/>
      <c r="F32" s="136"/>
      <c r="G32" s="5" t="s">
        <v>13</v>
      </c>
      <c r="H32" s="6">
        <v>17</v>
      </c>
      <c r="I32" s="23"/>
      <c r="J32" s="57">
        <f>ROUND(I32*1.2,2)</f>
        <v>0</v>
      </c>
      <c r="K32" s="57">
        <f>ROUND(H32*I32,2)</f>
        <v>0</v>
      </c>
      <c r="L32" s="58">
        <f>ROUND(K32*1.2,2)</f>
        <v>0</v>
      </c>
    </row>
    <row r="33" spans="1:12" ht="82.5" customHeight="1" x14ac:dyDescent="0.25">
      <c r="A33" s="59">
        <v>20</v>
      </c>
      <c r="B33" s="129" t="s">
        <v>24</v>
      </c>
      <c r="C33" s="129"/>
      <c r="D33" s="129"/>
      <c r="E33" s="129"/>
      <c r="F33" s="129"/>
      <c r="G33" s="3" t="s">
        <v>13</v>
      </c>
      <c r="H33" s="4">
        <v>1</v>
      </c>
      <c r="I33" s="23"/>
      <c r="J33" s="57">
        <f>ROUND(I33*1.2,2)</f>
        <v>0</v>
      </c>
      <c r="K33" s="57">
        <f>ROUND(H33*I33,2)</f>
        <v>0</v>
      </c>
      <c r="L33" s="58">
        <f>ROUND(K33*1.2,2)</f>
        <v>0</v>
      </c>
    </row>
    <row r="34" spans="1:12" ht="21.75" customHeight="1" thickBot="1" x14ac:dyDescent="0.3">
      <c r="A34" s="138" t="s">
        <v>25</v>
      </c>
      <c r="B34" s="138"/>
      <c r="C34" s="138"/>
      <c r="D34" s="138"/>
      <c r="E34" s="138"/>
      <c r="F34" s="138"/>
      <c r="G34" s="138"/>
      <c r="H34" s="138"/>
      <c r="I34" s="138"/>
      <c r="J34" s="138"/>
      <c r="K34" s="60">
        <f>SUM(,K22:K33,K9:K20)</f>
        <v>0</v>
      </c>
      <c r="L34" s="61">
        <f>SUM(L22:L33,L9:L20)</f>
        <v>0</v>
      </c>
    </row>
    <row r="35" spans="1:12" ht="15.75" thickTop="1" x14ac:dyDescent="0.25"/>
  </sheetData>
  <sheetProtection algorithmName="SHA-512" hashValue="uDFI7BVNuxRSjhjWyBeGYkDKqLaq1XDyES8hvbOPDnQBn+gomzIpyoeKOQ9m/x9MTH2SduTJxgBPtKidQYyvNQ==" saltValue="m0xDE+ADBc0rbRp35LTHTA==" spinCount="100000" sheet="1" objects="1" scenarios="1"/>
  <mergeCells count="36">
    <mergeCell ref="B33:F33"/>
    <mergeCell ref="A34:J34"/>
    <mergeCell ref="B27:F27"/>
    <mergeCell ref="B28:F28"/>
    <mergeCell ref="A29:L29"/>
    <mergeCell ref="B30:F30"/>
    <mergeCell ref="B31:F31"/>
    <mergeCell ref="B32:F32"/>
    <mergeCell ref="B11:F11"/>
    <mergeCell ref="B12:F12"/>
    <mergeCell ref="B13:F13"/>
    <mergeCell ref="B26:F26"/>
    <mergeCell ref="B15:F15"/>
    <mergeCell ref="B16:F16"/>
    <mergeCell ref="B17:F17"/>
    <mergeCell ref="A18:L18"/>
    <mergeCell ref="B19:F19"/>
    <mergeCell ref="B20:F20"/>
    <mergeCell ref="A21:L21"/>
    <mergeCell ref="B22:F22"/>
    <mergeCell ref="B23:F23"/>
    <mergeCell ref="A24:L24"/>
    <mergeCell ref="B25:F25"/>
    <mergeCell ref="A14:L14"/>
    <mergeCell ref="B7:F7"/>
    <mergeCell ref="A8:L8"/>
    <mergeCell ref="B9:F9"/>
    <mergeCell ref="B10:F10"/>
    <mergeCell ref="I5:L5"/>
    <mergeCell ref="A6:L6"/>
    <mergeCell ref="C4:L4"/>
    <mergeCell ref="A1:L1"/>
    <mergeCell ref="A2:B2"/>
    <mergeCell ref="C2:L2"/>
    <mergeCell ref="A3:B3"/>
    <mergeCell ref="C3:L3"/>
  </mergeCells>
  <hyperlinks>
    <hyperlink ref="B10" r:id="rId1" display="Učiteľská stanica  (notebook+ myš)                                                                                                                                                                                                                                                                                                                                                                        Minimálna špecifikácia: NB 64bit s procesorom min. Intel i5, alebo ekvivalentný procesor s rovnakým výkonovým číslom  podľa  podľa www.cpubenchmark.net 4016 bodov . , min. 8GB RAM, pevný disk 1TB, displej 15.6&quot;, grafická karta s vlastnou pamäťou min. 2GB, WiFi 802.11 b/g/n, Bluetooth, HDMI, min. 1x USB 3.0, 1x RJ45, OS WIN 10 SK, myš - káblová, optická, 5 tlačidiel, 2400 dpi " xr:uid="{1AF43270-12AD-4A58-AEC5-98AF6B4A62C9}"/>
    <hyperlink ref="B11" r:id="rId2" display="Žiacka klientská stanica pre 2 žiakov (notebook) + USB audioadaptér pre dvojicu slúchadiel s mikrofónmi;                                                                                                                                                                                              Minimálna špecifikácia: NB 64bit s procesorom min. Intel i5, alebo ekvivalentný procesor s rovnakým výkonovým číslom  podľa  podľa www.cpubenchmark.net 4016 bodov.,, min. 8GB RAM, pevný disk 1TB, displej 15.6&quot;, grafická karta s vlastnou pamäťou min.2GB, WiFi 802.11 b/g/n, Bluetooth, HDMI, min. 1x USB 3.0, 1x RJ45, OS WIN 10 SK, externý adaptér pre pripojenie min. 2 náhlavných slúchadlových stereosúprav s mikrofónmi a s rošírením USB HUB s 2 USB 2.0 portami, adaptér má mať 2 samostatné tlačidlá pre ovládanie hlasitosti a špeciálne tlaičidlo pre prihlásenie žiaka na ďiaľku - (vzhľadom k rýchlym zmenám na trhu IKT by mali byť špecifikácie aktualizované pred obstarávaním), myš - káblová, optická, 5 tlačidiel, 2400 dpi " xr:uid="{825A9314-398D-4542-B240-B81A7EAF5602}"/>
    <hyperlink ref="B15" r:id="rId3" display="Notebook pre školského knihovníka+ myš;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1D747A98-4110-4DFF-A66E-E885AEEA5AD4}"/>
    <hyperlink ref="B16" r:id="rId4" display="Notebooky pre používateľov knižnice+ myš;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0CDD4A35-2478-4389-8664-C87C5B368529}"/>
    <hyperlink ref="B20" r:id="rId5" display="Notebook pre učiteľa + myš + aplikačný softvér;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myš - káblová, optická, 5 tlačidiel, 2400 dpi" xr:uid="{8970F317-0485-433D-8769-F2375BDAAB30}"/>
    <hyperlink ref="B23" r:id="rId6" display="Notebook pre učiteľa + myš+ aplikačný softvér;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myš - káblová, optická, 5 tlačidiel, 2400 dpi" xr:uid="{F22C9213-C740-4B60-BA29-4FDFC70B5F09}"/>
    <hyperlink ref="B25" r:id="rId7" display="Notebook pre učiteľa + myš;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D9BB3B03-D20F-45A9-9FA3-C3F32F01B826}"/>
    <hyperlink ref="B26" r:id="rId8" display="Notebook pre žiaka + myš;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E6063018-8452-4557-B54E-F6D76104E4FC}"/>
    <hyperlink ref="B27" r:id="rId9" display="Zázemie pre učiteľov - notebook pre učiteľa +myš;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F872C398-2920-40EF-8BF8-2DC9ECE08885}"/>
    <hyperlink ref="B30" r:id="rId10" display="Notebook pre učiteľa + myš;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88FCA001-9740-4225-91E3-CE0856736A48}"/>
    <hyperlink ref="B31" r:id="rId11" display="Zázemie pre učiteľov - notebook pre učiteľa +myš;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5340E60E-D93D-4198-879A-8C9754A5C355}"/>
    <hyperlink ref="B32" r:id="rId12" display="Notebook pre žiaka + myš;                                                                                                                                                                                                                                                                                                          Minimálna špecifikácia:   NB 64bit s procesorom min. Intel i5  alebo ekvivalentný procesor s rovnakým výkonovým číslom  podľa  podľa www.cpubenchmark.net 4016 bodov., min. 8GB RAM, pevný disk 1TB, displej 15.6&quot;, grafická karta s vlastnou pamäťou min. 2GB, WiFi 802.11 b/g/n, Bluetooth, HDMI, min. 1x USB 3.0, 1x RJ45, OS WIN 10 SK - (vzhľadom k rýchlym zmenám na trhu IKT by mali byť špecifikácie aktualizované pred obstarávaním)" xr:uid="{31BC4AE7-DA3F-4570-84EA-6A809B88F7AD}"/>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1E4-7191-4E99-BC1A-8ADA10C718EA}">
  <dimension ref="A1:AMK33"/>
  <sheetViews>
    <sheetView topLeftCell="A31" zoomScale="110" zoomScaleNormal="110" workbookViewId="0">
      <selection activeCell="C4" sqref="C4:L4"/>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184</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39" t="s">
        <v>11</v>
      </c>
      <c r="B8" s="139"/>
      <c r="C8" s="139"/>
      <c r="D8" s="139"/>
      <c r="E8" s="139"/>
      <c r="F8" s="139"/>
      <c r="G8" s="139"/>
      <c r="H8" s="139"/>
      <c r="I8" s="139"/>
      <c r="J8" s="139"/>
      <c r="K8" s="139"/>
      <c r="L8" s="139"/>
    </row>
    <row r="9" spans="1:12" ht="243.75" customHeight="1" x14ac:dyDescent="0.25">
      <c r="A9" s="62">
        <v>21</v>
      </c>
      <c r="B9" s="129" t="s">
        <v>26</v>
      </c>
      <c r="C9" s="129"/>
      <c r="D9" s="129"/>
      <c r="E9" s="129"/>
      <c r="F9" s="129"/>
      <c r="G9" s="9" t="s">
        <v>13</v>
      </c>
      <c r="H9" s="10">
        <v>1</v>
      </c>
      <c r="I9" s="26"/>
      <c r="J9" s="57">
        <f>ROUND(I9*1.2,2)</f>
        <v>0</v>
      </c>
      <c r="K9" s="57">
        <f>ROUND(H9*I9,2)</f>
        <v>0</v>
      </c>
      <c r="L9" s="58">
        <f>ROUND(K9*1.2,2)</f>
        <v>0</v>
      </c>
    </row>
    <row r="10" spans="1:12" ht="72" customHeight="1" x14ac:dyDescent="0.25">
      <c r="A10" s="62">
        <v>22</v>
      </c>
      <c r="B10" s="129" t="s">
        <v>89</v>
      </c>
      <c r="C10" s="129"/>
      <c r="D10" s="129"/>
      <c r="E10" s="129"/>
      <c r="F10" s="129"/>
      <c r="G10" s="9" t="s">
        <v>14</v>
      </c>
      <c r="H10" s="10">
        <v>1</v>
      </c>
      <c r="I10" s="26"/>
      <c r="J10" s="57">
        <f>ROUND(I10*1.2,2)</f>
        <v>0</v>
      </c>
      <c r="K10" s="57">
        <f>ROUND(H10*I10,2)</f>
        <v>0</v>
      </c>
      <c r="L10" s="58">
        <f>ROUND(K10*1.2,2)</f>
        <v>0</v>
      </c>
    </row>
    <row r="11" spans="1:12" ht="133.5" customHeight="1" x14ac:dyDescent="0.25">
      <c r="A11" s="62">
        <v>23</v>
      </c>
      <c r="B11" s="129" t="s">
        <v>90</v>
      </c>
      <c r="C11" s="129"/>
      <c r="D11" s="129"/>
      <c r="E11" s="129"/>
      <c r="F11" s="129"/>
      <c r="G11" s="9" t="s">
        <v>14</v>
      </c>
      <c r="H11" s="10">
        <v>17</v>
      </c>
      <c r="I11" s="26"/>
      <c r="J11" s="57">
        <f>ROUND(I11*1.2,2)</f>
        <v>0</v>
      </c>
      <c r="K11" s="57">
        <f>ROUND(H11*I11,2)</f>
        <v>0</v>
      </c>
      <c r="L11" s="58">
        <f>ROUND(K11*1.2,2)</f>
        <v>0</v>
      </c>
    </row>
    <row r="12" spans="1:12" ht="276.75" customHeight="1" x14ac:dyDescent="0.25">
      <c r="A12" s="62">
        <v>24</v>
      </c>
      <c r="B12" s="129" t="s">
        <v>96</v>
      </c>
      <c r="C12" s="129"/>
      <c r="D12" s="129"/>
      <c r="E12" s="129"/>
      <c r="F12" s="129"/>
      <c r="G12" s="9" t="s">
        <v>14</v>
      </c>
      <c r="H12" s="10">
        <v>1</v>
      </c>
      <c r="I12" s="26"/>
      <c r="J12" s="57">
        <f>ROUND(I12*1.2,2)</f>
        <v>0</v>
      </c>
      <c r="K12" s="57">
        <f>ROUND(H12*I12,2)</f>
        <v>0</v>
      </c>
      <c r="L12" s="58">
        <f>ROUND(K12*1.2,2)</f>
        <v>0</v>
      </c>
    </row>
    <row r="13" spans="1:12" ht="15.75" x14ac:dyDescent="0.25">
      <c r="A13" s="139" t="s">
        <v>27</v>
      </c>
      <c r="B13" s="139"/>
      <c r="C13" s="139"/>
      <c r="D13" s="139"/>
      <c r="E13" s="139"/>
      <c r="F13" s="139"/>
      <c r="G13" s="139"/>
      <c r="H13" s="139"/>
      <c r="I13" s="139"/>
      <c r="J13" s="139"/>
      <c r="K13" s="139"/>
      <c r="L13" s="139"/>
    </row>
    <row r="14" spans="1:12" ht="207" customHeight="1" x14ac:dyDescent="0.25">
      <c r="A14" s="62">
        <v>25</v>
      </c>
      <c r="B14" s="129" t="s">
        <v>28</v>
      </c>
      <c r="C14" s="129"/>
      <c r="D14" s="129"/>
      <c r="E14" s="129"/>
      <c r="F14" s="129"/>
      <c r="G14" s="7" t="s">
        <v>13</v>
      </c>
      <c r="H14" s="8">
        <v>1</v>
      </c>
      <c r="I14" s="26"/>
      <c r="J14" s="57">
        <f>ROUND(I14*1.2,2)</f>
        <v>0</v>
      </c>
      <c r="K14" s="57">
        <f>ROUND(H14*I14,2)</f>
        <v>0</v>
      </c>
      <c r="L14" s="58">
        <f>ROUND(K14*1.2,2)</f>
        <v>0</v>
      </c>
    </row>
    <row r="15" spans="1:12" ht="85.5" customHeight="1" x14ac:dyDescent="0.25">
      <c r="A15" s="62">
        <v>26</v>
      </c>
      <c r="B15" s="137" t="s">
        <v>91</v>
      </c>
      <c r="C15" s="137"/>
      <c r="D15" s="137"/>
      <c r="E15" s="137"/>
      <c r="F15" s="137"/>
      <c r="G15" s="9" t="s">
        <v>14</v>
      </c>
      <c r="H15" s="10">
        <v>1</v>
      </c>
      <c r="I15" s="26"/>
      <c r="J15" s="57">
        <f>ROUND(I15*1.2,2)</f>
        <v>0</v>
      </c>
      <c r="K15" s="57">
        <f>ROUND(H15*I15,2)</f>
        <v>0</v>
      </c>
      <c r="L15" s="58">
        <f>ROUND(K15*1.2,2)</f>
        <v>0</v>
      </c>
    </row>
    <row r="16" spans="1:12" ht="15.75" x14ac:dyDescent="0.25">
      <c r="A16" s="139" t="s">
        <v>29</v>
      </c>
      <c r="B16" s="139"/>
      <c r="C16" s="139"/>
      <c r="D16" s="139"/>
      <c r="E16" s="139"/>
      <c r="F16" s="139"/>
      <c r="G16" s="139"/>
      <c r="H16" s="139"/>
      <c r="I16" s="139"/>
      <c r="J16" s="139"/>
      <c r="K16" s="139"/>
      <c r="L16" s="139"/>
    </row>
    <row r="17" spans="1:12" ht="226.5" customHeight="1" x14ac:dyDescent="0.25">
      <c r="A17" s="62">
        <v>27</v>
      </c>
      <c r="B17" s="129" t="s">
        <v>30</v>
      </c>
      <c r="C17" s="129"/>
      <c r="D17" s="129"/>
      <c r="E17" s="129"/>
      <c r="F17" s="129"/>
      <c r="G17" s="7" t="s">
        <v>13</v>
      </c>
      <c r="H17" s="8">
        <v>1</v>
      </c>
      <c r="I17" s="26"/>
      <c r="J17" s="57">
        <f t="shared" ref="J17:J23" si="0">ROUND(I17*1.2,2)</f>
        <v>0</v>
      </c>
      <c r="K17" s="57">
        <f t="shared" ref="K17:K23" si="1">ROUND(H17*I17,2)</f>
        <v>0</v>
      </c>
      <c r="L17" s="58">
        <f t="shared" ref="L17:L23" si="2">ROUND(K17*1.2,2)</f>
        <v>0</v>
      </c>
    </row>
    <row r="18" spans="1:12" ht="105.75" customHeight="1" x14ac:dyDescent="0.25">
      <c r="A18" s="62">
        <v>28</v>
      </c>
      <c r="B18" s="129" t="s">
        <v>92</v>
      </c>
      <c r="C18" s="129"/>
      <c r="D18" s="129"/>
      <c r="E18" s="129"/>
      <c r="F18" s="129"/>
      <c r="G18" s="9" t="s">
        <v>14</v>
      </c>
      <c r="H18" s="10">
        <v>1</v>
      </c>
      <c r="I18" s="26"/>
      <c r="J18" s="57">
        <f t="shared" si="0"/>
        <v>0</v>
      </c>
      <c r="K18" s="57">
        <f t="shared" si="1"/>
        <v>0</v>
      </c>
      <c r="L18" s="58">
        <f t="shared" si="2"/>
        <v>0</v>
      </c>
    </row>
    <row r="19" spans="1:12" ht="92.25" customHeight="1" x14ac:dyDescent="0.25">
      <c r="A19" s="62">
        <v>29</v>
      </c>
      <c r="B19" s="129" t="s">
        <v>93</v>
      </c>
      <c r="C19" s="129"/>
      <c r="D19" s="129"/>
      <c r="E19" s="129"/>
      <c r="F19" s="129"/>
      <c r="G19" s="9" t="s">
        <v>14</v>
      </c>
      <c r="H19" s="10">
        <v>17</v>
      </c>
      <c r="I19" s="26"/>
      <c r="J19" s="57">
        <f t="shared" si="0"/>
        <v>0</v>
      </c>
      <c r="K19" s="57">
        <f t="shared" si="1"/>
        <v>0</v>
      </c>
      <c r="L19" s="58">
        <f t="shared" si="2"/>
        <v>0</v>
      </c>
    </row>
    <row r="20" spans="1:12" ht="141.75" customHeight="1" x14ac:dyDescent="0.25">
      <c r="A20" s="62">
        <v>30</v>
      </c>
      <c r="B20" s="129" t="s">
        <v>94</v>
      </c>
      <c r="C20" s="129"/>
      <c r="D20" s="129"/>
      <c r="E20" s="129"/>
      <c r="F20" s="129"/>
      <c r="G20" s="7" t="s">
        <v>13</v>
      </c>
      <c r="H20" s="8">
        <v>1</v>
      </c>
      <c r="I20" s="26"/>
      <c r="J20" s="57">
        <f t="shared" si="0"/>
        <v>0</v>
      </c>
      <c r="K20" s="57">
        <f t="shared" si="1"/>
        <v>0</v>
      </c>
      <c r="L20" s="58">
        <f t="shared" si="2"/>
        <v>0</v>
      </c>
    </row>
    <row r="21" spans="1:12" ht="72" customHeight="1" x14ac:dyDescent="0.25">
      <c r="A21" s="62">
        <v>31</v>
      </c>
      <c r="B21" s="129" t="s">
        <v>31</v>
      </c>
      <c r="C21" s="129"/>
      <c r="D21" s="129"/>
      <c r="E21" s="129"/>
      <c r="F21" s="129"/>
      <c r="G21" s="7" t="s">
        <v>14</v>
      </c>
      <c r="H21" s="8">
        <v>1</v>
      </c>
      <c r="I21" s="26"/>
      <c r="J21" s="57">
        <f t="shared" si="0"/>
        <v>0</v>
      </c>
      <c r="K21" s="57">
        <f t="shared" si="1"/>
        <v>0</v>
      </c>
      <c r="L21" s="58">
        <f t="shared" si="2"/>
        <v>0</v>
      </c>
    </row>
    <row r="22" spans="1:12" ht="45.75" customHeight="1" x14ac:dyDescent="0.25">
      <c r="A22" s="62">
        <v>32</v>
      </c>
      <c r="B22" s="129" t="s">
        <v>32</v>
      </c>
      <c r="C22" s="129"/>
      <c r="D22" s="129"/>
      <c r="E22" s="129"/>
      <c r="F22" s="129"/>
      <c r="G22" s="7" t="s">
        <v>14</v>
      </c>
      <c r="H22" s="8">
        <v>1</v>
      </c>
      <c r="I22" s="26"/>
      <c r="J22" s="57">
        <f t="shared" si="0"/>
        <v>0</v>
      </c>
      <c r="K22" s="57">
        <f t="shared" si="1"/>
        <v>0</v>
      </c>
      <c r="L22" s="58">
        <f t="shared" si="2"/>
        <v>0</v>
      </c>
    </row>
    <row r="23" spans="1:12" ht="75" customHeight="1" x14ac:dyDescent="0.25">
      <c r="A23" s="62">
        <v>33</v>
      </c>
      <c r="B23" s="129" t="s">
        <v>33</v>
      </c>
      <c r="C23" s="129"/>
      <c r="D23" s="129"/>
      <c r="E23" s="129"/>
      <c r="F23" s="129"/>
      <c r="G23" s="7" t="s">
        <v>14</v>
      </c>
      <c r="H23" s="8">
        <v>1</v>
      </c>
      <c r="I23" s="26"/>
      <c r="J23" s="57">
        <f t="shared" si="0"/>
        <v>0</v>
      </c>
      <c r="K23" s="57">
        <f t="shared" si="1"/>
        <v>0</v>
      </c>
      <c r="L23" s="58">
        <f t="shared" si="2"/>
        <v>0</v>
      </c>
    </row>
    <row r="24" spans="1:12" ht="15.75" x14ac:dyDescent="0.25">
      <c r="A24" s="139" t="s">
        <v>34</v>
      </c>
      <c r="B24" s="139"/>
      <c r="C24" s="139"/>
      <c r="D24" s="139"/>
      <c r="E24" s="139"/>
      <c r="F24" s="139"/>
      <c r="G24" s="139"/>
      <c r="H24" s="139"/>
      <c r="I24" s="139"/>
      <c r="J24" s="139"/>
      <c r="K24" s="139"/>
      <c r="L24" s="139"/>
    </row>
    <row r="25" spans="1:12" ht="241.5" customHeight="1" x14ac:dyDescent="0.25">
      <c r="A25" s="62">
        <v>34</v>
      </c>
      <c r="B25" s="129" t="s">
        <v>35</v>
      </c>
      <c r="C25" s="129"/>
      <c r="D25" s="129"/>
      <c r="E25" s="129"/>
      <c r="F25" s="129"/>
      <c r="G25" s="7" t="s">
        <v>13</v>
      </c>
      <c r="H25" s="8">
        <v>1</v>
      </c>
      <c r="I25" s="26"/>
      <c r="J25" s="57">
        <f t="shared" ref="J25:J31" si="3">ROUND(I25*1.2,2)</f>
        <v>0</v>
      </c>
      <c r="K25" s="57">
        <f t="shared" ref="K25:K31" si="4">ROUND(H25*I25,2)</f>
        <v>0</v>
      </c>
      <c r="L25" s="58">
        <f t="shared" ref="L25:L31" si="5">ROUND(K25*1.2,2)</f>
        <v>0</v>
      </c>
    </row>
    <row r="26" spans="1:12" ht="111" customHeight="1" x14ac:dyDescent="0.25">
      <c r="A26" s="63">
        <v>35</v>
      </c>
      <c r="B26" s="129" t="s">
        <v>36</v>
      </c>
      <c r="C26" s="129"/>
      <c r="D26" s="129"/>
      <c r="E26" s="129"/>
      <c r="F26" s="129"/>
      <c r="G26" s="9" t="s">
        <v>14</v>
      </c>
      <c r="H26" s="10">
        <v>1</v>
      </c>
      <c r="I26" s="26"/>
      <c r="J26" s="57">
        <f t="shared" si="3"/>
        <v>0</v>
      </c>
      <c r="K26" s="57">
        <f t="shared" si="4"/>
        <v>0</v>
      </c>
      <c r="L26" s="58">
        <f t="shared" si="5"/>
        <v>0</v>
      </c>
    </row>
    <row r="27" spans="1:12" ht="93.75" customHeight="1" x14ac:dyDescent="0.25">
      <c r="A27" s="63">
        <v>36</v>
      </c>
      <c r="B27" s="129" t="s">
        <v>97</v>
      </c>
      <c r="C27" s="129"/>
      <c r="D27" s="129"/>
      <c r="E27" s="129"/>
      <c r="F27" s="129"/>
      <c r="G27" s="9" t="s">
        <v>14</v>
      </c>
      <c r="H27" s="10">
        <v>17</v>
      </c>
      <c r="I27" s="26"/>
      <c r="J27" s="57">
        <f t="shared" si="3"/>
        <v>0</v>
      </c>
      <c r="K27" s="57">
        <f t="shared" si="4"/>
        <v>0</v>
      </c>
      <c r="L27" s="58">
        <f t="shared" si="5"/>
        <v>0</v>
      </c>
    </row>
    <row r="28" spans="1:12" ht="135" customHeight="1" x14ac:dyDescent="0.25">
      <c r="A28" s="63">
        <v>37</v>
      </c>
      <c r="B28" s="129" t="s">
        <v>98</v>
      </c>
      <c r="C28" s="129"/>
      <c r="D28" s="129"/>
      <c r="E28" s="129"/>
      <c r="F28" s="129"/>
      <c r="G28" s="7" t="s">
        <v>13</v>
      </c>
      <c r="H28" s="8">
        <v>1</v>
      </c>
      <c r="I28" s="26"/>
      <c r="J28" s="57">
        <f t="shared" si="3"/>
        <v>0</v>
      </c>
      <c r="K28" s="57">
        <f t="shared" si="4"/>
        <v>0</v>
      </c>
      <c r="L28" s="58">
        <f t="shared" si="5"/>
        <v>0</v>
      </c>
    </row>
    <row r="29" spans="1:12" ht="75.75" customHeight="1" x14ac:dyDescent="0.25">
      <c r="A29" s="63">
        <v>38</v>
      </c>
      <c r="B29" s="129" t="s">
        <v>31</v>
      </c>
      <c r="C29" s="129"/>
      <c r="D29" s="129"/>
      <c r="E29" s="129"/>
      <c r="F29" s="129"/>
      <c r="G29" s="7" t="s">
        <v>14</v>
      </c>
      <c r="H29" s="8">
        <v>1</v>
      </c>
      <c r="I29" s="26"/>
      <c r="J29" s="57">
        <f t="shared" si="3"/>
        <v>0</v>
      </c>
      <c r="K29" s="57">
        <f t="shared" si="4"/>
        <v>0</v>
      </c>
      <c r="L29" s="58">
        <f t="shared" si="5"/>
        <v>0</v>
      </c>
    </row>
    <row r="30" spans="1:12" ht="42.75" customHeight="1" x14ac:dyDescent="0.25">
      <c r="A30" s="63">
        <v>39</v>
      </c>
      <c r="B30" s="129" t="s">
        <v>37</v>
      </c>
      <c r="C30" s="129"/>
      <c r="D30" s="129"/>
      <c r="E30" s="129"/>
      <c r="F30" s="129"/>
      <c r="G30" s="7" t="s">
        <v>14</v>
      </c>
      <c r="H30" s="8">
        <v>1</v>
      </c>
      <c r="I30" s="26"/>
      <c r="J30" s="57">
        <f t="shared" si="3"/>
        <v>0</v>
      </c>
      <c r="K30" s="57">
        <f t="shared" si="4"/>
        <v>0</v>
      </c>
      <c r="L30" s="58">
        <f t="shared" si="5"/>
        <v>0</v>
      </c>
    </row>
    <row r="31" spans="1:12" ht="74.25" customHeight="1" x14ac:dyDescent="0.25">
      <c r="A31" s="63">
        <v>40</v>
      </c>
      <c r="B31" s="129" t="s">
        <v>38</v>
      </c>
      <c r="C31" s="129"/>
      <c r="D31" s="129"/>
      <c r="E31" s="129"/>
      <c r="F31" s="129"/>
      <c r="G31" s="7" t="s">
        <v>14</v>
      </c>
      <c r="H31" s="8">
        <v>1</v>
      </c>
      <c r="I31" s="26"/>
      <c r="J31" s="57">
        <f t="shared" si="3"/>
        <v>0</v>
      </c>
      <c r="K31" s="57">
        <f t="shared" si="4"/>
        <v>0</v>
      </c>
      <c r="L31" s="58">
        <f t="shared" si="5"/>
        <v>0</v>
      </c>
    </row>
    <row r="32" spans="1:12" ht="21" customHeight="1" thickBot="1" x14ac:dyDescent="0.3">
      <c r="A32" s="138" t="s">
        <v>25</v>
      </c>
      <c r="B32" s="138"/>
      <c r="C32" s="138"/>
      <c r="D32" s="138"/>
      <c r="E32" s="138"/>
      <c r="F32" s="138"/>
      <c r="G32" s="138"/>
      <c r="H32" s="138"/>
      <c r="I32" s="138"/>
      <c r="J32" s="138"/>
      <c r="K32" s="60">
        <f>SUM(K9:K31)</f>
        <v>0</v>
      </c>
      <c r="L32" s="61">
        <f>SUM(L9:L31)</f>
        <v>0</v>
      </c>
    </row>
    <row r="33" ht="15.75" thickTop="1" x14ac:dyDescent="0.25"/>
  </sheetData>
  <sheetProtection algorithmName="SHA-512" hashValue="wz10VO81MmmQy3Z6ZD1yQd99g2doAzEUQxLrpePIN4FNuvXT+tPAXRX+YUWDjuEc9uBvahpgy+1eupWVxvo71g==" saltValue="0AZzXuemeu6W2R8NhnXkDw==" spinCount="100000" sheet="1" objects="1" scenarios="1"/>
  <mergeCells count="34">
    <mergeCell ref="B27:F27"/>
    <mergeCell ref="I5:L5"/>
    <mergeCell ref="A6:L6"/>
    <mergeCell ref="B22:F22"/>
    <mergeCell ref="B23:F23"/>
    <mergeCell ref="A24:L24"/>
    <mergeCell ref="B25:F25"/>
    <mergeCell ref="B26:F26"/>
    <mergeCell ref="B18:F18"/>
    <mergeCell ref="B19:F19"/>
    <mergeCell ref="B20:F20"/>
    <mergeCell ref="B21:F21"/>
    <mergeCell ref="B10:F10"/>
    <mergeCell ref="B11:F11"/>
    <mergeCell ref="B12:F12"/>
    <mergeCell ref="A13:L13"/>
    <mergeCell ref="B28:F28"/>
    <mergeCell ref="B29:F29"/>
    <mergeCell ref="B30:F30"/>
    <mergeCell ref="B31:F31"/>
    <mergeCell ref="A32:J32"/>
    <mergeCell ref="A16:L16"/>
    <mergeCell ref="B17:F17"/>
    <mergeCell ref="C4:L4"/>
    <mergeCell ref="A1:L1"/>
    <mergeCell ref="A2:B2"/>
    <mergeCell ref="C2:L2"/>
    <mergeCell ref="A3:B3"/>
    <mergeCell ref="C3:L3"/>
    <mergeCell ref="B14:F14"/>
    <mergeCell ref="B15:F15"/>
    <mergeCell ref="B7:F7"/>
    <mergeCell ref="A8:L8"/>
    <mergeCell ref="B9:F9"/>
  </mergeCells>
  <hyperlinks>
    <hyperlink ref="B15" r:id="rId1" display="Notebook pre učiteľa s OS Windows 7 alebo 10 + aplikačný softvér;                                                                                                                                                                                                                                 Minimálna špecifikácia: uhlopriečka displeja: 13&quot; - 15,6&quot; procesor IntelCore i3/i5/i7    alebo ekvivalentný procesor s rovnakým výkonovým číslom  podľa  podľa www.cpubenchmark.net 4016 bodov., pevný disk:min 120 GB, 7200 ot. alebo SSD disk, operačná pamäť: min 4 GB, optimálne 8 GB, operačný systém: Windows 7 alebo 10, výdrž batérie min 6 hodín, ostatné CD/DVD mechanika, OFFICE 2016 pre študentov a domácnosti - WORD, Excel, Powerpoint, Outlook                                                                                                                                     " xr:uid="{1C37CC5E-3453-4A2F-87DA-65EF911EBC66}"/>
  </hyperlinks>
  <pageMargins left="0.7" right="0.7" top="0.75" bottom="0.75" header="0.51180555555555496" footer="0.51180555555555496"/>
  <pageSetup paperSize="9" firstPageNumber="0"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06E1-EDD7-42DC-9A55-06CCF4D6DC52}">
  <dimension ref="A1:AMK22"/>
  <sheetViews>
    <sheetView topLeftCell="A5" zoomScaleNormal="100" workbookViewId="0">
      <selection activeCell="A21" sqref="A21:J21"/>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185</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0" t="s">
        <v>11</v>
      </c>
      <c r="B8" s="140"/>
      <c r="C8" s="140"/>
      <c r="D8" s="140"/>
      <c r="E8" s="140"/>
      <c r="F8" s="140"/>
      <c r="G8" s="140"/>
      <c r="H8" s="140"/>
      <c r="I8" s="140"/>
      <c r="J8" s="140"/>
      <c r="K8" s="140"/>
      <c r="L8" s="140"/>
    </row>
    <row r="9" spans="1:12" ht="84.75" customHeight="1" x14ac:dyDescent="0.25">
      <c r="A9" s="62">
        <v>41</v>
      </c>
      <c r="B9" s="129" t="s">
        <v>186</v>
      </c>
      <c r="C9" s="129"/>
      <c r="D9" s="129"/>
      <c r="E9" s="129"/>
      <c r="F9" s="129"/>
      <c r="G9" s="9" t="s">
        <v>14</v>
      </c>
      <c r="H9" s="12">
        <v>1</v>
      </c>
      <c r="I9" s="64"/>
      <c r="J9" s="57">
        <f>ROUND(I9*1.2,2)</f>
        <v>0</v>
      </c>
      <c r="K9" s="57">
        <f>ROUND(H9*I9,2)</f>
        <v>0</v>
      </c>
      <c r="L9" s="58">
        <f>ROUND(K9*1.2,2)</f>
        <v>0</v>
      </c>
    </row>
    <row r="10" spans="1:12" ht="95.25" customHeight="1" x14ac:dyDescent="0.25">
      <c r="A10" s="62">
        <v>42</v>
      </c>
      <c r="B10" s="129" t="s">
        <v>99</v>
      </c>
      <c r="C10" s="129"/>
      <c r="D10" s="129"/>
      <c r="E10" s="129"/>
      <c r="F10" s="129"/>
      <c r="G10" s="9" t="s">
        <v>14</v>
      </c>
      <c r="H10" s="12">
        <v>16</v>
      </c>
      <c r="I10" s="64"/>
      <c r="J10" s="57">
        <f>ROUND(I10*1.2,2)</f>
        <v>0</v>
      </c>
      <c r="K10" s="57">
        <f>ROUND(H10*I10,2)</f>
        <v>0</v>
      </c>
      <c r="L10" s="58">
        <f>ROUND(K10*1.2,2)</f>
        <v>0</v>
      </c>
    </row>
    <row r="11" spans="1:12" ht="72" customHeight="1" x14ac:dyDescent="0.25">
      <c r="A11" s="62">
        <v>43</v>
      </c>
      <c r="B11" s="129" t="s">
        <v>39</v>
      </c>
      <c r="C11" s="129"/>
      <c r="D11" s="129"/>
      <c r="E11" s="129"/>
      <c r="F11" s="129"/>
      <c r="G11" s="9" t="s">
        <v>14</v>
      </c>
      <c r="H11" s="12">
        <v>1</v>
      </c>
      <c r="I11" s="64"/>
      <c r="J11" s="57">
        <f>ROUND(I11*1.2,2)</f>
        <v>0</v>
      </c>
      <c r="K11" s="57">
        <f>ROUND(H11*I11,2)</f>
        <v>0</v>
      </c>
      <c r="L11" s="58">
        <f>ROUND(K11*1.2,2)</f>
        <v>0</v>
      </c>
    </row>
    <row r="12" spans="1:12" ht="15.75" x14ac:dyDescent="0.25">
      <c r="A12" s="140" t="s">
        <v>40</v>
      </c>
      <c r="B12" s="140"/>
      <c r="C12" s="140"/>
      <c r="D12" s="140"/>
      <c r="E12" s="140"/>
      <c r="F12" s="140"/>
      <c r="G12" s="140"/>
      <c r="H12" s="140"/>
      <c r="I12" s="140"/>
      <c r="J12" s="140"/>
      <c r="K12" s="140"/>
      <c r="L12" s="140"/>
    </row>
    <row r="13" spans="1:12" ht="96.75" customHeight="1" x14ac:dyDescent="0.25">
      <c r="A13" s="62">
        <v>44</v>
      </c>
      <c r="B13" s="129" t="s">
        <v>100</v>
      </c>
      <c r="C13" s="129"/>
      <c r="D13" s="129"/>
      <c r="E13" s="129"/>
      <c r="F13" s="129"/>
      <c r="G13" s="7" t="s">
        <v>14</v>
      </c>
      <c r="H13" s="11">
        <v>1</v>
      </c>
      <c r="I13" s="64"/>
      <c r="J13" s="57">
        <f>ROUND(I13*1.2,2)</f>
        <v>0</v>
      </c>
      <c r="K13" s="57">
        <f>ROUND(H13*I13,2)</f>
        <v>0</v>
      </c>
      <c r="L13" s="58">
        <f>ROUND(K13*1.2,2)</f>
        <v>0</v>
      </c>
    </row>
    <row r="14" spans="1:12" ht="73.5" customHeight="1" x14ac:dyDescent="0.25">
      <c r="A14" s="62">
        <v>45</v>
      </c>
      <c r="B14" s="136" t="s">
        <v>101</v>
      </c>
      <c r="C14" s="136"/>
      <c r="D14" s="136"/>
      <c r="E14" s="136"/>
      <c r="F14" s="136"/>
      <c r="G14" s="9" t="s">
        <v>14</v>
      </c>
      <c r="H14" s="12">
        <v>5</v>
      </c>
      <c r="I14" s="64"/>
      <c r="J14" s="57">
        <f>ROUND(I14*1.2,2)</f>
        <v>0</v>
      </c>
      <c r="K14" s="57">
        <f>ROUND(H14*I14,2)</f>
        <v>0</v>
      </c>
      <c r="L14" s="58">
        <f>ROUND(K14*1.2,2)</f>
        <v>0</v>
      </c>
    </row>
    <row r="15" spans="1:12" ht="100.5" customHeight="1" x14ac:dyDescent="0.25">
      <c r="A15" s="62">
        <v>46</v>
      </c>
      <c r="B15" s="129" t="s">
        <v>95</v>
      </c>
      <c r="C15" s="129"/>
      <c r="D15" s="129"/>
      <c r="E15" s="129"/>
      <c r="F15" s="129"/>
      <c r="G15" s="9" t="s">
        <v>14</v>
      </c>
      <c r="H15" s="12">
        <v>5</v>
      </c>
      <c r="I15" s="64"/>
      <c r="J15" s="57">
        <f>ROUND(I15*1.2,2)</f>
        <v>0</v>
      </c>
      <c r="K15" s="57">
        <f>ROUND(H15*I15,2)</f>
        <v>0</v>
      </c>
      <c r="L15" s="58">
        <f>ROUND(K15*1.2,2)</f>
        <v>0</v>
      </c>
    </row>
    <row r="16" spans="1:12" ht="63" customHeight="1" x14ac:dyDescent="0.25">
      <c r="A16" s="62">
        <v>47</v>
      </c>
      <c r="B16" s="129" t="s">
        <v>102</v>
      </c>
      <c r="C16" s="129"/>
      <c r="D16" s="129"/>
      <c r="E16" s="129"/>
      <c r="F16" s="129"/>
      <c r="G16" s="7" t="s">
        <v>14</v>
      </c>
      <c r="H16" s="11">
        <v>1</v>
      </c>
      <c r="I16" s="64"/>
      <c r="J16" s="57">
        <f>ROUND(I16*1.2,2)</f>
        <v>0</v>
      </c>
      <c r="K16" s="57">
        <f>ROUND(H16*I16,2)</f>
        <v>0</v>
      </c>
      <c r="L16" s="58">
        <f>ROUND(K16*1.2,2)</f>
        <v>0</v>
      </c>
    </row>
    <row r="17" spans="1:12" ht="15.75" x14ac:dyDescent="0.25">
      <c r="A17" s="140" t="s">
        <v>41</v>
      </c>
      <c r="B17" s="140"/>
      <c r="C17" s="140"/>
      <c r="D17" s="140"/>
      <c r="E17" s="140"/>
      <c r="F17" s="140"/>
      <c r="G17" s="140"/>
      <c r="H17" s="140"/>
      <c r="I17" s="140"/>
      <c r="J17" s="140"/>
      <c r="K17" s="140"/>
      <c r="L17" s="140"/>
    </row>
    <row r="18" spans="1:12" ht="172.5" customHeight="1" x14ac:dyDescent="0.25">
      <c r="A18" s="62">
        <v>48</v>
      </c>
      <c r="B18" s="129" t="s">
        <v>103</v>
      </c>
      <c r="C18" s="129"/>
      <c r="D18" s="129"/>
      <c r="E18" s="129"/>
      <c r="F18" s="129"/>
      <c r="G18" s="9" t="s">
        <v>14</v>
      </c>
      <c r="H18" s="12">
        <v>1</v>
      </c>
      <c r="I18" s="64"/>
      <c r="J18" s="57">
        <f>ROUND(I18*1.2,2)</f>
        <v>0</v>
      </c>
      <c r="K18" s="57">
        <f>ROUND(H18*I18,2)</f>
        <v>0</v>
      </c>
      <c r="L18" s="58">
        <f>ROUND(K18*1.2,2)</f>
        <v>0</v>
      </c>
    </row>
    <row r="19" spans="1:12" ht="95.25" customHeight="1" x14ac:dyDescent="0.25">
      <c r="A19" s="62">
        <v>49</v>
      </c>
      <c r="B19" s="129" t="s">
        <v>104</v>
      </c>
      <c r="C19" s="129"/>
      <c r="D19" s="129"/>
      <c r="E19" s="129"/>
      <c r="F19" s="129"/>
      <c r="G19" s="9" t="s">
        <v>14</v>
      </c>
      <c r="H19" s="12">
        <v>1</v>
      </c>
      <c r="I19" s="64"/>
      <c r="J19" s="57">
        <f>ROUND(I19*1.2,2)</f>
        <v>0</v>
      </c>
      <c r="K19" s="57">
        <f>ROUND(H19*I19,2)</f>
        <v>0</v>
      </c>
      <c r="L19" s="58">
        <f>ROUND(K19*1.2,2)</f>
        <v>0</v>
      </c>
    </row>
    <row r="20" spans="1:12" ht="54" customHeight="1" x14ac:dyDescent="0.25">
      <c r="A20" s="62">
        <v>50</v>
      </c>
      <c r="B20" s="129" t="s">
        <v>105</v>
      </c>
      <c r="C20" s="129"/>
      <c r="D20" s="129"/>
      <c r="E20" s="129"/>
      <c r="F20" s="129"/>
      <c r="G20" s="9" t="s">
        <v>14</v>
      </c>
      <c r="H20" s="12">
        <v>1</v>
      </c>
      <c r="I20" s="64"/>
      <c r="J20" s="57">
        <f>ROUND(I20*1.2,2)</f>
        <v>0</v>
      </c>
      <c r="K20" s="57">
        <f>ROUND(H20*I20,2)</f>
        <v>0</v>
      </c>
      <c r="L20" s="58">
        <f>ROUND(K20*1.2,2)</f>
        <v>0</v>
      </c>
    </row>
    <row r="21" spans="1:12" ht="21.75" customHeight="1" thickBot="1" x14ac:dyDescent="0.3">
      <c r="A21" s="138" t="s">
        <v>25</v>
      </c>
      <c r="B21" s="138"/>
      <c r="C21" s="138"/>
      <c r="D21" s="138"/>
      <c r="E21" s="138"/>
      <c r="F21" s="138"/>
      <c r="G21" s="138"/>
      <c r="H21" s="138"/>
      <c r="I21" s="138"/>
      <c r="J21" s="138"/>
      <c r="K21" s="60">
        <f>SUM(K9:K20,)</f>
        <v>0</v>
      </c>
      <c r="L21" s="61">
        <f>SUM(L9:L20,)</f>
        <v>0</v>
      </c>
    </row>
    <row r="22" spans="1:12" ht="15.75" thickTop="1" x14ac:dyDescent="0.25"/>
  </sheetData>
  <sheetProtection algorithmName="SHA-512" hashValue="ILohuIOe9yFRtj0pGpfYulvRVqK562PLp2U61NMDgE+vUGL69mmub5+WXIT1ntSpwFxSsWVr0geK34xPF4yY7w==" saltValue="m+UfHBHKYmP+0337rZSEDQ==" spinCount="100000" sheet="1" objects="1" scenarios="1"/>
  <mergeCells count="23">
    <mergeCell ref="B19:F19"/>
    <mergeCell ref="B20:F20"/>
    <mergeCell ref="A21:J21"/>
    <mergeCell ref="I5:L5"/>
    <mergeCell ref="A6:L6"/>
    <mergeCell ref="B18:F18"/>
    <mergeCell ref="B7:F7"/>
    <mergeCell ref="A8:L8"/>
    <mergeCell ref="B9:F9"/>
    <mergeCell ref="B10:F10"/>
    <mergeCell ref="B11:F11"/>
    <mergeCell ref="A12:L12"/>
    <mergeCell ref="B13:F13"/>
    <mergeCell ref="B14:F14"/>
    <mergeCell ref="B15:F15"/>
    <mergeCell ref="B16:F16"/>
    <mergeCell ref="A17:L17"/>
    <mergeCell ref="C4:L4"/>
    <mergeCell ref="A1:L1"/>
    <mergeCell ref="A2:B2"/>
    <mergeCell ref="C2:L2"/>
    <mergeCell ref="A3:B3"/>
    <mergeCell ref="C3:L3"/>
  </mergeCells>
  <hyperlinks>
    <hyperlink ref="B9" r:id="rId1" display="Učiteľské PC  ;                                                                                                                                                                                                                                                                          Minimálna špecifikácia:Učiteľské PC s procesorom min.Intel i3   alebo ekvivalentný procesor s rovnakým výkonovým číslom  podľa  podľa www.cpubenchmark.net 4016 bodov.,  min.6GB RAM, pevný disk min. 1TB, displej min. 15,6&quot; s rozlíšením min. 1366x768, grafická karta s vlastnou pamäťou min. 2GB, optická mechanika min. DVD-RW, WiFi 802.11 b/g/n, Bluetooth, HDMI, min.1x USB 3.0, 1xRJ45, OS WIN 10 SK" xr:uid="{0E1A40A3-AE52-494C-8A11-7592642B7D44}"/>
    <hyperlink ref="B13" r:id="rId2" display="Počítač pre školského knihovníka;                                                                                                                                                                                                                                                                                                                                                   Minimálna špecifikácia: Počítač - Intel  ekvivalentný procesor s rovnakým výkonovým číslom alebo lepším podľa  podľa www.cpubenchmark.net 7363 bodov., RAM 8GB DDR4, NVIDIA GeForce GTX 1050 2GB, HDD 1TB 7200 otáčok, DVD, WiFi 802.11ac, Bluetooth 4.2, HDMI, DisplayPort, USB 3.0, USB, čítačka pamäťových kariet, USB klávesnica a myš, Windows 10 Home 64-bit (1JU85EA).  LED monitor - čierny, LED panel, 16 : 9, Full HD 1920 x 1080, VGA, HDMI   (vzhľadom k rýchlym zmenám na trhu IKT by mali byť špecifikácie aktualizované pred obstarávaním)." xr:uid="{20858FD0-6776-47BF-BA37-8AE29CEABED8}"/>
    <hyperlink ref="B14" r:id="rId3" display="Notebook pre používateľov knižnice+ myš;                                                                                                                                                                                                                                                                                                                                              Minimálna špecifikácia: Notebook  ekvivalentný procesor podľa www.cpubenchmark.net 4016 bodov, 15.6&quot; LED 1920x1080 antireflexná, RAM 4GB DDR4 SDRAM, Intel HD Graphics 520, M.2 SSD 256GB, DVD, WiFi 802.11ac, Bluetooth 4.2, webkamera, HDMI, USB 3.0, čítačka kariet, Windows 10 Home 64bit (X0N53EA), myš  (vzhľadom k rýchlym zmenám na trhu IKT by mali byť špecifikácie aktualizované pred obstarávaním)." xr:uid="{4943530E-30CB-4FB4-8229-14F63E5E2852}"/>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F29B-8443-420A-8C09-A4471D55DDAE}">
  <dimension ref="A1:AMK18"/>
  <sheetViews>
    <sheetView topLeftCell="A16" zoomScale="110" zoomScaleNormal="110" workbookViewId="0">
      <selection activeCell="C2" sqref="C2:L2"/>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187</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0" t="s">
        <v>42</v>
      </c>
      <c r="B8" s="140"/>
      <c r="C8" s="140"/>
      <c r="D8" s="140"/>
      <c r="E8" s="140"/>
      <c r="F8" s="140"/>
      <c r="G8" s="140"/>
      <c r="H8" s="140"/>
      <c r="I8" s="140"/>
      <c r="J8" s="140"/>
      <c r="K8" s="140"/>
      <c r="L8" s="140"/>
    </row>
    <row r="9" spans="1:12" ht="166.5" customHeight="1" x14ac:dyDescent="0.25">
      <c r="A9" s="63">
        <v>51</v>
      </c>
      <c r="B9" s="129" t="s">
        <v>43</v>
      </c>
      <c r="C9" s="129"/>
      <c r="D9" s="129"/>
      <c r="E9" s="129"/>
      <c r="F9" s="129"/>
      <c r="G9" s="7" t="s">
        <v>13</v>
      </c>
      <c r="H9" s="13">
        <v>1</v>
      </c>
      <c r="I9" s="26"/>
      <c r="J9" s="57">
        <f t="shared" ref="J9:J14" si="0">ROUND(I9*1.2,2)</f>
        <v>0</v>
      </c>
      <c r="K9" s="57">
        <f t="shared" ref="K9:K14" si="1">ROUND(H9*I9,2)</f>
        <v>0</v>
      </c>
      <c r="L9" s="58">
        <f t="shared" ref="L9:L14" si="2">ROUND(K9*1.2,2)</f>
        <v>0</v>
      </c>
    </row>
    <row r="10" spans="1:12" ht="80.25" customHeight="1" x14ac:dyDescent="0.25">
      <c r="A10" s="63">
        <v>52</v>
      </c>
      <c r="B10" s="129" t="s">
        <v>107</v>
      </c>
      <c r="C10" s="129"/>
      <c r="D10" s="129"/>
      <c r="E10" s="129"/>
      <c r="F10" s="129"/>
      <c r="G10" s="9" t="s">
        <v>14</v>
      </c>
      <c r="H10" s="13">
        <v>1</v>
      </c>
      <c r="I10" s="26"/>
      <c r="J10" s="57">
        <f t="shared" si="0"/>
        <v>0</v>
      </c>
      <c r="K10" s="57">
        <f t="shared" si="1"/>
        <v>0</v>
      </c>
      <c r="L10" s="58">
        <f t="shared" si="2"/>
        <v>0</v>
      </c>
    </row>
    <row r="11" spans="1:12" ht="75" customHeight="1" x14ac:dyDescent="0.25">
      <c r="A11" s="63">
        <v>53</v>
      </c>
      <c r="B11" s="129" t="s">
        <v>108</v>
      </c>
      <c r="C11" s="129"/>
      <c r="D11" s="129"/>
      <c r="E11" s="129"/>
      <c r="F11" s="129"/>
      <c r="G11" s="7" t="s">
        <v>14</v>
      </c>
      <c r="H11" s="13">
        <v>16</v>
      </c>
      <c r="I11" s="26"/>
      <c r="J11" s="57">
        <f t="shared" si="0"/>
        <v>0</v>
      </c>
      <c r="K11" s="57">
        <f t="shared" si="1"/>
        <v>0</v>
      </c>
      <c r="L11" s="58">
        <f t="shared" si="2"/>
        <v>0</v>
      </c>
    </row>
    <row r="12" spans="1:12" ht="77.25" customHeight="1" x14ac:dyDescent="0.25">
      <c r="A12" s="63">
        <v>54</v>
      </c>
      <c r="B12" s="129" t="s">
        <v>109</v>
      </c>
      <c r="C12" s="129"/>
      <c r="D12" s="129"/>
      <c r="E12" s="129"/>
      <c r="F12" s="129"/>
      <c r="G12" s="7" t="s">
        <v>14</v>
      </c>
      <c r="H12" s="13">
        <v>2</v>
      </c>
      <c r="I12" s="26"/>
      <c r="J12" s="57">
        <f t="shared" si="0"/>
        <v>0</v>
      </c>
      <c r="K12" s="57">
        <f t="shared" si="1"/>
        <v>0</v>
      </c>
      <c r="L12" s="58">
        <f t="shared" si="2"/>
        <v>0</v>
      </c>
    </row>
    <row r="13" spans="1:12" ht="77.25" customHeight="1" x14ac:dyDescent="0.25">
      <c r="A13" s="63">
        <v>55</v>
      </c>
      <c r="B13" s="129" t="s">
        <v>110</v>
      </c>
      <c r="C13" s="129"/>
      <c r="D13" s="129"/>
      <c r="E13" s="129"/>
      <c r="F13" s="129"/>
      <c r="G13" s="7" t="s">
        <v>14</v>
      </c>
      <c r="H13" s="13">
        <v>1</v>
      </c>
      <c r="I13" s="26"/>
      <c r="J13" s="57">
        <f t="shared" si="0"/>
        <v>0</v>
      </c>
      <c r="K13" s="57">
        <f t="shared" si="1"/>
        <v>0</v>
      </c>
      <c r="L13" s="58">
        <f t="shared" si="2"/>
        <v>0</v>
      </c>
    </row>
    <row r="14" spans="1:12" ht="84" customHeight="1" x14ac:dyDescent="0.25">
      <c r="A14" s="63">
        <v>56</v>
      </c>
      <c r="B14" s="129" t="s">
        <v>111</v>
      </c>
      <c r="C14" s="129"/>
      <c r="D14" s="129"/>
      <c r="E14" s="129"/>
      <c r="F14" s="129"/>
      <c r="G14" s="7" t="s">
        <v>14</v>
      </c>
      <c r="H14" s="13">
        <v>1</v>
      </c>
      <c r="I14" s="26"/>
      <c r="J14" s="57">
        <f t="shared" si="0"/>
        <v>0</v>
      </c>
      <c r="K14" s="57">
        <f t="shared" si="1"/>
        <v>0</v>
      </c>
      <c r="L14" s="58">
        <f t="shared" si="2"/>
        <v>0</v>
      </c>
    </row>
    <row r="15" spans="1:12" ht="18" customHeight="1" x14ac:dyDescent="0.25">
      <c r="A15" s="63">
        <v>57</v>
      </c>
      <c r="B15" s="129" t="s">
        <v>44</v>
      </c>
      <c r="C15" s="129"/>
      <c r="D15" s="129"/>
      <c r="E15" s="129"/>
      <c r="F15" s="129"/>
      <c r="G15" s="7" t="s">
        <v>14</v>
      </c>
      <c r="H15" s="13">
        <v>1</v>
      </c>
      <c r="I15" s="26"/>
      <c r="J15" s="57">
        <f t="shared" ref="J15:J16" si="3">ROUND(I15*1.2,2)</f>
        <v>0</v>
      </c>
      <c r="K15" s="57">
        <f t="shared" ref="K15:K16" si="4">ROUND(H15*I15,2)</f>
        <v>0</v>
      </c>
      <c r="L15" s="58">
        <f t="shared" ref="L15:L16" si="5">ROUND(K15*1.2,2)</f>
        <v>0</v>
      </c>
    </row>
    <row r="16" spans="1:12" ht="159.75" customHeight="1" x14ac:dyDescent="0.25">
      <c r="A16" s="63">
        <v>58</v>
      </c>
      <c r="B16" s="141" t="s">
        <v>106</v>
      </c>
      <c r="C16" s="142"/>
      <c r="D16" s="142"/>
      <c r="E16" s="142"/>
      <c r="F16" s="143"/>
      <c r="G16" s="21" t="s">
        <v>14</v>
      </c>
      <c r="H16" s="22">
        <v>1</v>
      </c>
      <c r="I16" s="23"/>
      <c r="J16" s="65">
        <f t="shared" si="3"/>
        <v>0</v>
      </c>
      <c r="K16" s="65">
        <f t="shared" si="4"/>
        <v>0</v>
      </c>
      <c r="L16" s="66">
        <f t="shared" si="5"/>
        <v>0</v>
      </c>
    </row>
    <row r="17" spans="1:12" ht="16.5" customHeight="1" thickBot="1" x14ac:dyDescent="0.3">
      <c r="A17" s="138" t="s">
        <v>25</v>
      </c>
      <c r="B17" s="138"/>
      <c r="C17" s="138"/>
      <c r="D17" s="138"/>
      <c r="E17" s="138"/>
      <c r="F17" s="138"/>
      <c r="G17" s="138"/>
      <c r="H17" s="138"/>
      <c r="I17" s="138"/>
      <c r="J17" s="138"/>
      <c r="K17" s="60">
        <f>SUM(K9:K16)</f>
        <v>0</v>
      </c>
      <c r="L17" s="61">
        <f>SUM(L9:L16)</f>
        <v>0</v>
      </c>
    </row>
    <row r="18" spans="1:12" ht="15.75" thickTop="1" x14ac:dyDescent="0.25"/>
  </sheetData>
  <sheetProtection algorithmName="SHA-512" hashValue="YbhCMNafozeSldsCZCdvaUDXs5hRO6xZ5d7+Cw1fX4gB59E02NEBu7ZLWspdO9qNKnC1SbKR6Tv8uR34CQaigA==" saltValue="6ckEh92AUQggwwU4pvTw2w==" spinCount="100000" sheet="1" objects="1" scenarios="1"/>
  <mergeCells count="19">
    <mergeCell ref="A17:J17"/>
    <mergeCell ref="I5:L5"/>
    <mergeCell ref="A6:L6"/>
    <mergeCell ref="B16:F16"/>
    <mergeCell ref="B9:F9"/>
    <mergeCell ref="B10:F10"/>
    <mergeCell ref="B11:F11"/>
    <mergeCell ref="B12:F12"/>
    <mergeCell ref="B13:F13"/>
    <mergeCell ref="B14:F14"/>
    <mergeCell ref="C4:L4"/>
    <mergeCell ref="B15:F15"/>
    <mergeCell ref="B7:F7"/>
    <mergeCell ref="A8:L8"/>
    <mergeCell ref="A1:L1"/>
    <mergeCell ref="A2:B2"/>
    <mergeCell ref="C2:L2"/>
    <mergeCell ref="A3:B3"/>
    <mergeCell ref="C3:L3"/>
  </mergeCells>
  <hyperlinks>
    <hyperlink ref="B10" r:id="rId1" display="Notebook pre učiteľa;                                                                                                                                                                                                                                                                                               Minimálna špecifikácia:       ekvivalentný procesor s rovnakým alebo lepším výkonovým číslom  podľa  podľa www.cpubenchmark.net 2018 bodov., 4 GB DDR3, 128 GB SSD + N, čítačka SD kariet, DVD-Writer DL drive, 15.6&quot; FHD Acer ComfyView LED LCD, HD Graphics, webcam" xr:uid="{461FBC1F-0F80-44FA-B23E-5BEF399AA135}"/>
    <hyperlink ref="B11" r:id="rId2" display="Žiacky notebook;                                                                                                                                                                                                                                                                                                           Minimálna špecifikácia:   ekvivalentný procesor s rovnakým alebo lepším výkonovým číslom  podľa  podľa www.cpubenchmark.net 1112 bodov., 4 GB DDR3, 500 GB HDD, DVD-Writer DL drive, 15.6&quot; FHD Acer ComfyView LED LCD, HD Graphics, Intel 802.11ac + BT alebo ekvivalent, vebkamera, 3-cell Li-ion battery, 3-pin 45W AC adapter" xr:uid="{B5CBE61C-AA69-4244-AF8E-55D10CA712A9}"/>
    <hyperlink ref="B12" r:id="rId3" display="Notebook pre učiteľa;                                                                                                                                                                                                                                                                                               Minimálna špecifikácia:        ekvivalentný procesor s rovnakým alebo lepším výkonovým číslom  podľa  podľa www.cpubenchmark.net 2018 bodov., 4 GB DDR3, 128 GB SSD + N, čítačka SD kariet, DVD-Writer DL drive, 15.6&quot; FHD Acer ComfyView LED LCD, HD Graphics, webcam" xr:uid="{57628134-77F5-411B-A211-F25010ECCCBB}"/>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E4BD-21DC-4688-BD51-6E2C16AA4E5F}">
  <dimension ref="A1:AMK12"/>
  <sheetViews>
    <sheetView topLeftCell="A12" zoomScale="110" zoomScaleNormal="110" workbookViewId="0">
      <selection activeCell="A6" sqref="A6:L6"/>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188</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0" t="s">
        <v>17</v>
      </c>
      <c r="B8" s="140"/>
      <c r="C8" s="140"/>
      <c r="D8" s="140"/>
      <c r="E8" s="140"/>
      <c r="F8" s="140"/>
      <c r="G8" s="140"/>
      <c r="H8" s="140"/>
      <c r="I8" s="140"/>
      <c r="J8" s="140"/>
      <c r="K8" s="140"/>
      <c r="L8" s="140"/>
    </row>
    <row r="9" spans="1:12" ht="205.5" customHeight="1" x14ac:dyDescent="0.25">
      <c r="A9" s="62">
        <v>59</v>
      </c>
      <c r="B9" s="129" t="s">
        <v>45</v>
      </c>
      <c r="C9" s="129"/>
      <c r="D9" s="129"/>
      <c r="E9" s="129"/>
      <c r="F9" s="129"/>
      <c r="G9" s="9" t="s">
        <v>13</v>
      </c>
      <c r="H9" s="10">
        <v>1</v>
      </c>
      <c r="I9" s="26"/>
      <c r="J9" s="57">
        <f>ROUND(I9*1.2,2)</f>
        <v>0</v>
      </c>
      <c r="K9" s="57">
        <f>ROUND(H9*I9,2)</f>
        <v>0</v>
      </c>
      <c r="L9" s="58">
        <f>ROUND(K9*1.2,2)</f>
        <v>0</v>
      </c>
    </row>
    <row r="10" spans="1:12" ht="120.75" customHeight="1" x14ac:dyDescent="0.25">
      <c r="A10" s="62">
        <v>60</v>
      </c>
      <c r="B10" s="129" t="s">
        <v>112</v>
      </c>
      <c r="C10" s="129"/>
      <c r="D10" s="129"/>
      <c r="E10" s="129"/>
      <c r="F10" s="129"/>
      <c r="G10" s="9" t="s">
        <v>14</v>
      </c>
      <c r="H10" s="10">
        <v>1</v>
      </c>
      <c r="I10" s="26"/>
      <c r="J10" s="57">
        <f>ROUND(I10*1.2,2)</f>
        <v>0</v>
      </c>
      <c r="K10" s="57">
        <f>ROUND(H10*I10,2)</f>
        <v>0</v>
      </c>
      <c r="L10" s="58">
        <f>ROUND(K10*1.2,2)</f>
        <v>0</v>
      </c>
    </row>
    <row r="11" spans="1:12" ht="16.5" customHeight="1" thickBot="1" x14ac:dyDescent="0.3">
      <c r="A11" s="138" t="s">
        <v>25</v>
      </c>
      <c r="B11" s="138"/>
      <c r="C11" s="138"/>
      <c r="D11" s="138"/>
      <c r="E11" s="138"/>
      <c r="F11" s="138"/>
      <c r="G11" s="138"/>
      <c r="H11" s="138"/>
      <c r="I11" s="138"/>
      <c r="J11" s="138"/>
      <c r="K11" s="60">
        <f>SUM(K9:K10)</f>
        <v>0</v>
      </c>
      <c r="L11" s="61">
        <f>SUM(L9:L10,)</f>
        <v>0</v>
      </c>
    </row>
    <row r="12" spans="1:12" ht="15.75" thickTop="1" x14ac:dyDescent="0.25"/>
  </sheetData>
  <sheetProtection algorithmName="SHA-512" hashValue="iLbmg1JUXnzcsTmoP4Oy9RnWgiplfhGemXIgKGcmM36Pp4D84dTF2TzQqbkt1eru6b0ipCIxxWB+DoTtGbvQRg==" saltValue="cB4aE5YEr8KGV/2A8kMnqw==" spinCount="100000" sheet="1" objects="1" scenarios="1"/>
  <mergeCells count="13">
    <mergeCell ref="A11:J11"/>
    <mergeCell ref="B7:F7"/>
    <mergeCell ref="A8:L8"/>
    <mergeCell ref="B9:F9"/>
    <mergeCell ref="C4:L4"/>
    <mergeCell ref="B10:F10"/>
    <mergeCell ref="I5:L5"/>
    <mergeCell ref="A6:L6"/>
    <mergeCell ref="A1:L1"/>
    <mergeCell ref="A2:B2"/>
    <mergeCell ref="C2:L2"/>
    <mergeCell ref="A3:B3"/>
    <mergeCell ref="C3:L3"/>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41739-7D43-45AD-ADCD-D0CE5F6FEAA1}">
  <dimension ref="A1:AMK27"/>
  <sheetViews>
    <sheetView topLeftCell="A22" zoomScale="90" zoomScaleNormal="90" workbookViewId="0">
      <selection activeCell="G10" sqref="G10"/>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189</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4" t="s">
        <v>11</v>
      </c>
      <c r="B8" s="144"/>
      <c r="C8" s="144"/>
      <c r="D8" s="144"/>
      <c r="E8" s="144"/>
      <c r="F8" s="144"/>
      <c r="G8" s="144"/>
      <c r="H8" s="144"/>
      <c r="I8" s="144"/>
      <c r="J8" s="144"/>
      <c r="K8" s="144"/>
      <c r="L8" s="144"/>
    </row>
    <row r="9" spans="1:12" ht="180" customHeight="1" x14ac:dyDescent="0.25">
      <c r="A9" s="62">
        <v>61</v>
      </c>
      <c r="B9" s="129" t="s">
        <v>113</v>
      </c>
      <c r="C9" s="129"/>
      <c r="D9" s="129"/>
      <c r="E9" s="129"/>
      <c r="F9" s="129"/>
      <c r="G9" s="9" t="s">
        <v>14</v>
      </c>
      <c r="H9" s="10">
        <v>1</v>
      </c>
      <c r="I9" s="26"/>
      <c r="J9" s="57">
        <f>ROUND(I9*1.2,2)</f>
        <v>0</v>
      </c>
      <c r="K9" s="57">
        <f>ROUND(H9*I9,2)</f>
        <v>0</v>
      </c>
      <c r="L9" s="58">
        <f>ROUND(K9*1.2,2)</f>
        <v>0</v>
      </c>
    </row>
    <row r="10" spans="1:12" ht="111" customHeight="1" x14ac:dyDescent="0.25">
      <c r="A10" s="62">
        <v>62</v>
      </c>
      <c r="B10" s="136" t="s">
        <v>114</v>
      </c>
      <c r="C10" s="136"/>
      <c r="D10" s="136"/>
      <c r="E10" s="136"/>
      <c r="F10" s="136"/>
      <c r="G10" s="9" t="s">
        <v>14</v>
      </c>
      <c r="H10" s="10">
        <v>1</v>
      </c>
      <c r="I10" s="26"/>
      <c r="J10" s="57">
        <f>ROUND(I10*1.2,2)</f>
        <v>0</v>
      </c>
      <c r="K10" s="57">
        <f>ROUND(H10*I10,2)</f>
        <v>0</v>
      </c>
      <c r="L10" s="58">
        <f>ROUND(K10*1.2,2)</f>
        <v>0</v>
      </c>
    </row>
    <row r="11" spans="1:12" ht="133.5" customHeight="1" x14ac:dyDescent="0.25">
      <c r="A11" s="62">
        <v>63</v>
      </c>
      <c r="B11" s="137" t="s">
        <v>115</v>
      </c>
      <c r="C11" s="137"/>
      <c r="D11" s="137"/>
      <c r="E11" s="137"/>
      <c r="F11" s="137"/>
      <c r="G11" s="9" t="s">
        <v>14</v>
      </c>
      <c r="H11" s="10">
        <v>17</v>
      </c>
      <c r="I11" s="26"/>
      <c r="J11" s="57">
        <f>ROUND(I11*1.2,2)</f>
        <v>0</v>
      </c>
      <c r="K11" s="57">
        <f>ROUND(H11*I11,2)</f>
        <v>0</v>
      </c>
      <c r="L11" s="58">
        <f>ROUND(K11*1.2,2)</f>
        <v>0</v>
      </c>
    </row>
    <row r="12" spans="1:12" ht="73.5" customHeight="1" x14ac:dyDescent="0.25">
      <c r="A12" s="62">
        <v>64</v>
      </c>
      <c r="B12" s="129" t="s">
        <v>116</v>
      </c>
      <c r="C12" s="129"/>
      <c r="D12" s="129"/>
      <c r="E12" s="129"/>
      <c r="F12" s="129"/>
      <c r="G12" s="9" t="s">
        <v>14</v>
      </c>
      <c r="H12" s="10">
        <v>1</v>
      </c>
      <c r="I12" s="26"/>
      <c r="J12" s="57">
        <f>ROUND(I12*1.2,2)</f>
        <v>0</v>
      </c>
      <c r="K12" s="57">
        <f>ROUND(H12*I12,2)</f>
        <v>0</v>
      </c>
      <c r="L12" s="58">
        <f>ROUND(K12*1.2,2)</f>
        <v>0</v>
      </c>
    </row>
    <row r="13" spans="1:12" ht="21" customHeight="1" x14ac:dyDescent="0.25">
      <c r="A13" s="144" t="s">
        <v>19</v>
      </c>
      <c r="B13" s="144"/>
      <c r="C13" s="144"/>
      <c r="D13" s="144"/>
      <c r="E13" s="144"/>
      <c r="F13" s="144"/>
      <c r="G13" s="144"/>
      <c r="H13" s="144"/>
      <c r="I13" s="144"/>
      <c r="J13" s="144"/>
      <c r="K13" s="144"/>
      <c r="L13" s="144"/>
    </row>
    <row r="14" spans="1:12" ht="281.25" customHeight="1" x14ac:dyDescent="0.25">
      <c r="A14" s="62">
        <v>65</v>
      </c>
      <c r="B14" s="129" t="s">
        <v>46</v>
      </c>
      <c r="C14" s="129"/>
      <c r="D14" s="129"/>
      <c r="E14" s="129"/>
      <c r="F14" s="129"/>
      <c r="G14" s="7" t="s">
        <v>14</v>
      </c>
      <c r="H14" s="8">
        <v>1</v>
      </c>
      <c r="I14" s="26"/>
      <c r="J14" s="57">
        <f>ROUND(I14*1.2,2)</f>
        <v>0</v>
      </c>
      <c r="K14" s="57">
        <f>ROUND(H14*I14,2)</f>
        <v>0</v>
      </c>
      <c r="L14" s="58">
        <f>ROUND(K14*1.2,2)</f>
        <v>0</v>
      </c>
    </row>
    <row r="15" spans="1:12" ht="102" customHeight="1" x14ac:dyDescent="0.25">
      <c r="A15" s="62">
        <v>66</v>
      </c>
      <c r="B15" s="136" t="s">
        <v>117</v>
      </c>
      <c r="C15" s="136"/>
      <c r="D15" s="136"/>
      <c r="E15" s="136"/>
      <c r="F15" s="136"/>
      <c r="G15" s="9" t="s">
        <v>14</v>
      </c>
      <c r="H15" s="10">
        <v>1</v>
      </c>
      <c r="I15" s="26"/>
      <c r="J15" s="57">
        <f>ROUND(I15*1.2,2)</f>
        <v>0</v>
      </c>
      <c r="K15" s="57">
        <f>ROUND(H15*I15,2)</f>
        <v>0</v>
      </c>
      <c r="L15" s="58">
        <f>ROUND(K15*1.2,2)</f>
        <v>0</v>
      </c>
    </row>
    <row r="16" spans="1:12" ht="21" customHeight="1" x14ac:dyDescent="0.25">
      <c r="A16" s="144" t="s">
        <v>47</v>
      </c>
      <c r="B16" s="144"/>
      <c r="C16" s="144"/>
      <c r="D16" s="144"/>
      <c r="E16" s="144"/>
      <c r="F16" s="144"/>
      <c r="G16" s="144"/>
      <c r="H16" s="144"/>
      <c r="I16" s="144"/>
      <c r="J16" s="144"/>
      <c r="K16" s="144"/>
      <c r="L16" s="144"/>
    </row>
    <row r="17" spans="1:12" ht="76.5" customHeight="1" x14ac:dyDescent="0.25">
      <c r="A17" s="62">
        <v>67</v>
      </c>
      <c r="B17" s="129" t="s">
        <v>118</v>
      </c>
      <c r="C17" s="129"/>
      <c r="D17" s="129"/>
      <c r="E17" s="129"/>
      <c r="F17" s="129"/>
      <c r="G17" s="7" t="s">
        <v>14</v>
      </c>
      <c r="H17" s="8">
        <v>1</v>
      </c>
      <c r="I17" s="26"/>
      <c r="J17" s="57">
        <f t="shared" ref="J17:J23" si="0">ROUND(I17*1.2,2)</f>
        <v>0</v>
      </c>
      <c r="K17" s="57">
        <f t="shared" ref="K17:K23" si="1">ROUND(H17*I17,2)</f>
        <v>0</v>
      </c>
      <c r="L17" s="58">
        <f t="shared" ref="L17:L23" si="2">ROUND(K17*1.2,2)</f>
        <v>0</v>
      </c>
    </row>
    <row r="18" spans="1:12" ht="116.25" customHeight="1" x14ac:dyDescent="0.25">
      <c r="A18" s="62">
        <v>68</v>
      </c>
      <c r="B18" s="129" t="s">
        <v>119</v>
      </c>
      <c r="C18" s="129"/>
      <c r="D18" s="129"/>
      <c r="E18" s="129"/>
      <c r="F18" s="129"/>
      <c r="G18" s="7" t="s">
        <v>14</v>
      </c>
      <c r="H18" s="8">
        <v>1</v>
      </c>
      <c r="I18" s="26"/>
      <c r="J18" s="57">
        <f t="shared" si="0"/>
        <v>0</v>
      </c>
      <c r="K18" s="57">
        <f t="shared" si="1"/>
        <v>0</v>
      </c>
      <c r="L18" s="58">
        <f t="shared" si="2"/>
        <v>0</v>
      </c>
    </row>
    <row r="19" spans="1:12" ht="105" customHeight="1" x14ac:dyDescent="0.25">
      <c r="A19" s="62">
        <v>69</v>
      </c>
      <c r="B19" s="136" t="s">
        <v>120</v>
      </c>
      <c r="C19" s="136"/>
      <c r="D19" s="136"/>
      <c r="E19" s="136"/>
      <c r="F19" s="136"/>
      <c r="G19" s="9" t="s">
        <v>14</v>
      </c>
      <c r="H19" s="10">
        <v>1</v>
      </c>
      <c r="I19" s="26"/>
      <c r="J19" s="57">
        <f t="shared" si="0"/>
        <v>0</v>
      </c>
      <c r="K19" s="57">
        <f t="shared" si="1"/>
        <v>0</v>
      </c>
      <c r="L19" s="58">
        <f t="shared" si="2"/>
        <v>0</v>
      </c>
    </row>
    <row r="20" spans="1:12" ht="121.5" customHeight="1" x14ac:dyDescent="0.25">
      <c r="A20" s="62">
        <v>70</v>
      </c>
      <c r="B20" s="136" t="s">
        <v>121</v>
      </c>
      <c r="C20" s="136"/>
      <c r="D20" s="136"/>
      <c r="E20" s="136"/>
      <c r="F20" s="136"/>
      <c r="G20" s="9" t="s">
        <v>14</v>
      </c>
      <c r="H20" s="10">
        <v>17</v>
      </c>
      <c r="I20" s="26"/>
      <c r="J20" s="57">
        <f t="shared" si="0"/>
        <v>0</v>
      </c>
      <c r="K20" s="57">
        <f t="shared" si="1"/>
        <v>0</v>
      </c>
      <c r="L20" s="58">
        <f t="shared" si="2"/>
        <v>0</v>
      </c>
    </row>
    <row r="21" spans="1:12" ht="108" customHeight="1" x14ac:dyDescent="0.25">
      <c r="A21" s="62">
        <v>71</v>
      </c>
      <c r="B21" s="136" t="s">
        <v>122</v>
      </c>
      <c r="C21" s="136"/>
      <c r="D21" s="136"/>
      <c r="E21" s="136"/>
      <c r="F21" s="136"/>
      <c r="G21" s="9" t="s">
        <v>14</v>
      </c>
      <c r="H21" s="10">
        <v>2</v>
      </c>
      <c r="I21" s="26"/>
      <c r="J21" s="57">
        <f t="shared" si="0"/>
        <v>0</v>
      </c>
      <c r="K21" s="57">
        <f t="shared" si="1"/>
        <v>0</v>
      </c>
      <c r="L21" s="58">
        <f t="shared" si="2"/>
        <v>0</v>
      </c>
    </row>
    <row r="22" spans="1:12" ht="90" customHeight="1" x14ac:dyDescent="0.25">
      <c r="A22" s="62">
        <v>72</v>
      </c>
      <c r="B22" s="129" t="s">
        <v>123</v>
      </c>
      <c r="C22" s="129"/>
      <c r="D22" s="129"/>
      <c r="E22" s="129"/>
      <c r="F22" s="129"/>
      <c r="G22" s="7" t="s">
        <v>14</v>
      </c>
      <c r="H22" s="8">
        <v>1</v>
      </c>
      <c r="I22" s="26"/>
      <c r="J22" s="57">
        <f t="shared" si="0"/>
        <v>0</v>
      </c>
      <c r="K22" s="57">
        <f t="shared" si="1"/>
        <v>0</v>
      </c>
      <c r="L22" s="58">
        <f t="shared" si="2"/>
        <v>0</v>
      </c>
    </row>
    <row r="23" spans="1:12" ht="73.5" customHeight="1" x14ac:dyDescent="0.25">
      <c r="A23" s="62">
        <v>73</v>
      </c>
      <c r="B23" s="129" t="s">
        <v>124</v>
      </c>
      <c r="C23" s="129"/>
      <c r="D23" s="129"/>
      <c r="E23" s="129"/>
      <c r="F23" s="129"/>
      <c r="G23" s="7" t="s">
        <v>14</v>
      </c>
      <c r="H23" s="8">
        <v>1</v>
      </c>
      <c r="I23" s="26"/>
      <c r="J23" s="57">
        <f t="shared" si="0"/>
        <v>0</v>
      </c>
      <c r="K23" s="57">
        <f t="shared" si="1"/>
        <v>0</v>
      </c>
      <c r="L23" s="58">
        <f t="shared" si="2"/>
        <v>0</v>
      </c>
    </row>
    <row r="24" spans="1:12" ht="15.75" customHeight="1" x14ac:dyDescent="0.25">
      <c r="A24" s="62">
        <v>74</v>
      </c>
      <c r="B24" s="129" t="s">
        <v>48</v>
      </c>
      <c r="C24" s="129"/>
      <c r="D24" s="129"/>
      <c r="E24" s="129"/>
      <c r="F24" s="129"/>
      <c r="G24" s="7" t="s">
        <v>14</v>
      </c>
      <c r="H24" s="8">
        <v>1</v>
      </c>
      <c r="I24" s="26"/>
      <c r="J24" s="57">
        <f t="shared" ref="J24:J25" si="3">ROUND(I24*1.2,2)</f>
        <v>0</v>
      </c>
      <c r="K24" s="57">
        <f t="shared" ref="K24:K25" si="4">ROUND(H24*I24,2)</f>
        <v>0</v>
      </c>
      <c r="L24" s="58">
        <f t="shared" ref="L24:L25" si="5">ROUND(K24*1.2,2)</f>
        <v>0</v>
      </c>
    </row>
    <row r="25" spans="1:12" ht="155.25" customHeight="1" x14ac:dyDescent="0.25">
      <c r="A25" s="62">
        <v>75</v>
      </c>
      <c r="B25" s="125" t="s">
        <v>125</v>
      </c>
      <c r="C25" s="125"/>
      <c r="D25" s="125"/>
      <c r="E25" s="125"/>
      <c r="F25" s="125"/>
      <c r="G25" s="21" t="s">
        <v>14</v>
      </c>
      <c r="H25" s="24">
        <v>1</v>
      </c>
      <c r="I25" s="23"/>
      <c r="J25" s="65">
        <f t="shared" si="3"/>
        <v>0</v>
      </c>
      <c r="K25" s="65">
        <f t="shared" si="4"/>
        <v>0</v>
      </c>
      <c r="L25" s="66">
        <f t="shared" si="5"/>
        <v>0</v>
      </c>
    </row>
    <row r="26" spans="1:12" ht="16.5" customHeight="1" thickBot="1" x14ac:dyDescent="0.3">
      <c r="A26" s="138" t="s">
        <v>25</v>
      </c>
      <c r="B26" s="138"/>
      <c r="C26" s="138"/>
      <c r="D26" s="138"/>
      <c r="E26" s="138"/>
      <c r="F26" s="138"/>
      <c r="G26" s="138"/>
      <c r="H26" s="138"/>
      <c r="I26" s="138"/>
      <c r="J26" s="138"/>
      <c r="K26" s="60">
        <f>SUM(,K9:K25)</f>
        <v>0</v>
      </c>
      <c r="L26" s="61">
        <f>SUM(L9:L25)</f>
        <v>0</v>
      </c>
    </row>
    <row r="27" spans="1:12" ht="15.75" thickTop="1" x14ac:dyDescent="0.25"/>
  </sheetData>
  <sheetProtection algorithmName="SHA-512" hashValue="pGVKl/Q0M5pJrIabcvWBLWW7vKKo6V10FJ3EZqH5LXOVg8oC7XKmYy4o6++hZfEbkuT+0OFTMVn4PSQ9UddaFg==" saltValue="j7Y7NTR5Q2wp3ObhmelDyw==" spinCount="100000" sheet="1" objects="1" scenarios="1"/>
  <mergeCells count="28">
    <mergeCell ref="B25:F25"/>
    <mergeCell ref="A26:J26"/>
    <mergeCell ref="I5:L5"/>
    <mergeCell ref="A6:L6"/>
    <mergeCell ref="B11:F11"/>
    <mergeCell ref="B12:F12"/>
    <mergeCell ref="A13:L13"/>
    <mergeCell ref="B14:F14"/>
    <mergeCell ref="B15:F15"/>
    <mergeCell ref="C4:L4"/>
    <mergeCell ref="B24:F24"/>
    <mergeCell ref="B7:F7"/>
    <mergeCell ref="A8:L8"/>
    <mergeCell ref="B9:F9"/>
    <mergeCell ref="A16:L16"/>
    <mergeCell ref="B17:F17"/>
    <mergeCell ref="B18:F18"/>
    <mergeCell ref="B19:F19"/>
    <mergeCell ref="B20:F20"/>
    <mergeCell ref="B21:F21"/>
    <mergeCell ref="B10:F10"/>
    <mergeCell ref="B22:F22"/>
    <mergeCell ref="B23:F23"/>
    <mergeCell ref="A1:L1"/>
    <mergeCell ref="A2:B2"/>
    <mergeCell ref="C2:L2"/>
    <mergeCell ref="A3:B3"/>
    <mergeCell ref="C3:L3"/>
  </mergeCells>
  <hyperlinks>
    <hyperlink ref="B10" r:id="rId1" display="Učiteľská stanica: PC + monitor + klávesnica, myš;                                                                                                                                                                                                                                                                                                                                 Minimálna špecifikácia: PC s min. parametrami:  4jadrový procesor alebo ekvivalentný procesor s rovnakým výkonovým číslom  podľa  podľa www.cpubenchmark.net 5309 bodov., min. 2,6GHz, RAM min. 8GB, HDD 1TB, optická mechanika DVD, čítačka SD kariet, graf. karta min. Intel HD 405, Ethernet LAN 10/100/1000, WiFi 802.11b/g/n, Bluetooth 4.0, konektivita min. : 2xUSB 3.0, 2xUSB2.0, HDMI, audio 3,5mm Jack, RJ-45, OS: WINDOWS 10_x000a_monitor IPS min. 21,5&quot;, WLED , rozlíšenie min. 1920x1080" xr:uid="{EB64EC71-922F-44AE-BA4B-9747A8268BF4}"/>
    <hyperlink ref="B11" r:id="rId2" display="Žiacka klientská stanica: miniPC + monitor + klávesnica;                                                                                                                                                                                                                                                                                                                                                Minimálna špecifikácia: procesorom min. 2,5GHz alebo ekvivalentný procesor s rovnakým alebo lepším výkonovým číslom podľa www.cpubenchmark.net 4016 bodov, min. 4GB RAM, pevný disk min. 500GB, displej min. 15.6&quot; s rozíšením min. 1366x768, optická mechanika min. DVD-RW, WiFi 802.11 b/g/n, Bluetooth, HDMI, min. 1x USB 3.0, 1x RJ45, OS WIN 10 SK, externý adaptér pre pripojenie min.  2 náhlavných slúchadlových stereosúprav s mikrofónmi a s rošírením USB HUB s 2 USB 2.0 portami, adaptér má mať 2 samostatné tlačidlá pre ovládanie hlasitosti a špeciálne tlaičidlo pre prihlásenie žiaka na ďiaľku - (vzhľadom k rýchlym  zmenám na trhu IKT by mali byť špecifikácie aktualizované pred obstarávaním)  Žiacka stanica – so slúchadlami pre žiakov s vysokou mechanickou odolnosťou, dynamický mikrofón, ovládanie hlasitosti, veľké náušníky pre izolovaný odposluch, možnosť kopúpiť náhradné náušníky" xr:uid="{443B9F49-01AF-45A1-9DAA-C2C307C62FCB}"/>
    <hyperlink ref="B15" r:id="rId3" display="Notebook pre učiteľa + aplikačný software;                                                                                                                                                                                                                                                                  Minimálna špecifikácia:     ekvivalentný procesor s rovnakým výkonovým číslom  podľa  podľa www.cpubenchmark.net 2905 bodov., 13.3 &quot;LED 1366x768 antireflexná, RAM 4GB, Intel HD Graphics 5500, sshd 500GB + 8GB cache pre zrýchlenie behu OS, WiFi, Bluetooth 4.0, HD webkamera, HDMI, USB 3.0, čítačka odtlačkov prstov, Windows 10 Home 64bit  (vzhľadom k rýchlym  zmenám na trhu IKT by mali byť špecifikácie aktualizované pred obstarávaním)" xr:uid="{AB272D37-C903-405B-B0D9-044BC06CC088}"/>
    <hyperlink ref="B19" r:id="rId4" display="Učiteľské PC-  centrálny server;                                                                                                                                                                                                                                                                                                                          Minimálna špecifikácia: PC s min. parametrami:  4jadrový procesor alebo ekvivalentný procesor s rovnakým výkonovým alebo lepším číslom  podľa  podľa www.cpubenchmark.net 6706 bodov., min. 2,6GHz, RAM min. 8GB, HDD 1TB, optická mechanika DVD, čítačka SD kariet, graf. karta min. Intel HD 405, Ethernet LAN 10/100/1000, WiFi 802.11b/g/n, Bluetooth 4.0, konektivita min. : 2xUSB 3.0, 2xUSB2.0, HDMI, audio 3,5mm Jack, RJ-45, OS: WINDOWS 10_x000a_monitor IPS min. 21,5&quot;, WLED , rozlíšenie min. 1920x1080                                               " xr:uid="{02A7F384-3FDF-4E8E-A94B-78727F3730CD}"/>
    <hyperlink ref="B20" r:id="rId5" display="Klientská stanica vrátane základného príslušenstva -monitor,klávesnica,myš;                                                                                                                                                                                                                     Minimálna špecifikácia:  PC s min. parametrami:  dvojjadrový procesor  alebo ekvivalentný procesor s rovnakým výkonovým číslom alebo lepším podľa  podľa www.cpubenchmark.net 3308 bodov., min. 2,4GHz, RAM min. 4GB, HDD 32GB, čítačka SD kariet, graf. karta min. Intel HD 400, Ethernet LAN 10/100/1000, WiFi 802.11b/g/n, Bluetooth 4.0, konektivita min. : 3xUSB 3.0, HDMI, audio 3,5mm Jack, RJ-45, OS: WINDOWS 10_x000a_LED monitor min. 18,5&quot;, 16:9, DVI alebo HDMI konektor_x000a_USB klávesnica + myš                                                                                                                                                 " xr:uid="{22D69870-C777-4B81-82EF-A08C0A2B8B8F}"/>
    <hyperlink ref="B21" r:id="rId6" display="Notebook pre učiteľa;_x000a_Ekvivalentný procesor s rovnakým výkonovým číslom  podľa  podľa www.cpubenchmark.net 2018 bodov., 4 GB DDR3, 128 GB SSD + N, čítačka SD kariet, DVD-Writer DL drive, 15.6&quot; FHD Acer ComfyView LED LCD, HD Graphics, webcam, Windows 10 Home,                                                                                                                                                                                                                                                                                         MS Office: Minimálna verzia Balík MS Office 2016 pre školy, multilicencia; Wifi - access point, 802.11b/g/n, až do 300 Mbps, 1-pásmový: 2.4 GHz, 20 dBm, LAN port: 1x RJ45 10/100 Mbps, anténa: 2x 3dBi zabudovaná, dosah až 122m. Cena zahŕňa montážny materiál a montážne práce. (Vzhľadom k  rýchlym zmenám na trhu IKT by mali byť špecifikácie aktualizované pred obstarávaním)" xr:uid="{C619FFFC-9716-482B-AA8F-DDEFC990ACB0}"/>
  </hyperlink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27C23-862F-4101-A864-50FFAD43D266}">
  <dimension ref="A1:AMK24"/>
  <sheetViews>
    <sheetView zoomScaleNormal="100" workbookViewId="0">
      <selection activeCell="H7" sqref="H7"/>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190</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5" t="s">
        <v>196</v>
      </c>
      <c r="B8" s="145"/>
      <c r="C8" s="145"/>
      <c r="D8" s="145"/>
      <c r="E8" s="145"/>
      <c r="F8" s="145"/>
      <c r="G8" s="145"/>
      <c r="H8" s="145"/>
      <c r="I8" s="145"/>
      <c r="J8" s="145"/>
      <c r="K8" s="145"/>
      <c r="L8" s="145"/>
    </row>
    <row r="9" spans="1:12" ht="217.5" customHeight="1" x14ac:dyDescent="0.25">
      <c r="A9" s="62">
        <v>76</v>
      </c>
      <c r="B9" s="129" t="s">
        <v>126</v>
      </c>
      <c r="C9" s="129"/>
      <c r="D9" s="129"/>
      <c r="E9" s="129"/>
      <c r="F9" s="129"/>
      <c r="G9" s="9" t="s">
        <v>14</v>
      </c>
      <c r="H9" s="14">
        <v>1</v>
      </c>
      <c r="I9" s="64"/>
      <c r="J9" s="57">
        <f>ROUND(I9*1.2,2)</f>
        <v>0</v>
      </c>
      <c r="K9" s="57">
        <f>ROUND(H9*I9,2)</f>
        <v>0</v>
      </c>
      <c r="L9" s="58">
        <f>ROUND(K9*1.2,2)</f>
        <v>0</v>
      </c>
    </row>
    <row r="10" spans="1:12" ht="106.5" customHeight="1" x14ac:dyDescent="0.25">
      <c r="A10" s="62">
        <v>77</v>
      </c>
      <c r="B10" s="136" t="s">
        <v>127</v>
      </c>
      <c r="C10" s="136"/>
      <c r="D10" s="136"/>
      <c r="E10" s="136"/>
      <c r="F10" s="136"/>
      <c r="G10" s="9" t="s">
        <v>14</v>
      </c>
      <c r="H10" s="14">
        <v>1</v>
      </c>
      <c r="I10" s="64"/>
      <c r="J10" s="57">
        <f>ROUND(I10*1.2,2)</f>
        <v>0</v>
      </c>
      <c r="K10" s="57">
        <f>ROUND(H10*I10,2)</f>
        <v>0</v>
      </c>
      <c r="L10" s="58">
        <f>ROUND(K10*1.2,2)</f>
        <v>0</v>
      </c>
    </row>
    <row r="11" spans="1:12" ht="111" customHeight="1" x14ac:dyDescent="0.25">
      <c r="A11" s="62">
        <v>78</v>
      </c>
      <c r="B11" s="136" t="s">
        <v>128</v>
      </c>
      <c r="C11" s="136"/>
      <c r="D11" s="136"/>
      <c r="E11" s="136"/>
      <c r="F11" s="136"/>
      <c r="G11" s="9" t="s">
        <v>14</v>
      </c>
      <c r="H11" s="14">
        <v>16</v>
      </c>
      <c r="I11" s="64"/>
      <c r="J11" s="57">
        <f>ROUND(I11*1.2,2)</f>
        <v>0</v>
      </c>
      <c r="K11" s="57">
        <f>ROUND(H11*I11,2)</f>
        <v>0</v>
      </c>
      <c r="L11" s="58">
        <f>ROUND(K11*1.2,2)</f>
        <v>0</v>
      </c>
    </row>
    <row r="12" spans="1:12" ht="233.25" customHeight="1" x14ac:dyDescent="0.25">
      <c r="A12" s="62">
        <v>79</v>
      </c>
      <c r="B12" s="129" t="s">
        <v>49</v>
      </c>
      <c r="C12" s="129"/>
      <c r="D12" s="129"/>
      <c r="E12" s="129"/>
      <c r="F12" s="129"/>
      <c r="G12" s="9" t="s">
        <v>14</v>
      </c>
      <c r="H12" s="14">
        <v>1</v>
      </c>
      <c r="I12" s="64"/>
      <c r="J12" s="57">
        <f>ROUND(I12*1.2,2)</f>
        <v>0</v>
      </c>
      <c r="K12" s="57">
        <f>ROUND(H12*I12,2)</f>
        <v>0</v>
      </c>
      <c r="L12" s="58">
        <f>ROUND(K12*1.2,2)</f>
        <v>0</v>
      </c>
    </row>
    <row r="13" spans="1:12" ht="166.5" customHeight="1" x14ac:dyDescent="0.25">
      <c r="A13" s="62">
        <v>80</v>
      </c>
      <c r="B13" s="129" t="s">
        <v>50</v>
      </c>
      <c r="C13" s="129"/>
      <c r="D13" s="129"/>
      <c r="E13" s="129"/>
      <c r="F13" s="129"/>
      <c r="G13" s="9" t="s">
        <v>14</v>
      </c>
      <c r="H13" s="14">
        <v>16</v>
      </c>
      <c r="I13" s="64"/>
      <c r="J13" s="57">
        <f>ROUND(I13*1.2,2)</f>
        <v>0</v>
      </c>
      <c r="K13" s="57">
        <f>ROUND(H13*I13,2)</f>
        <v>0</v>
      </c>
      <c r="L13" s="58">
        <f>ROUND(K13*1.2,2)</f>
        <v>0</v>
      </c>
    </row>
    <row r="14" spans="1:12" ht="15.75" x14ac:dyDescent="0.25">
      <c r="A14" s="145" t="s">
        <v>197</v>
      </c>
      <c r="B14" s="145"/>
      <c r="C14" s="145"/>
      <c r="D14" s="145"/>
      <c r="E14" s="145"/>
      <c r="F14" s="145"/>
      <c r="G14" s="145"/>
      <c r="H14" s="145"/>
      <c r="I14" s="145"/>
      <c r="J14" s="145"/>
      <c r="K14" s="145"/>
      <c r="L14" s="145"/>
    </row>
    <row r="15" spans="1:12" ht="204" customHeight="1" x14ac:dyDescent="0.25">
      <c r="A15" s="62">
        <v>81</v>
      </c>
      <c r="B15" s="129" t="s">
        <v>129</v>
      </c>
      <c r="C15" s="129"/>
      <c r="D15" s="129"/>
      <c r="E15" s="129"/>
      <c r="F15" s="129"/>
      <c r="G15" s="9" t="s">
        <v>14</v>
      </c>
      <c r="H15" s="14">
        <v>1</v>
      </c>
      <c r="I15" s="64"/>
      <c r="J15" s="57">
        <f>ROUND(I15*1.2,2)</f>
        <v>0</v>
      </c>
      <c r="K15" s="57">
        <f>ROUND(H15*I15,2)</f>
        <v>0</v>
      </c>
      <c r="L15" s="58">
        <f>ROUND(K15*1.2,2)</f>
        <v>0</v>
      </c>
    </row>
    <row r="16" spans="1:12" ht="100.5" customHeight="1" x14ac:dyDescent="0.25">
      <c r="A16" s="62">
        <v>82</v>
      </c>
      <c r="B16" s="136" t="s">
        <v>130</v>
      </c>
      <c r="C16" s="136"/>
      <c r="D16" s="136"/>
      <c r="E16" s="136"/>
      <c r="F16" s="136"/>
      <c r="G16" s="9" t="s">
        <v>14</v>
      </c>
      <c r="H16" s="14">
        <v>1</v>
      </c>
      <c r="I16" s="64"/>
      <c r="J16" s="57">
        <f>ROUND(I16*1.2,2)</f>
        <v>0</v>
      </c>
      <c r="K16" s="57">
        <f>ROUND(H16*I16,2)</f>
        <v>0</v>
      </c>
      <c r="L16" s="58">
        <f>ROUND(K16*1.2,2)</f>
        <v>0</v>
      </c>
    </row>
    <row r="17" spans="1:12" ht="117" customHeight="1" x14ac:dyDescent="0.25">
      <c r="A17" s="62">
        <v>83</v>
      </c>
      <c r="B17" s="136" t="s">
        <v>131</v>
      </c>
      <c r="C17" s="136"/>
      <c r="D17" s="136"/>
      <c r="E17" s="136"/>
      <c r="F17" s="136"/>
      <c r="G17" s="9" t="s">
        <v>14</v>
      </c>
      <c r="H17" s="14">
        <v>16</v>
      </c>
      <c r="I17" s="64"/>
      <c r="J17" s="57">
        <f>ROUND(I17*1.2,2)</f>
        <v>0</v>
      </c>
      <c r="K17" s="57">
        <f>ROUND(H17*I17,2)</f>
        <v>0</v>
      </c>
      <c r="L17" s="58">
        <f>ROUND(K17*1.2,2)</f>
        <v>0</v>
      </c>
    </row>
    <row r="18" spans="1:12" ht="240" customHeight="1" x14ac:dyDescent="0.25">
      <c r="A18" s="62">
        <v>84</v>
      </c>
      <c r="B18" s="129" t="s">
        <v>49</v>
      </c>
      <c r="C18" s="129"/>
      <c r="D18" s="129"/>
      <c r="E18" s="129"/>
      <c r="F18" s="129"/>
      <c r="G18" s="9" t="s">
        <v>14</v>
      </c>
      <c r="H18" s="14">
        <v>1</v>
      </c>
      <c r="I18" s="64"/>
      <c r="J18" s="57">
        <f>ROUND(I18*1.2,2)</f>
        <v>0</v>
      </c>
      <c r="K18" s="57">
        <f>ROUND(H18*I18,2)</f>
        <v>0</v>
      </c>
      <c r="L18" s="58">
        <f>ROUND(K18*1.2,2)</f>
        <v>0</v>
      </c>
    </row>
    <row r="19" spans="1:12" ht="171.75" customHeight="1" x14ac:dyDescent="0.25">
      <c r="A19" s="62">
        <v>85</v>
      </c>
      <c r="B19" s="129" t="s">
        <v>50</v>
      </c>
      <c r="C19" s="129"/>
      <c r="D19" s="129"/>
      <c r="E19" s="129"/>
      <c r="F19" s="129"/>
      <c r="G19" s="9" t="s">
        <v>14</v>
      </c>
      <c r="H19" s="14">
        <v>16</v>
      </c>
      <c r="I19" s="64"/>
      <c r="J19" s="57">
        <f>ROUND(I19*1.2,2)</f>
        <v>0</v>
      </c>
      <c r="K19" s="57">
        <f>ROUND(H19*I19,2)</f>
        <v>0</v>
      </c>
      <c r="L19" s="58">
        <f>ROUND(K19*1.2,2)</f>
        <v>0</v>
      </c>
    </row>
    <row r="20" spans="1:12" ht="15.75" x14ac:dyDescent="0.25">
      <c r="A20" s="145" t="s">
        <v>17</v>
      </c>
      <c r="B20" s="145"/>
      <c r="C20" s="145"/>
      <c r="D20" s="145"/>
      <c r="E20" s="145"/>
      <c r="F20" s="145"/>
      <c r="G20" s="145"/>
      <c r="H20" s="145"/>
      <c r="I20" s="145"/>
      <c r="J20" s="145"/>
      <c r="K20" s="145"/>
      <c r="L20" s="145"/>
    </row>
    <row r="21" spans="1:12" ht="181.5" customHeight="1" x14ac:dyDescent="0.25">
      <c r="A21" s="62">
        <v>86</v>
      </c>
      <c r="B21" s="129" t="s">
        <v>132</v>
      </c>
      <c r="C21" s="129"/>
      <c r="D21" s="129"/>
      <c r="E21" s="129"/>
      <c r="F21" s="129"/>
      <c r="G21" s="9" t="s">
        <v>14</v>
      </c>
      <c r="H21" s="14">
        <v>1</v>
      </c>
      <c r="I21" s="64"/>
      <c r="J21" s="57">
        <f>ROUND(I21*1.2,2)</f>
        <v>0</v>
      </c>
      <c r="K21" s="57">
        <f>ROUND(H21*I21,2)</f>
        <v>0</v>
      </c>
      <c r="L21" s="58">
        <f>ROUND(K21*1.2,2)</f>
        <v>0</v>
      </c>
    </row>
    <row r="22" spans="1:12" ht="153.75" customHeight="1" x14ac:dyDescent="0.25">
      <c r="A22" s="62">
        <v>87</v>
      </c>
      <c r="B22" s="129" t="s">
        <v>133</v>
      </c>
      <c r="C22" s="129"/>
      <c r="D22" s="129"/>
      <c r="E22" s="129"/>
      <c r="F22" s="129"/>
      <c r="G22" s="9" t="s">
        <v>14</v>
      </c>
      <c r="H22" s="14">
        <v>1</v>
      </c>
      <c r="I22" s="64"/>
      <c r="J22" s="57">
        <f>ROUND(I22*1.2,2)</f>
        <v>0</v>
      </c>
      <c r="K22" s="57">
        <f>ROUND(H22*I22,2)</f>
        <v>0</v>
      </c>
      <c r="L22" s="58">
        <f>ROUND(K22*1.2,2)</f>
        <v>0</v>
      </c>
    </row>
    <row r="23" spans="1:12" ht="16.5" customHeight="1" thickBot="1" x14ac:dyDescent="0.3">
      <c r="A23" s="138" t="s">
        <v>25</v>
      </c>
      <c r="B23" s="138"/>
      <c r="C23" s="138"/>
      <c r="D23" s="138"/>
      <c r="E23" s="138"/>
      <c r="F23" s="138"/>
      <c r="G23" s="138"/>
      <c r="H23" s="138"/>
      <c r="I23" s="138"/>
      <c r="J23" s="138"/>
      <c r="K23" s="60">
        <f>SUM(,K9:K22)</f>
        <v>0</v>
      </c>
      <c r="L23" s="61">
        <f>SUM(L9:L22)</f>
        <v>0</v>
      </c>
    </row>
    <row r="24" spans="1:12" ht="15.75" thickTop="1" x14ac:dyDescent="0.25"/>
  </sheetData>
  <sheetProtection algorithmName="SHA-512" hashValue="/3w+7fWyvJKtxtcqfGvzVDiAU78UY5ggCBPJKFYJUx6bdnyrKlEwReV7F0JcebTVtX1MNAWDdyYtggDPPLjWsw==" saltValue="i3EhY7F827AgbebmRjaGQQ==" spinCount="100000" sheet="1" objects="1" scenarios="1"/>
  <mergeCells count="25">
    <mergeCell ref="A20:L20"/>
    <mergeCell ref="B21:F21"/>
    <mergeCell ref="B22:F22"/>
    <mergeCell ref="A23:J23"/>
    <mergeCell ref="A14:L14"/>
    <mergeCell ref="B15:F15"/>
    <mergeCell ref="B16:F16"/>
    <mergeCell ref="B17:F17"/>
    <mergeCell ref="B18:F18"/>
    <mergeCell ref="B19:F19"/>
    <mergeCell ref="B9:F9"/>
    <mergeCell ref="B10:F10"/>
    <mergeCell ref="B11:F11"/>
    <mergeCell ref="B12:F12"/>
    <mergeCell ref="B13:F13"/>
    <mergeCell ref="C4:L4"/>
    <mergeCell ref="A8:L8"/>
    <mergeCell ref="B7:F7"/>
    <mergeCell ref="I5:L5"/>
    <mergeCell ref="A6:L6"/>
    <mergeCell ref="A1:L1"/>
    <mergeCell ref="A2:B2"/>
    <mergeCell ref="C2:L2"/>
    <mergeCell ref="A3:B3"/>
    <mergeCell ref="C3:L3"/>
  </mergeCells>
  <hyperlinks>
    <hyperlink ref="B10" r:id="rId1" display="Učiteľská stanica: PC + monitor + klávesnica, myš;                                                                                                                                                                                                                                                                                                                                 Minimálna špecifikácia: PC s min. parametrami:  4jadrový procesor alebo ekvivalentný procesor s rovnakým výkonovým číslom  podľa  podľa www.cpubenchmark.net 6706 bodov., min. 2,6GHz, RAM min. 8GB, HDD 1TB, optická mechanika DVD, čítačka SD kariet, graf. karta min. Intel HD 405, Ethernet LAN 10/100/1000, WiFi 802.11b/g/n, Bluetooth 4.0, konektivita min. : 2xUSB 3.0, 2xUSB2.0, HDMI, audio 3,5mm Jack, RJ-45, OS: WINDOWS 10_x000a_monitor IPS min. 21,5&quot;, WLED , rozlíšenie min. 1920x1080" xr:uid="{CA08A51D-AB6C-4954-BC7F-AB22A51272D6}"/>
    <hyperlink ref="B11" r:id="rId2" display="Žiacka klientská stanica: miniPC + monitor + klávesnica;                                                                                                                                                                                                                                                                                                                                               Minimálna špecifikácia: PC s min. parametrami:  dvojjadrový procesor alebo ekvivalentný procesor s rovnakým alebo lepším podľa www.cpubenchmark.net 3308 bodov., min. 2,4GHz, RAM min. 4GB, HDD 32GB, čítačka SD kariet, graf. karta min. Intel HD 400, Ethernet LAN 10/100/1000, WiFi 802.11b/g/n, Bluetooth 4.0, konektivita min. : 3xUSB 3.0, HDMI, audio 3,5mm Jack, RJ-45, OS: WINDOWS 10_x000a_LED monitor min. 18,5&quot;, 16:9, DVI alebo HDMI konektor_x000a_USB klávesnica + myš" xr:uid="{672740E6-4B41-410F-AB99-B426BF4B60F7}"/>
    <hyperlink ref="B16" r:id="rId3" display="Učiteľská stanica: PC + monitor + klávesnica, myš;                                                                                                                                                                                                                                                                                                                                Minimálna špecifikácia:  PC s min. parametrami:  4jadrový procesor alebo ekvivalentný procesor s rovnakým výkonovým číslom  podľa  podľa www.cpubenchmark.net 6706 bodov., min. 2,6GHz, RAM min. 8GB, HDD 1TB, optická mechanika DVD, čítačka SD kariet, graf. karta min. Intel HD 405, Ethernet LAN 10/100/1000, WiFi 802.11b/g/n, Bluetooth 4.0, konektivita min. : 2xUSB 3.0, 2xUSB2.0, HDMI, audio 3,5mm Jack, RJ-45, OS: WINDOWS 10_x000a_monitor IPS min. 21,5&quot;, WLED , rozlíšenie min. 1920x1080" xr:uid="{50684F8F-F540-4655-B569-4EDCEF79FDE1}"/>
    <hyperlink ref="B17" r:id="rId4" display="Žiacka klientská stanica: miniPC + monitor + klávesnica;                                                                                                                                                                                                                                                                                                                                               Minimálna špecifikácia: PC s min. parametrami:  dvojjadrový procesor alebo ekvivalentný procesor s rovnakým výkonovým číslom alebo lepším podľa  www.cpubenchmark.net  3308 bodov., min. 2,4GHz, RAM min. 4GB, HDD 32GB, čítačka SD kariet, graf. karta min. Intel HD 400, Ethernet LAN 10/100/1000, WiFi 802.11b/g/n, Bluetooth 4.0, konektivita min. : 3xUSB 3.0, HDMI, audio 3,5mm Jack, RJ-45, OS: WINDOWS 10_x000a_LED monitor min. 18,5&quot;, 16:9, DVI alebo HDMI konektor_x000a_USB klávesnica + myš" xr:uid="{F11EFDB7-77ED-4719-9C9E-196D89F34158}"/>
  </hyperlink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C3EC-5094-440A-BE15-F97C545F7C73}">
  <dimension ref="A1:AMK23"/>
  <sheetViews>
    <sheetView zoomScale="110" zoomScaleNormal="110" workbookViewId="0">
      <selection activeCell="C3" sqref="C3:L3"/>
    </sheetView>
  </sheetViews>
  <sheetFormatPr defaultRowHeight="15" x14ac:dyDescent="0.25"/>
  <cols>
    <col min="1" max="1" width="7.7109375" style="1" customWidth="1"/>
    <col min="2" max="6" width="26" style="1" customWidth="1"/>
    <col min="7" max="7" width="15.140625" style="1" customWidth="1"/>
    <col min="8" max="8" width="11.140625" style="1" customWidth="1"/>
    <col min="9" max="9" width="16.140625" style="1" customWidth="1"/>
    <col min="10" max="10" width="19.140625" style="1" customWidth="1"/>
    <col min="11" max="11" width="18.28515625" style="1" customWidth="1"/>
    <col min="12" max="12" width="17.5703125" style="1" customWidth="1"/>
    <col min="13" max="1025" width="9.140625" style="1" customWidth="1"/>
  </cols>
  <sheetData>
    <row r="1" spans="1:12" ht="24" thickBot="1" x14ac:dyDescent="0.3">
      <c r="A1" s="116" t="s">
        <v>180</v>
      </c>
      <c r="B1" s="117"/>
      <c r="C1" s="117"/>
      <c r="D1" s="117"/>
      <c r="E1" s="117"/>
      <c r="F1" s="117"/>
      <c r="G1" s="117"/>
      <c r="H1" s="117"/>
      <c r="I1" s="117"/>
      <c r="J1" s="117"/>
      <c r="K1" s="117"/>
      <c r="L1" s="118"/>
    </row>
    <row r="2" spans="1:12" ht="15.75" x14ac:dyDescent="0.25">
      <c r="A2" s="119" t="s">
        <v>164</v>
      </c>
      <c r="B2" s="120"/>
      <c r="C2" s="121" t="s">
        <v>0</v>
      </c>
      <c r="D2" s="121"/>
      <c r="E2" s="121"/>
      <c r="F2" s="121"/>
      <c r="G2" s="121"/>
      <c r="H2" s="121"/>
      <c r="I2" s="121"/>
      <c r="J2" s="121"/>
      <c r="K2" s="121"/>
      <c r="L2" s="122"/>
    </row>
    <row r="3" spans="1:12" ht="15.75" customHeight="1" x14ac:dyDescent="0.25">
      <c r="A3" s="123" t="s">
        <v>1</v>
      </c>
      <c r="B3" s="124"/>
      <c r="C3" s="125" t="s">
        <v>181</v>
      </c>
      <c r="D3" s="125"/>
      <c r="E3" s="125"/>
      <c r="F3" s="125"/>
      <c r="G3" s="125"/>
      <c r="H3" s="125"/>
      <c r="I3" s="125"/>
      <c r="J3" s="125"/>
      <c r="K3" s="125"/>
      <c r="L3" s="126"/>
    </row>
    <row r="4" spans="1:12" ht="16.5" thickBot="1" x14ac:dyDescent="0.3">
      <c r="A4" s="29" t="s">
        <v>165</v>
      </c>
      <c r="B4" s="30"/>
      <c r="C4" s="113"/>
      <c r="D4" s="114"/>
      <c r="E4" s="114"/>
      <c r="F4" s="114"/>
      <c r="G4" s="114"/>
      <c r="H4" s="114"/>
      <c r="I4" s="114"/>
      <c r="J4" s="114"/>
      <c r="K4" s="114"/>
      <c r="L4" s="115"/>
    </row>
    <row r="5" spans="1:12" ht="15.75" thickBot="1" x14ac:dyDescent="0.3">
      <c r="A5" s="31"/>
      <c r="B5" s="32"/>
      <c r="C5" s="33"/>
      <c r="D5" s="33"/>
      <c r="E5" s="33"/>
      <c r="F5" s="33"/>
      <c r="G5" s="33"/>
      <c r="H5" s="33"/>
      <c r="I5" s="130" t="s">
        <v>182</v>
      </c>
      <c r="J5" s="130"/>
      <c r="K5" s="130"/>
      <c r="L5" s="131"/>
    </row>
    <row r="6" spans="1:12" ht="21" thickTop="1" x14ac:dyDescent="0.25">
      <c r="A6" s="132" t="s">
        <v>191</v>
      </c>
      <c r="B6" s="133"/>
      <c r="C6" s="133"/>
      <c r="D6" s="133"/>
      <c r="E6" s="133"/>
      <c r="F6" s="133"/>
      <c r="G6" s="134"/>
      <c r="H6" s="134"/>
      <c r="I6" s="134"/>
      <c r="J6" s="134"/>
      <c r="K6" s="134"/>
      <c r="L6" s="135"/>
    </row>
    <row r="7" spans="1:12" ht="47.25" customHeight="1" x14ac:dyDescent="0.25">
      <c r="A7" s="51" t="s">
        <v>3</v>
      </c>
      <c r="B7" s="127" t="s">
        <v>4</v>
      </c>
      <c r="C7" s="127"/>
      <c r="D7" s="127"/>
      <c r="E7" s="127"/>
      <c r="F7" s="127"/>
      <c r="G7" s="52" t="s">
        <v>5</v>
      </c>
      <c r="H7" s="53" t="s">
        <v>6</v>
      </c>
      <c r="I7" s="54" t="s">
        <v>7</v>
      </c>
      <c r="J7" s="54" t="s">
        <v>8</v>
      </c>
      <c r="K7" s="54" t="s">
        <v>9</v>
      </c>
      <c r="L7" s="55" t="s">
        <v>10</v>
      </c>
    </row>
    <row r="8" spans="1:12" ht="15.75" x14ac:dyDescent="0.25">
      <c r="A8" s="140" t="s">
        <v>27</v>
      </c>
      <c r="B8" s="140"/>
      <c r="C8" s="140"/>
      <c r="D8" s="140"/>
      <c r="E8" s="140"/>
      <c r="F8" s="140"/>
      <c r="G8" s="140"/>
      <c r="H8" s="140"/>
      <c r="I8" s="140"/>
      <c r="J8" s="140"/>
      <c r="K8" s="140"/>
      <c r="L8" s="140"/>
    </row>
    <row r="9" spans="1:12" ht="90" customHeight="1" x14ac:dyDescent="0.25">
      <c r="A9" s="62">
        <v>88</v>
      </c>
      <c r="B9" s="136" t="s">
        <v>134</v>
      </c>
      <c r="C9" s="136" t="s">
        <v>51</v>
      </c>
      <c r="D9" s="136" t="s">
        <v>51</v>
      </c>
      <c r="E9" s="136" t="s">
        <v>51</v>
      </c>
      <c r="F9" s="136" t="s">
        <v>51</v>
      </c>
      <c r="G9" s="67" t="s">
        <v>14</v>
      </c>
      <c r="H9" s="68">
        <v>1</v>
      </c>
      <c r="I9" s="26"/>
      <c r="J9" s="57">
        <f>ROUND(I9*1.2,2)</f>
        <v>0</v>
      </c>
      <c r="K9" s="57">
        <f>ROUND(H9*I9,2)</f>
        <v>0</v>
      </c>
      <c r="L9" s="58">
        <f>ROUND(K9*1.2,2)</f>
        <v>0</v>
      </c>
    </row>
    <row r="10" spans="1:12" ht="66" customHeight="1" x14ac:dyDescent="0.25">
      <c r="A10" s="62">
        <v>89</v>
      </c>
      <c r="B10" s="129" t="s">
        <v>52</v>
      </c>
      <c r="C10" s="129" t="s">
        <v>53</v>
      </c>
      <c r="D10" s="129" t="s">
        <v>53</v>
      </c>
      <c r="E10" s="129" t="s">
        <v>53</v>
      </c>
      <c r="F10" s="129" t="s">
        <v>53</v>
      </c>
      <c r="G10" s="67" t="s">
        <v>14</v>
      </c>
      <c r="H10" s="68">
        <v>1</v>
      </c>
      <c r="I10" s="26"/>
      <c r="J10" s="57">
        <f>ROUND(I10*1.2,2)</f>
        <v>0</v>
      </c>
      <c r="K10" s="57">
        <f>ROUND(H10*I10,2)</f>
        <v>0</v>
      </c>
      <c r="L10" s="58">
        <f>ROUND(K10*1.2,2)</f>
        <v>0</v>
      </c>
    </row>
    <row r="11" spans="1:12" ht="15.75" customHeight="1" x14ac:dyDescent="0.25">
      <c r="A11" s="146" t="s">
        <v>54</v>
      </c>
      <c r="B11" s="146"/>
      <c r="C11" s="146"/>
      <c r="D11" s="146"/>
      <c r="E11" s="146"/>
      <c r="F11" s="146"/>
      <c r="G11" s="146"/>
      <c r="H11" s="146"/>
      <c r="I11" s="146"/>
      <c r="J11" s="146"/>
      <c r="K11" s="146"/>
      <c r="L11" s="146"/>
    </row>
    <row r="12" spans="1:12" ht="54" customHeight="1" x14ac:dyDescent="0.25">
      <c r="A12" s="62">
        <v>90</v>
      </c>
      <c r="B12" s="129" t="s">
        <v>135</v>
      </c>
      <c r="C12" s="129"/>
      <c r="D12" s="129"/>
      <c r="E12" s="129"/>
      <c r="F12" s="129"/>
      <c r="G12" s="69" t="s">
        <v>14</v>
      </c>
      <c r="H12" s="70">
        <v>24</v>
      </c>
      <c r="I12" s="72"/>
      <c r="J12" s="57">
        <f>ROUND(I12*1.2,2)</f>
        <v>0</v>
      </c>
      <c r="K12" s="57">
        <f>ROUND(H12*I12,2)</f>
        <v>0</v>
      </c>
      <c r="L12" s="58">
        <f>ROUND(K12*1.2,2)</f>
        <v>0</v>
      </c>
    </row>
    <row r="13" spans="1:12" ht="57.75" customHeight="1" x14ac:dyDescent="0.25">
      <c r="A13" s="62">
        <v>91</v>
      </c>
      <c r="B13" s="129" t="s">
        <v>136</v>
      </c>
      <c r="C13" s="129"/>
      <c r="D13" s="129"/>
      <c r="E13" s="129"/>
      <c r="F13" s="129"/>
      <c r="G13" s="69" t="s">
        <v>14</v>
      </c>
      <c r="H13" s="70">
        <v>24</v>
      </c>
      <c r="I13" s="72"/>
      <c r="J13" s="57">
        <f>ROUND(I13*1.2,2)</f>
        <v>0</v>
      </c>
      <c r="K13" s="57">
        <f>ROUND(H13*I13,2)</f>
        <v>0</v>
      </c>
      <c r="L13" s="58">
        <f>ROUND(K13*1.2,2)</f>
        <v>0</v>
      </c>
    </row>
    <row r="14" spans="1:12" ht="15.75" x14ac:dyDescent="0.25">
      <c r="A14" s="144" t="s">
        <v>55</v>
      </c>
      <c r="B14" s="144"/>
      <c r="C14" s="144"/>
      <c r="D14" s="144"/>
      <c r="E14" s="144"/>
      <c r="F14" s="144"/>
      <c r="G14" s="144"/>
      <c r="H14" s="144"/>
      <c r="I14" s="144"/>
      <c r="J14" s="144"/>
      <c r="K14" s="144"/>
      <c r="L14" s="144"/>
    </row>
    <row r="15" spans="1:12" ht="86.25" customHeight="1" x14ac:dyDescent="0.25">
      <c r="A15" s="62">
        <v>92</v>
      </c>
      <c r="B15" s="136" t="s">
        <v>137</v>
      </c>
      <c r="C15" s="136" t="s">
        <v>51</v>
      </c>
      <c r="D15" s="136" t="s">
        <v>51</v>
      </c>
      <c r="E15" s="136" t="s">
        <v>51</v>
      </c>
      <c r="F15" s="136" t="s">
        <v>51</v>
      </c>
      <c r="G15" s="9" t="s">
        <v>13</v>
      </c>
      <c r="H15" s="10">
        <v>1</v>
      </c>
      <c r="I15" s="26"/>
      <c r="J15" s="57">
        <f>ROUND(I15*1.2,2)</f>
        <v>0</v>
      </c>
      <c r="K15" s="57">
        <f>ROUND(H15*I15,2)</f>
        <v>0</v>
      </c>
      <c r="L15" s="58">
        <f>ROUND(K15*1.2,2)</f>
        <v>0</v>
      </c>
    </row>
    <row r="16" spans="1:12" ht="66" customHeight="1" x14ac:dyDescent="0.25">
      <c r="A16" s="62">
        <v>93</v>
      </c>
      <c r="B16" s="129" t="s">
        <v>56</v>
      </c>
      <c r="C16" s="129" t="s">
        <v>53</v>
      </c>
      <c r="D16" s="129" t="s">
        <v>53</v>
      </c>
      <c r="E16" s="129" t="s">
        <v>53</v>
      </c>
      <c r="F16" s="129" t="s">
        <v>53</v>
      </c>
      <c r="G16" s="7" t="s">
        <v>14</v>
      </c>
      <c r="H16" s="8">
        <v>1</v>
      </c>
      <c r="I16" s="26"/>
      <c r="J16" s="57">
        <f>ROUND(I16*1.2,2)</f>
        <v>0</v>
      </c>
      <c r="K16" s="57">
        <f>ROUND(H16*I16,2)</f>
        <v>0</v>
      </c>
      <c r="L16" s="58">
        <f>ROUND(K16*1.2,2)</f>
        <v>0</v>
      </c>
    </row>
    <row r="17" spans="1:13" ht="15.75" customHeight="1" x14ac:dyDescent="0.25">
      <c r="A17" s="146" t="s">
        <v>54</v>
      </c>
      <c r="B17" s="146"/>
      <c r="C17" s="146"/>
      <c r="D17" s="146"/>
      <c r="E17" s="146"/>
      <c r="F17" s="146"/>
      <c r="G17" s="146"/>
      <c r="H17" s="146"/>
      <c r="I17" s="146"/>
      <c r="J17" s="146"/>
      <c r="K17" s="146"/>
      <c r="L17" s="146"/>
    </row>
    <row r="18" spans="1:13" ht="66" customHeight="1" x14ac:dyDescent="0.25">
      <c r="A18" s="62">
        <v>94</v>
      </c>
      <c r="B18" s="129" t="s">
        <v>138</v>
      </c>
      <c r="C18" s="129"/>
      <c r="D18" s="129"/>
      <c r="E18" s="129"/>
      <c r="F18" s="129"/>
      <c r="G18" s="69" t="s">
        <v>14</v>
      </c>
      <c r="H18" s="70">
        <v>1</v>
      </c>
      <c r="I18" s="72"/>
      <c r="J18" s="57">
        <f>ROUND(I18*1.2,2)</f>
        <v>0</v>
      </c>
      <c r="K18" s="57">
        <f>ROUND(H18*I18,2)</f>
        <v>0</v>
      </c>
      <c r="L18" s="58">
        <f>ROUND(K18*1.2,2)</f>
        <v>0</v>
      </c>
    </row>
    <row r="19" spans="1:13" ht="15.75" x14ac:dyDescent="0.25">
      <c r="A19" s="144" t="s">
        <v>19</v>
      </c>
      <c r="B19" s="144"/>
      <c r="C19" s="144"/>
      <c r="D19" s="144"/>
      <c r="E19" s="144"/>
      <c r="F19" s="144"/>
      <c r="G19" s="144"/>
      <c r="H19" s="144"/>
      <c r="I19" s="144"/>
      <c r="J19" s="144"/>
      <c r="K19" s="144"/>
      <c r="L19" s="144"/>
    </row>
    <row r="20" spans="1:13" ht="84" customHeight="1" x14ac:dyDescent="0.25">
      <c r="A20" s="62">
        <v>95</v>
      </c>
      <c r="B20" s="136" t="s">
        <v>139</v>
      </c>
      <c r="C20" s="136" t="s">
        <v>51</v>
      </c>
      <c r="D20" s="136" t="s">
        <v>51</v>
      </c>
      <c r="E20" s="136" t="s">
        <v>51</v>
      </c>
      <c r="F20" s="136" t="s">
        <v>51</v>
      </c>
      <c r="G20" s="71" t="s">
        <v>14</v>
      </c>
      <c r="H20" s="70">
        <v>1</v>
      </c>
      <c r="I20" s="26"/>
      <c r="J20" s="57">
        <f>ROUND(I20*1.2,2)</f>
        <v>0</v>
      </c>
      <c r="K20" s="57">
        <f>ROUND(H20*I20,2)</f>
        <v>0</v>
      </c>
      <c r="L20" s="58">
        <f>ROUND(K20*1.2,2)</f>
        <v>0</v>
      </c>
    </row>
    <row r="21" spans="1:13" ht="66" customHeight="1" x14ac:dyDescent="0.25">
      <c r="A21" s="62">
        <v>96</v>
      </c>
      <c r="B21" s="129" t="s">
        <v>57</v>
      </c>
      <c r="C21" s="129" t="s">
        <v>53</v>
      </c>
      <c r="D21" s="129" t="s">
        <v>53</v>
      </c>
      <c r="E21" s="129" t="s">
        <v>53</v>
      </c>
      <c r="F21" s="129" t="s">
        <v>53</v>
      </c>
      <c r="G21" s="71" t="s">
        <v>14</v>
      </c>
      <c r="H21" s="70">
        <v>1</v>
      </c>
      <c r="I21" s="26"/>
      <c r="J21" s="57">
        <f>ROUND(I21*1.2,2)</f>
        <v>0</v>
      </c>
      <c r="K21" s="57">
        <f>ROUND(H21*I21,2)</f>
        <v>0</v>
      </c>
      <c r="L21" s="58">
        <f>ROUND(K21*1.2,2)</f>
        <v>0</v>
      </c>
    </row>
    <row r="22" spans="1:13" ht="16.5" customHeight="1" thickBot="1" x14ac:dyDescent="0.3">
      <c r="A22" s="138" t="s">
        <v>25</v>
      </c>
      <c r="B22" s="138"/>
      <c r="C22" s="138"/>
      <c r="D22" s="138"/>
      <c r="E22" s="138"/>
      <c r="F22" s="138"/>
      <c r="G22" s="138"/>
      <c r="H22" s="138"/>
      <c r="I22" s="138"/>
      <c r="J22" s="138"/>
      <c r="K22" s="60">
        <f>SUM(K20:K21,K15:K18,K9:K13)</f>
        <v>0</v>
      </c>
      <c r="L22" s="61">
        <f>SUM(L20:L21,L15:L18,L9:L13)</f>
        <v>0</v>
      </c>
      <c r="M22" s="15"/>
    </row>
    <row r="23" spans="1:13" ht="15.75" thickTop="1" x14ac:dyDescent="0.25"/>
  </sheetData>
  <sheetProtection algorithmName="SHA-512" hashValue="kWFZ/iHq7lTj9zdy6QS9J681wA3KlYfxv4V9ESanJZQHzdrRx9dapKSMrpa1a4vtjjiavx6IUcFuhVrhDWQmpg==" saltValue="IF9iJ+ZnJzFhjb2f3Va1YA==" spinCount="100000" sheet="1" objects="1" scenarios="1"/>
  <mergeCells count="24">
    <mergeCell ref="A19:L19"/>
    <mergeCell ref="B20:F20"/>
    <mergeCell ref="B21:F21"/>
    <mergeCell ref="A22:J22"/>
    <mergeCell ref="I5:L5"/>
    <mergeCell ref="A6:L6"/>
    <mergeCell ref="B18:F18"/>
    <mergeCell ref="A8:L8"/>
    <mergeCell ref="B9:F9"/>
    <mergeCell ref="B10:F10"/>
    <mergeCell ref="A11:L11"/>
    <mergeCell ref="B12:F12"/>
    <mergeCell ref="B13:F13"/>
    <mergeCell ref="B7:F7"/>
    <mergeCell ref="A14:L14"/>
    <mergeCell ref="B15:F15"/>
    <mergeCell ref="B16:F16"/>
    <mergeCell ref="A17:L17"/>
    <mergeCell ref="C4:L4"/>
    <mergeCell ref="A1:L1"/>
    <mergeCell ref="A2:B2"/>
    <mergeCell ref="C2:L2"/>
    <mergeCell ref="A3:B3"/>
    <mergeCell ref="C3:L3"/>
  </mergeCells>
  <hyperlinks>
    <hyperlink ref="B9" r:id="rId1" display="Notebook pre učiteľa+aplikačný software                                                                                                                                                                                                                                                                                                                  Minimálna špecifikácia: ekvivalentný procesor s rovnakým výkonovým číslom  podľa  podľa www.cpubenchmark.net 4633 bodov., Uhlopriečka displeja - 15'' až 16'',Operačná pamäť - 8GB, Veľkosť disku - 128GB SSD + 1TB HDD, Rozlíšenie displeja - FullHD 1920x1080,, Grafická karta – nVidia, Optická mechanika – DVDRW, HDMI, VGA, Wifi + Bluetooth,,  Windows 10, Displej – Matný, Numerická klávesnica " xr:uid="{C3B39FFF-4FF3-4FE6-9FB3-462382811BBA}"/>
    <hyperlink ref="B15" r:id="rId2" display="Notebook pre učiteľa+aplikačný software                                                                                                                                                                                                                                                                                                                             Minimálna špecifikácia: ekvivalentný procesor s rovnakým výkonovým číslom  podľa  podľa www.cpubenchmark.net 4633 bodov., Uhlopriečka displeja - 15'' až 16'',Operačná pamäť - 8GB, Veľkosť disku - 128GB SSD + 1TB HDD, Rozlíšenie displeja - FullHD 1920x1080,, Grafická karta – nVidia, Optická mechanika – DVDRW, HDMI, VGA, Wifi + Bluetooth,,  Windows 10, Displej – Matný, Numerická klávesnica " xr:uid="{097376BF-5A24-4BD2-8414-181AB7BC4D80}"/>
    <hyperlink ref="B20" r:id="rId3" display="Notebook pre učiteľa+aplikačný software                                                                                                                                                                                                                                                                                                                                                                      Minimálna špecifikácia:  ekvivalentný procesor s rovnakým výkonovým číslom  podľa  podľa www.cpubenchmark.net 4633 bodov., Uhlopriečka displeja - 15'' až 16'',Operačná pamäť - 8GB, Veľkosť disku - 128GB SSD + 1TB HDD, Rozlíšenie displeja - FullHD 1920x1080,, Grafická karta – nVidia, Optická mechanika – DVDRW, HDMI, VGA, Wifi + Bluetooth,,  Windows 10, Displej – Matný, Numerická klávesnica " xr:uid="{EB9DB2FA-CAF3-42B7-B84B-69866BEC0F67}"/>
  </hyperlinks>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13ECF0C97B474EBB316D01C40EABD3" ma:contentTypeVersion="11" ma:contentTypeDescription="Create a new document." ma:contentTypeScope="" ma:versionID="af66ecffc2eb519b1dd7ac49765c241e">
  <xsd:schema xmlns:xsd="http://www.w3.org/2001/XMLSchema" xmlns:xs="http://www.w3.org/2001/XMLSchema" xmlns:p="http://schemas.microsoft.com/office/2006/metadata/properties" xmlns:ns3="3cfa9f15-0650-4857-b29b-4e17ede516d0" xmlns:ns4="083dedb2-a6f9-408c-926a-759540f22f7d" targetNamespace="http://schemas.microsoft.com/office/2006/metadata/properties" ma:root="true" ma:fieldsID="8a142ecceeedaa1cf54892e63d0ae112" ns3:_="" ns4:_="">
    <xsd:import namespace="3cfa9f15-0650-4857-b29b-4e17ede516d0"/>
    <xsd:import namespace="083dedb2-a6f9-408c-926a-759540f22f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a9f15-0650-4857-b29b-4e17ede516d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3dedb2-a6f9-408c-926a-759540f22f7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B0CD0D-A84D-4039-9E68-8615E7A8D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a9f15-0650-4857-b29b-4e17ede516d0"/>
    <ds:schemaRef ds:uri="083dedb2-a6f9-408c-926a-759540f22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4E8504-848F-4F5E-B3F8-A0DDBA9B20DE}">
  <ds:schemaRefs>
    <ds:schemaRef ds:uri="http://schemas.microsoft.com/sharepoint/v3/contenttype/forms"/>
  </ds:schemaRefs>
</ds:datastoreItem>
</file>

<file path=customXml/itemProps3.xml><?xml version="1.0" encoding="utf-8"?>
<ds:datastoreItem xmlns:ds="http://schemas.openxmlformats.org/officeDocument/2006/customXml" ds:itemID="{8A6580C1-C70C-4BD4-AB25-E6C62A2CAF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2" baseType="variant">
      <vt:variant>
        <vt:lpstr>Hárky</vt:lpstr>
      </vt:variant>
      <vt:variant>
        <vt:i4>12</vt:i4>
      </vt:variant>
    </vt:vector>
  </HeadingPairs>
  <TitlesOfParts>
    <vt:vector size="12" baseType="lpstr">
      <vt:lpstr>Príloha č. 1.1 Rekapitulácia</vt:lpstr>
      <vt:lpstr>Príloha č. 1.2</vt:lpstr>
      <vt:lpstr>Príloha č. 1.3</vt:lpstr>
      <vt:lpstr>Príloha č. 1.4</vt:lpstr>
      <vt:lpstr>Príloha č. 1.5</vt:lpstr>
      <vt:lpstr>Príloha č. 1.6</vt:lpstr>
      <vt:lpstr>Príloha č. 1.7</vt:lpstr>
      <vt:lpstr>Príloha č. 1.8</vt:lpstr>
      <vt:lpstr>Príloha č. 1.9</vt:lpstr>
      <vt:lpstr>Príloha č. 1.10</vt:lpstr>
      <vt:lpstr>Príloha č. 1.11</vt:lpstr>
      <vt:lpstr>Príloha č. 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Sanigová Eva Ing.</dc:creator>
  <dc:description/>
  <cp:lastModifiedBy>Kozák Dušan Ing.</cp:lastModifiedBy>
  <cp:revision>3</cp:revision>
  <dcterms:created xsi:type="dcterms:W3CDTF">2018-07-25T07:10:45Z</dcterms:created>
  <dcterms:modified xsi:type="dcterms:W3CDTF">2020-12-23T10:38:16Z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0x0101005813ECF0C97B474EBB316D01C40EABD3</vt:lpwstr>
  </property>
</Properties>
</file>