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Obec Bašovce/Kanalizácia obce Bašovce/Prílohy/"/>
    </mc:Choice>
  </mc:AlternateContent>
  <xr:revisionPtr revIDLastSave="3" documentId="11_888C52866CA80C2D3C640639554C8E29129A96C3" xr6:coauthVersionLast="47" xr6:coauthVersionMax="47" xr10:uidLastSave="{CE70926C-DED2-4104-93D9-15758F87488F}"/>
  <bookViews>
    <workbookView xWindow="-120" yWindow="-120" windowWidth="29040" windowHeight="15840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224" i="1" l="1"/>
  <c r="H223" i="1"/>
  <c r="H222" i="1"/>
  <c r="H221" i="1"/>
  <c r="H220" i="1"/>
  <c r="E219" i="1" s="1"/>
  <c r="H219" i="1" s="1"/>
  <c r="E218" i="1" s="1"/>
  <c r="H218" i="1" s="1"/>
  <c r="E217" i="1" s="1"/>
  <c r="H217" i="1" s="1"/>
  <c r="H216" i="1"/>
  <c r="H215" i="1"/>
  <c r="H214" i="1"/>
  <c r="E213" i="1" s="1"/>
  <c r="H213" i="1" s="1"/>
  <c r="H212" i="1"/>
  <c r="H211" i="1"/>
  <c r="H210" i="1"/>
  <c r="H209" i="1"/>
  <c r="H208" i="1"/>
  <c r="E207" i="1" s="1"/>
  <c r="H207" i="1" s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E183" i="1" s="1"/>
  <c r="H183" i="1" s="1"/>
  <c r="H180" i="1"/>
  <c r="H179" i="1"/>
  <c r="H178" i="1"/>
  <c r="E177" i="1" s="1"/>
  <c r="H177" i="1" s="1"/>
  <c r="H176" i="1"/>
  <c r="H175" i="1"/>
  <c r="E169" i="1" s="1"/>
  <c r="H169" i="1" s="1"/>
  <c r="H174" i="1"/>
  <c r="H173" i="1"/>
  <c r="H172" i="1"/>
  <c r="H171" i="1"/>
  <c r="H170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E145" i="1" s="1"/>
  <c r="H145" i="1" s="1"/>
  <c r="E144" i="1" s="1"/>
  <c r="H144" i="1" s="1"/>
  <c r="E143" i="1" s="1"/>
  <c r="H143" i="1" s="1"/>
  <c r="H151" i="1"/>
  <c r="H150" i="1"/>
  <c r="H149" i="1"/>
  <c r="H148" i="1"/>
  <c r="H147" i="1"/>
  <c r="H146" i="1"/>
  <c r="H141" i="1"/>
  <c r="E140" i="1" s="1"/>
  <c r="H140" i="1" s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E115" i="1" s="1"/>
  <c r="H115" i="1" s="1"/>
  <c r="H114" i="1"/>
  <c r="H113" i="1"/>
  <c r="H112" i="1"/>
  <c r="E111" i="1"/>
  <c r="H111" i="1" s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E94" i="1" s="1"/>
  <c r="H94" i="1" s="1"/>
  <c r="H91" i="1"/>
  <c r="E90" i="1" s="1"/>
  <c r="H90" i="1" s="1"/>
  <c r="H89" i="1"/>
  <c r="H88" i="1"/>
  <c r="E87" i="1" s="1"/>
  <c r="H87" i="1" s="1"/>
  <c r="H86" i="1"/>
  <c r="H85" i="1"/>
  <c r="H84" i="1"/>
  <c r="H83" i="1"/>
  <c r="H82" i="1"/>
  <c r="H81" i="1"/>
  <c r="H80" i="1"/>
  <c r="E79" i="1" s="1"/>
  <c r="H79" i="1" s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E50" i="1" s="1"/>
  <c r="H50" i="1" s="1"/>
  <c r="H52" i="1"/>
  <c r="H51" i="1"/>
  <c r="H49" i="1"/>
  <c r="H48" i="1"/>
  <c r="H47" i="1"/>
  <c r="H46" i="1"/>
  <c r="H45" i="1"/>
  <c r="E44" i="1" s="1"/>
  <c r="H44" i="1" s="1"/>
  <c r="H43" i="1"/>
  <c r="H42" i="1"/>
  <c r="H41" i="1"/>
  <c r="E40" i="1"/>
  <c r="H40" i="1" s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E7" i="1" s="1"/>
  <c r="H7" i="1" s="1"/>
  <c r="E6" i="1" s="1"/>
  <c r="H6" i="1" s="1"/>
  <c r="H3" i="1"/>
  <c r="E182" i="1" l="1"/>
  <c r="H182" i="1" s="1"/>
  <c r="E181" i="1" s="1"/>
  <c r="H181" i="1" s="1"/>
  <c r="E142" i="1" s="1"/>
  <c r="H142" i="1" s="1"/>
  <c r="E93" i="1"/>
  <c r="H93" i="1" s="1"/>
  <c r="E92" i="1" s="1"/>
  <c r="H92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<sst xmlns="http://schemas.openxmlformats.org/spreadsheetml/2006/main" count="1342" uniqueCount="440">
  <si>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</si>
  <si>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</si>
  <si>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</si>
  <si>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</si>
  <si>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</si>
  <si>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</si>
  <si>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</si>
  <si>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</si>
  <si>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</si>
  <si>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</si>
  <si>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</si>
  <si>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</si>
  <si>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</si>
  <si>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</si>
  <si>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</si>
  <si>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</si>
  <si>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</si>
  <si>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</si>
  <si>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</si>
  <si>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</si>
  <si>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</si>
  <si>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</si>
  <si>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</si>
  <si>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</si>
  <si>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</si>
  <si>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</si>
  <si>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</si>
  <si>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Kanalizácia obce Bašovce</t>
  </si>
  <si>
    <t>1.1.1.1. </t>
  </si>
  <si>
    <t>01 - SO - 01 Gravitačná kanalizácia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</si>
  <si>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</si>
  <si>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</si>
  <si>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</si>
  <si>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</si>
  <si>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</si>
  <si>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</si>
  <si>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</si>
  <si>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krovín a stromov s koreňom s priemerom kmeňa do 100 mm. nad 1000 do 10000 m2</t>
  </si>
  <si>
    <t>1.1.1.1.1.1.2. </t>
  </si>
  <si>
    <t>ks</t>
  </si>
  <si>
    <t>Odstránenie listnatých stromov do priemeru 500 mm. motorovou pílou</t>
  </si>
  <si>
    <t>1.1.1.1.1.1.3. </t>
  </si>
  <si>
    <t>Odstránenie krytu v ploche do 200 m2 z kameniva hrubého drveného. hr.100 do 200 mm.  -0.23500t</t>
  </si>
  <si>
    <t>1.1.1.1.1.1.4. </t>
  </si>
  <si>
    <t>Odstránenie podkladu alebo krytu nad 200 m2 z betónu prostého. hr. vrstvy 150 do 300 mm 0.500 t</t>
  </si>
  <si>
    <t>1.1.1.1.1.1.5. </t>
  </si>
  <si>
    <t>Frézovanie asf. podkladu alebo krytu bez prek.. plochy do 500 m2. pruh š. cez 0.5 m do 1 m. hr. 50 mm  0.127 t</t>
  </si>
  <si>
    <t>1.1.1.1.1.1.6. </t>
  </si>
  <si>
    <t>Odstránenie podkladu v ploche nad 200 m2 z kameniva hrubého drveného. hr.200 do 300 m.  -0.40000t</t>
  </si>
  <si>
    <t>1.1.1.1.1.1.7. </t>
  </si>
  <si>
    <t>Odstránenie podkladu asfaltového v ploche nad 200 m2. hr.nad 50 do 100 mm.  -0.25000t</t>
  </si>
  <si>
    <t>1.1.1.1.1.1.8. </t>
  </si>
  <si>
    <t>m</t>
  </si>
  <si>
    <t>Odvedenie vody potrubím pri priemere potrubia DN do 100</t>
  </si>
  <si>
    <t>1.1.1.1.1.1.9. </t>
  </si>
  <si>
    <t>hod</t>
  </si>
  <si>
    <t>Čerpanie vody do 10 m s priemerným prítokom litrov za minútu do 500 l</t>
  </si>
  <si>
    <t>1.1.1.1.1.1.10. </t>
  </si>
  <si>
    <t>deň</t>
  </si>
  <si>
    <t>Pohotovosť záložnej čerpacej súpravy pre výšku do 10 m. s priemerným prítokom do 500 l/min.</t>
  </si>
  <si>
    <t>1.1.1.1.1.1.11. </t>
  </si>
  <si>
    <t>Dočasné zaistenie podzemného potrubia DN do 200</t>
  </si>
  <si>
    <t>1.1.1.1.1.1.12. </t>
  </si>
  <si>
    <t>Dočasné zaistenie káblov a káblových tratí do 6 káblov</t>
  </si>
  <si>
    <t>1.1.1.1.1.1.13. </t>
  </si>
  <si>
    <t>m3</t>
  </si>
  <si>
    <t>Príplatok k cenám za sťaženie výkopu pre všetky triedy</t>
  </si>
  <si>
    <t>1.1.1.1.1.1.14. </t>
  </si>
  <si>
    <t>Výkop ryhy šírky 600-2000mm horn.3 nad 1000 do 10000m3</t>
  </si>
  <si>
    <t>1.1.1.1.1.1.15. </t>
  </si>
  <si>
    <t>Príplatok k cenám za lepivosť horniny 3</t>
  </si>
  <si>
    <t>1.1.1.1.1.1.16. </t>
  </si>
  <si>
    <t>Riadené horizont. vŕtanie v hornine tr.1-4 pre pretláč. PE rúr. hĺbky do 6m. vonk. priem.cez 350 do 500mm</t>
  </si>
  <si>
    <t>1.1.1.1.1.1.17. </t>
  </si>
  <si>
    <t>Rúra oceľová pozdĺžne alebo špirálovite zváraná d 530 mm. hr. steny 8 mm. ozn. 11 373.0 (EN S235JRG1)</t>
  </si>
  <si>
    <t>1.1.1.1.1.1.18. </t>
  </si>
  <si>
    <t>Nasunutie potrubnej sekcie do oceľovej chráničky DN 300</t>
  </si>
  <si>
    <t>1.1.1.1.1.1.19. </t>
  </si>
  <si>
    <t>Paženie a rozopretie stien rýh pre podzemné vedenie. príložné do 2 m</t>
  </si>
  <si>
    <t>1.1.1.1.1.1.20. </t>
  </si>
  <si>
    <t>Paženie a rozopretie stien rýh pre podzemné vedenie. príložné do 4 m</t>
  </si>
  <si>
    <t>1.1.1.1.1.1.21. </t>
  </si>
  <si>
    <t>Odstránenie paženia rýh pre podzemné vedenie. príložné hĺbky do 2 m</t>
  </si>
  <si>
    <t>1.1.1.1.1.1.22. </t>
  </si>
  <si>
    <t>Odstránenie paženia rýh pre podzemné vedenie. príložné hĺbky do 4 m</t>
  </si>
  <si>
    <t>1.1.1.1.1.1.23. </t>
  </si>
  <si>
    <t>Vodorovné premiestnenie výkopku po spevnenej ceste z horniny tr.1-4. nad 100 do 1000 m3 na vzdialenosť do 3000 m</t>
  </si>
  <si>
    <t>1.1.1.1.1.1.24. </t>
  </si>
  <si>
    <t>Vodorovné premiestnenie výkopku po spevnenej ceste z horniny tr.1-4. nad 100 do 1000 m3. príplatok k cene za každých ďalšich a začatých 1000 m</t>
  </si>
  <si>
    <t>1.1.1.1.1.1.25. </t>
  </si>
  <si>
    <t>Uloženie sypaniny na skládky nad 100 do 1000 m3</t>
  </si>
  <si>
    <t>1.1.1.1.1.1.26. </t>
  </si>
  <si>
    <t>t</t>
  </si>
  <si>
    <t>Poplatok za skladovanie - zemina a kamenivo (17 05) ostatné</t>
  </si>
  <si>
    <t>1.1.1.1.1.1.27. </t>
  </si>
  <si>
    <t>Zásyp sypaninou so zhutnením jám. šachiet. rýh. zárezov alebo okolo objektov nad 100 do 1000 m3 zeminou</t>
  </si>
  <si>
    <t>1.1.1.1.1.1.28. </t>
  </si>
  <si>
    <t>Zásyp sypaninou so zhutnením jám. šachiet. rýh. zárezov alebo okolo objektov nad 1000 do 10000 m3</t>
  </si>
  <si>
    <t>1.1.1.1.1.1.29. </t>
  </si>
  <si>
    <t>Kamenivo ťažené hrubé frakcia 32-63 mm</t>
  </si>
  <si>
    <t>1.1.1.1.1.1.30. </t>
  </si>
  <si>
    <t>Obsyp potrubia sypaninou z vhodných hornín 1 až 4 bez prehodenia sypaniny</t>
  </si>
  <si>
    <t>1.1.1.1.1.1.31. </t>
  </si>
  <si>
    <t>Štrkopiesok frakcia 0-22 mm</t>
  </si>
  <si>
    <t>1.1.1.1.1.2. </t>
  </si>
  <si>
    <t>Vodorovné konštrukcie</t>
  </si>
  <si>
    <t>1.1.1.1.1.2.1. </t>
  </si>
  <si>
    <t>Lôžko pod potrubie. stoky a drobné objekty. v otvorenom výkope z piesku a štrkopiesku do 63 mm</t>
  </si>
  <si>
    <t>1.1.1.1.1.2.2. </t>
  </si>
  <si>
    <t>Dosky z betónu v otvorenom výkope tr.C 8/10</t>
  </si>
  <si>
    <t>1.1.1.1.1.2.3. </t>
  </si>
  <si>
    <t>Debnenie v otvorenom výkope dosiek. sedlových lôžok a blokov pod potrubie.stoky a drobné objekty</t>
  </si>
  <si>
    <t>1.1.1.1.1.3. </t>
  </si>
  <si>
    <t>Komunikácie</t>
  </si>
  <si>
    <t>1.1.1.1.1.3.1. </t>
  </si>
  <si>
    <t>Podklad z asfaltového betónu AC 22 P s rozprestretím a zhutnením v pruhu š. do 3 m. po zhutnení hr. 50 mm</t>
  </si>
  <si>
    <t>1.1.1.1.1.3.2. </t>
  </si>
  <si>
    <t>Podklad z podkladového betónu PB III tr. C 12/15 hr. 200 mm</t>
  </si>
  <si>
    <t>1.1.1.1.1.3.3. </t>
  </si>
  <si>
    <t>Podklad z podkladového betónu PB III tr. C 12/15 hr. 250 mm</t>
  </si>
  <si>
    <t>1.1.1.1.1.3.4. </t>
  </si>
  <si>
    <t>Asfaltový betón vrstva obrusná AC 11 O v pruhu š. do 3 m z nemodifik. asfaltu tr. I. po zhutnení hr. 50 mm</t>
  </si>
  <si>
    <t>1.1.1.1.1.3.5. </t>
  </si>
  <si>
    <t>Vyplnenie rezaných škár asfaltového krytu asfaltovou zálievkou</t>
  </si>
  <si>
    <t>1.1.1.1.1.4. </t>
  </si>
  <si>
    <t>Rúrové vedenie</t>
  </si>
  <si>
    <t>1.1.1.1.1.4.1. </t>
  </si>
  <si>
    <t>Montáž kanalizačného PVC-U potrubia hladkého plnostenného DN 300</t>
  </si>
  <si>
    <t>1.1.1.1.1.4.2. </t>
  </si>
  <si>
    <t>Rúra PVC-U hladký. kanalizačný. gravitačný systém Dxr 315x9.2 mm. dĺ. 6 m. SN8 - plnostenná</t>
  </si>
  <si>
    <t>1.1.1.1.1.4.3. </t>
  </si>
  <si>
    <t>Montáž kanalizačného PVC-U potrubia hladkého plnostenného DN 400</t>
  </si>
  <si>
    <t>1.1.1.1.1.4.4. </t>
  </si>
  <si>
    <t>Rúra PVC-U hladký. kanalizačný. gravitačný systém Dxr 400x11.7 mm. dĺ. 6 m. SN8 - plnostenná</t>
  </si>
  <si>
    <t>1.1.1.1.1.4.5. </t>
  </si>
  <si>
    <t>Montáž kanalizačného PVC-U kolena DN 150</t>
  </si>
  <si>
    <t>1.1.1.1.1.4.6. </t>
  </si>
  <si>
    <t>Koleno PVC-U. DN 160x15°. 30°. 45° pre hladký. kanalizačný. gravitačný systém</t>
  </si>
  <si>
    <t>1.1.1.1.1.4.7. </t>
  </si>
  <si>
    <t>Montáž kanalizačnej PVC-U zátky DN 150</t>
  </si>
  <si>
    <t>1.1.1.1.1.4.8. </t>
  </si>
  <si>
    <t>Zátka PVC-U vnútorná do hrdla DN 160 pre hladký. kanalizačný. gravitačný systém</t>
  </si>
  <si>
    <t>1.1.1.1.1.4.9. </t>
  </si>
  <si>
    <t>Montáž nalepovacej odbočnej tvarovky na potrubí z kanalizačných rúr z PVC DN 300</t>
  </si>
  <si>
    <t>1.1.1.1.1.4.10. </t>
  </si>
  <si>
    <t>Odbočka sedlová  PVC. DN 300/125 pre hladký. kanalizačný. gravitačný systém</t>
  </si>
  <si>
    <t>1.1.1.1.1.4.11. </t>
  </si>
  <si>
    <t>Montáž nalepovacej odbočnej tvarovky na potrubí z kanalizačných rúr z PVC DN 400</t>
  </si>
  <si>
    <t>1.1.1.1.1.4.12. </t>
  </si>
  <si>
    <t>Odbočka sedlová PVC. DN 400/150 pre hladký. kanalizačný. gravitačný systém</t>
  </si>
  <si>
    <t>1.1.1.1.1.4.13. </t>
  </si>
  <si>
    <t>Skúška tesnosti kanalizácie D 300</t>
  </si>
  <si>
    <t>1.1.1.1.1.4.14. </t>
  </si>
  <si>
    <t>Skúška tesnosti kanalizácie D 400</t>
  </si>
  <si>
    <t>1.1.1.1.1.4.15. </t>
  </si>
  <si>
    <t>Zriadenie šachiet prefabrikovaných 4-10t</t>
  </si>
  <si>
    <t>1.1.1.1.1.4.16. </t>
  </si>
  <si>
    <t>Vyrovnávací prstenec TBW 625/60</t>
  </si>
  <si>
    <t>1.1.1.1.1.4.17. </t>
  </si>
  <si>
    <t>Vyrovnávací prstenec TBW 625/40</t>
  </si>
  <si>
    <t>1.1.1.1.1.4.18. </t>
  </si>
  <si>
    <t>Vyrovnávací prstenec TBW 625/80</t>
  </si>
  <si>
    <t>1.1.1.1.1.4.19. </t>
  </si>
  <si>
    <t>Vyrovnávací prstenec TBW 625/100</t>
  </si>
  <si>
    <t>1.1.1.1.1.4.20. </t>
  </si>
  <si>
    <t>Kónus betónový so stúpadlom pre kanalizačnú šachtu DN 1000. hr. steny 100 mm. rozmer 1000x625x580 mm</t>
  </si>
  <si>
    <t>1.1.1.1.1.4.21. </t>
  </si>
  <si>
    <t>Skruž betónová so stúpadlom pre kanalizačnú šachtu DN 1000. Dxvxhr 1000x250x100 mm</t>
  </si>
  <si>
    <t>1.1.1.1.1.4.22. </t>
  </si>
  <si>
    <t>Skruž betónová so stúpadlom pre kanalizačnú šachtu DN 1000. Dxvxhr 1000x500x100 mm</t>
  </si>
  <si>
    <t>1.1.1.1.1.4.23. </t>
  </si>
  <si>
    <t>Skruž betónová so stúpadlom pre kanalizačnú šachtu DN 1000. Dxvxhr 1000x1000x100 mm</t>
  </si>
  <si>
    <t>1.1.1.1.1.4.24. </t>
  </si>
  <si>
    <t>Dno jednoliate šachtové kompaktné pre kanalizačnú šachtu DN 1000. rozmer 1000/675x300 mm</t>
  </si>
  <si>
    <t>1.1.1.1.1.4.25. </t>
  </si>
  <si>
    <t>Dno jednoliate šachtové kompaktné pre kanalizačnú šachtu DN 1000. rozmer 1000/775x400 mm</t>
  </si>
  <si>
    <t>1.1.1.1.1.4.26. </t>
  </si>
  <si>
    <t>Elastomerové tesnenie DN 1000 pre spojenie šachtových dielov kanalizačnej šachty DN 1000</t>
  </si>
  <si>
    <t>1.1.1.1.1.4.27. </t>
  </si>
  <si>
    <t>Osadenie poklopu liatinového a oceľového vrátane rámu hmotn. nad 100 do 150 kg</t>
  </si>
  <si>
    <t>1.1.1.1.1.4.28. </t>
  </si>
  <si>
    <t>Poklop BEGU betón - liatina. tr. zaťaženia D400. pre revízne šachty DN 630 až 1000</t>
  </si>
  <si>
    <t>1.1.1.1.1.5. </t>
  </si>
  <si>
    <t>Ostatné konštrukcie a práce-búranie</t>
  </si>
  <si>
    <t>1.1.1.1.1.5.1. </t>
  </si>
  <si>
    <t>Rezanie existujúceho asfaltového krytu alebo podkladu hĺbky do 50 mm</t>
  </si>
  <si>
    <t>1.1.1.1.1.5.2. </t>
  </si>
  <si>
    <t>Rezanie existujúceho betónového krytu alebo podkladu hĺbky nad 150 do 200 mm</t>
  </si>
  <si>
    <t>1.1.1.1.1.5.3. </t>
  </si>
  <si>
    <t>Vodorovná doprava sutiny so zložením a hrubým urovnaním na vzdialenosť do 1 km</t>
  </si>
  <si>
    <t>1.1.1.1.1.5.4. </t>
  </si>
  <si>
    <t>Príplatok k cene za každý ďalší aj začatý 1 km nad 1 km</t>
  </si>
  <si>
    <t>1.1.1.1.1.5.5. </t>
  </si>
  <si>
    <t>Poplatok za skladovanie - betón. tehly. dlaždice (17 01) ostatné</t>
  </si>
  <si>
    <t>1.1.1.1.1.5.6. </t>
  </si>
  <si>
    <t>Poplatok za skládku - zemina a kamenivo (17 05) ostatné</t>
  </si>
  <si>
    <t>1.1.1.1.1.5.7. </t>
  </si>
  <si>
    <t>Poplatok za skladovanie - bitúmenové zmesi. uholný decht. dechtové výrobky (17 03 ). ostatné</t>
  </si>
  <si>
    <t>1.1.1.1.1.6. </t>
  </si>
  <si>
    <t>Presun hmôt HSV</t>
  </si>
  <si>
    <t>1.1.1.1.1.6.1. </t>
  </si>
  <si>
    <t>Presun hmôt pre pozemnú komunikáciu a letisko s krytom asfaltovým akejkoľvek dĺžky objektu</t>
  </si>
  <si>
    <t>1.1.1.1.1.6.2. </t>
  </si>
  <si>
    <t>Presun hmôt pre rúrové vedenie hĺbené z rúr z plast.. hmôt alebo sklolamin. v otvorenom výkope</t>
  </si>
  <si>
    <t>1.1.1.1.2. </t>
  </si>
  <si>
    <t xml:space="preserve">VRN </t>
  </si>
  <si>
    <t>Investičné náklady neobsiahnuté v cenách</t>
  </si>
  <si>
    <t>1.1.1.1.2.1. </t>
  </si>
  <si>
    <t>súb</t>
  </si>
  <si>
    <t>Projektové práce (dokumentácia skutočného vyhotovenia. prevádzkový poriadok). geodeetické práce (vytýčenie sietí. vytýčenie stavby. porealizačné zameranie). náklady spojené s organizáciou dopravy</t>
  </si>
  <si>
    <t>1.1.1.2. </t>
  </si>
  <si>
    <t>02 - SO-02 Stavebná časť čerpacích staníc + výtlačné potrubie</t>
  </si>
  <si>
    <t>1.1.1.2.1. </t>
  </si>
  <si>
    <t>1.1.1.2.1.1. </t>
  </si>
  <si>
    <t>1.1.1.2.1.1.1. </t>
  </si>
  <si>
    <t>1.1.1.2.1.1.2. </t>
  </si>
  <si>
    <t>1.1.1.2.1.1.3. </t>
  </si>
  <si>
    <t>Odstránenie ornice s vodor. premiestn. na hromady. so zložením na vzdialenosť do 100 m a do 100m3</t>
  </si>
  <si>
    <t>1.1.1.2.1.1.4. </t>
  </si>
  <si>
    <t>1.1.1.2.1.1.5. </t>
  </si>
  <si>
    <t>Výkop zapaženej jamy v hornine 3. do 100 m3</t>
  </si>
  <si>
    <t>1.1.1.2.1.1.6. </t>
  </si>
  <si>
    <t>Príplatok za lepivosť horniny 3</t>
  </si>
  <si>
    <t>1.1.1.2.1.1.7. </t>
  </si>
  <si>
    <t>Paženie stien výkopu bez rozopretia alebo vzopretia. záťažné hĺbky do 4 m</t>
  </si>
  <si>
    <t>1.1.1.2.1.1.8. </t>
  </si>
  <si>
    <t>Paženie stien výkopu bez rozopretia alebo vzopretia. záťažné hĺbky do 8 m</t>
  </si>
  <si>
    <t>1.1.1.2.1.1.9. </t>
  </si>
  <si>
    <t>Odstránemie paženia stien výkopov. záťažné hĺbky do 4 m</t>
  </si>
  <si>
    <t>1.1.1.2.1.1.10. </t>
  </si>
  <si>
    <t>Odstránemie paženia stien výkopov. záťažné hĺbky do 8 m</t>
  </si>
  <si>
    <t>1.1.1.2.1.1.11. </t>
  </si>
  <si>
    <t>Vodorovné premiestnenie výkopku tr.1-4 do 2000 m</t>
  </si>
  <si>
    <t>1.1.1.2.1.1.12. </t>
  </si>
  <si>
    <t>1.1.1.2.1.1.13. </t>
  </si>
  <si>
    <t>Zásyp sypaninou so zhutnením jám. šachiet. rýh. zárezov alebo okolo objektov do 100 m3</t>
  </si>
  <si>
    <t>1.1.1.2.1.1.14. </t>
  </si>
  <si>
    <t>Úprava pláne v zárezoch v hornine 1-4 bez zhutnenia</t>
  </si>
  <si>
    <t>1.1.1.2.1.1.15. </t>
  </si>
  <si>
    <t>Rozprestretie ornice na rovine alebo na svahu do sklonu 1:5. plocha do 500 m2.hr.250 mm</t>
  </si>
  <si>
    <t>1.1.1.2.1.1.16. </t>
  </si>
  <si>
    <t>Príplatok za každých ďalších 50 mm hr.rozprestretia ornice. plocha do 500 m2</t>
  </si>
  <si>
    <t>1.1.1.2.1.2. </t>
  </si>
  <si>
    <t>Zvislé a kompletné konštrukcie</t>
  </si>
  <si>
    <t>1.1.1.2.1.2.1. </t>
  </si>
  <si>
    <t>Kompletné konštr. zo železobetónu tr.C 25/30. hr.150-300 mm</t>
  </si>
  <si>
    <t>1.1.1.2.1.2.2. </t>
  </si>
  <si>
    <t>Debnenie kompl. konštrukcií z plôch zaoblených zhotovenie</t>
  </si>
  <si>
    <t>1.1.1.2.1.2.3. </t>
  </si>
  <si>
    <t>Debnenie kompl. konštrukcií z plôch zaoblených odstránenie</t>
  </si>
  <si>
    <t>1.1.1.2.1.3. </t>
  </si>
  <si>
    <t>1.1.1.2.1.3.1. </t>
  </si>
  <si>
    <t>Montáž liatinovej tvarovky jednoosovej na potrubí z rúr prírubových DN 300</t>
  </si>
  <si>
    <t>1.1.1.2.1.3.2. </t>
  </si>
  <si>
    <t>Príruba špeciálna S2000 DN 300. PN16. D 315 mm. s istením proti posunu pre PE a PVC potrubia. z liatiny. na vodu. HAWLE</t>
  </si>
  <si>
    <t>1.1.1.2.1.3.3. </t>
  </si>
  <si>
    <t>Montáž liatinovej tvarovky odbočnej na potrubí z rúr prírubových DN 300</t>
  </si>
  <si>
    <t>1.1.1.2.1.3.4. </t>
  </si>
  <si>
    <t>Tvarovka T prírubová z tvárnej liatiny. s prírubovou odbočkou DN 300/80. PN 10</t>
  </si>
  <si>
    <t>1.1.1.2.1.3.5. </t>
  </si>
  <si>
    <t>Montáž potrubia z tlakových polyetylénových rúrok priemeru 90 mm</t>
  </si>
  <si>
    <t>1.1.1.2.1.3.6. </t>
  </si>
  <si>
    <t>Rúra HDPE D 90x5.4 mm. PN 10. SDR17 pre tlakový kanalizačný systém</t>
  </si>
  <si>
    <t>1.1.1.2.1.3.7. </t>
  </si>
  <si>
    <t>KPL</t>
  </si>
  <si>
    <t>Príplatok za montáž elektrotvaroviek</t>
  </si>
  <si>
    <t>1.1.1.2.1.3.8. </t>
  </si>
  <si>
    <t>Koleno 45° s dlhými ramenami 45° PE 100 SDR 11 D 90 mm</t>
  </si>
  <si>
    <t>1.1.1.2.1.3.9. </t>
  </si>
  <si>
    <t>Presuvná objímka. elektrotvarovka PE 100 SDR 11 D 90 mm</t>
  </si>
  <si>
    <t>1.1.1.2.1.3.10. </t>
  </si>
  <si>
    <t>Koleno 30° s dlhými ramenami 30° PE 100 SDR 17 D 90 mm</t>
  </si>
  <si>
    <t>1.1.1.2.1.3.11. </t>
  </si>
  <si>
    <t>Koleno 15° na tupo PE 100. na vodu. plyn a kanalizáciu. SDR 11 D 90 mm</t>
  </si>
  <si>
    <t>1.1.1.2.1.3.12. </t>
  </si>
  <si>
    <t>Elektrotvarovka lemový nákružok s integrovanou prírubou PE 100 SDR 11 D/DN 90/80</t>
  </si>
  <si>
    <t>1.1.1.2.1.3.13. </t>
  </si>
  <si>
    <t>Montáž vodovodného posúvača s osadením zemnej súpravy (bez poklopov) DN 80</t>
  </si>
  <si>
    <t>1.1.1.2.1.3.14. </t>
  </si>
  <si>
    <t>Posúvač uzatvárací DN 80. liatinový. PN 16</t>
  </si>
  <si>
    <t>1.1.1.2.1.3.15. </t>
  </si>
  <si>
    <t>Zemná súprava posúvačová Y 1020 D 80 mm</t>
  </si>
  <si>
    <t>1.1.1.2.1.3.16. </t>
  </si>
  <si>
    <t>Ostatné práce na rúrovom vedení. tlakové skúšky vodovodného potrubia DN do 80</t>
  </si>
  <si>
    <t>1.1.1.2.1.3.17. </t>
  </si>
  <si>
    <t>Osadenie poklopu liatinového posúvačového</t>
  </si>
  <si>
    <t>1.1.1.2.1.3.18. </t>
  </si>
  <si>
    <t>Poklop posúvačový Y 4504</t>
  </si>
  <si>
    <t>1.1.1.2.1.3.19. </t>
  </si>
  <si>
    <t>Obetónovanie potrubia. alebo muriva stôk bet. prostým v otvorenom výkope. betón tr. B 15(C 12/15)</t>
  </si>
  <si>
    <t>1.1.1.2.1.3.20. </t>
  </si>
  <si>
    <t>Debnenie pre obetónovanie potrubia v otvorenom výkope</t>
  </si>
  <si>
    <t>1.1.1.2.1.3.21. </t>
  </si>
  <si>
    <t>Signalizačný vodič na potrubí PVC DN do 150</t>
  </si>
  <si>
    <t>1.1.1.2.1.3.22. </t>
  </si>
  <si>
    <t>kus</t>
  </si>
  <si>
    <t>Dod. a montáž guľových marker. MAR 100 = 3D</t>
  </si>
  <si>
    <t>1.1.1.2.1.3.23. </t>
  </si>
  <si>
    <t>Dodávka a montáž  vývodu pre vyhľadávací vodič podľa výkresu č. D-14 (okrem poklopu a betonu)</t>
  </si>
  <si>
    <t>1.1.1.2.1.3.24. </t>
  </si>
  <si>
    <t>Vodárenské armatúry   Uličný poklop  pre posúvače  s  napájacím vývodom</t>
  </si>
  <si>
    <t>1.1.1.2.1.4. </t>
  </si>
  <si>
    <t>1.1.1.2.1.4.1. </t>
  </si>
  <si>
    <t>1.1.1.3. </t>
  </si>
  <si>
    <t>03 - SO-03 Elektrické prípojky k ČS</t>
  </si>
  <si>
    <t>1.1.1.3.1. </t>
  </si>
  <si>
    <t>CS 1 - Elektrická prípojka k ČS 1</t>
  </si>
  <si>
    <t>1.1.1.3.1.1. </t>
  </si>
  <si>
    <t xml:space="preserve">M </t>
  </si>
  <si>
    <t>Práce a dodávky M</t>
  </si>
  <si>
    <t>1.1.1.3.1.1.1. </t>
  </si>
  <si>
    <t xml:space="preserve">21-M </t>
  </si>
  <si>
    <t>Elektromontáže</t>
  </si>
  <si>
    <t>1.1.1.3.1.1.1.1. </t>
  </si>
  <si>
    <t>Rúrka elektroinštalačná oceľová. závitová. typ 6036. uložená pevne</t>
  </si>
  <si>
    <t>1.1.1.3.1.1.1.2. </t>
  </si>
  <si>
    <t>Spojka 336/1</t>
  </si>
  <si>
    <t>1.1.1.3.1.1.1.3. </t>
  </si>
  <si>
    <t>Trubka pancierova 6036</t>
  </si>
  <si>
    <t>1.1.1.3.1.1.1.4. </t>
  </si>
  <si>
    <t>Koleno pancierove 6136 H</t>
  </si>
  <si>
    <t>1.1.1.3.1.1.1.5. </t>
  </si>
  <si>
    <t>Vývodka PVC 4836/P</t>
  </si>
  <si>
    <t>1.1.1.3.1.1.1.6. </t>
  </si>
  <si>
    <t>Kus</t>
  </si>
  <si>
    <t>Príchytka kovová obojstranná jednoduchá  5236 pre oceľové závitové rúrky</t>
  </si>
  <si>
    <t>1.1.1.3.1.1.1.7. </t>
  </si>
  <si>
    <t>Poistková skriňa plastová na stožiar. do 3 x 100 A</t>
  </si>
  <si>
    <t>1.1.1.3.1.1.1.8. </t>
  </si>
  <si>
    <t>Skrina SPP 2C IV P20</t>
  </si>
  <si>
    <t>1.1.1.3.1.1.1.9. </t>
  </si>
  <si>
    <t>nožová poistka  PN000 (00C)  25 A  gG  gG - char.  pre všeobecné použitie  OEZ</t>
  </si>
  <si>
    <t>1.1.1.3.1.1.1.10. </t>
  </si>
  <si>
    <t>Svorka 165624 prudova pre AlFe</t>
  </si>
  <si>
    <t>1.1.1.3.1.1.1.11. </t>
  </si>
  <si>
    <t>Osadenie elektromerového rozvádzača ER 1.0 + 1.1 bez murárskych prác a zapojenia vodičov</t>
  </si>
  <si>
    <t>1.1.1.3.1.1.1.12. </t>
  </si>
  <si>
    <t>Elektromer ET414 10-40A</t>
  </si>
  <si>
    <t>1.1.1.3.1.1.1.13. </t>
  </si>
  <si>
    <t>Rozvádzač RE 2.0 F403 W 20A P0</t>
  </si>
  <si>
    <t>1.1.1.3.1.1.1.14. </t>
  </si>
  <si>
    <t>Tyčový uzemňovač zarazený do zeme a pripoj.vedenie 6 m súprava</t>
  </si>
  <si>
    <t>1.1.1.3.1.1.1.15. </t>
  </si>
  <si>
    <t>Vodič FeZn D 8 mm</t>
  </si>
  <si>
    <t>1.1.1.3.1.1.1.16. </t>
  </si>
  <si>
    <t>HR-Svorka SJ 02</t>
  </si>
  <si>
    <t>1.1.1.3.1.1.1.17. </t>
  </si>
  <si>
    <t>HR-Svorka SR 03</t>
  </si>
  <si>
    <t>1.1.1.3.1.1.1.18. </t>
  </si>
  <si>
    <t>HR-Svorka SZ</t>
  </si>
  <si>
    <t>1.1.1.3.1.1.1.19. </t>
  </si>
  <si>
    <t>HR-Zemna tyc ZT 2M</t>
  </si>
  <si>
    <t>1.1.1.3.1.1.1.20. </t>
  </si>
  <si>
    <t>Kábel medený silový uložený voľne 1-CYKY 0.6/1 kV 3x70+35</t>
  </si>
  <si>
    <t>1.1.1.3.1.1.1.21. </t>
  </si>
  <si>
    <t>Kábel silový medený CYKY  5Cx10</t>
  </si>
  <si>
    <t>1.1.1.3.1.1.1.22. </t>
  </si>
  <si>
    <t>Silový kábel 750-1000 V (v mm2) voľne uložený AYKY 750 V 4x16</t>
  </si>
  <si>
    <t>1.1.1.3.1.1.1.23. </t>
  </si>
  <si>
    <t>Kábel silový hliníkový AYKY 4Bx16</t>
  </si>
  <si>
    <t>1.1.1.3.1.1.2. </t>
  </si>
  <si>
    <t xml:space="preserve">46-M </t>
  </si>
  <si>
    <t>Zemné práce pri extr.mont.prácach</t>
  </si>
  <si>
    <t>1.1.1.3.1.1.2.1. </t>
  </si>
  <si>
    <t>Hĺbenie káblovej ryhy ručne 35 cm širokej a 70 cm hlbokej. v zemine triedy 3</t>
  </si>
  <si>
    <t>1.1.1.3.1.1.2.2. </t>
  </si>
  <si>
    <t>Výkop pre káblovú spojku a odbočnicu. ryha pre kábel do 10 kV v zemina triedy 3</t>
  </si>
  <si>
    <t>1.1.1.3.1.1.2.3. </t>
  </si>
  <si>
    <t>Pretlačovanie otvorov strojovo do D 150 mm so zatiahnutím chráničky. bez výkopu.zásypu a bez šácht.pevné steny</t>
  </si>
  <si>
    <t>1.1.1.3.1.1.2.4. </t>
  </si>
  <si>
    <t>Zriad. káblového lôžka z piesku vrstvy 10 cm. tehlami v smere kábla na šírku 35 cm</t>
  </si>
  <si>
    <t>1.1.1.3.1.1.2.5. </t>
  </si>
  <si>
    <t>Piesok technický netriedený hornobřizsky</t>
  </si>
  <si>
    <t>1.1.1.3.1.1.2.6. </t>
  </si>
  <si>
    <t>Fólia červená v m</t>
  </si>
  <si>
    <t>1.1.1.3.1.1.2.7. </t>
  </si>
  <si>
    <t>Ručný zásyp nezap. káblovej ryhy bez zhutn. zeminy. 35 cm širokej. 70 cm hlbokej v zemine tr. 3</t>
  </si>
  <si>
    <t>1.1.1.3.1.2. </t>
  </si>
  <si>
    <t xml:space="preserve">OST </t>
  </si>
  <si>
    <t>Ostatné</t>
  </si>
  <si>
    <t>1.1.1.3.1.2.1. </t>
  </si>
  <si>
    <t>Revízie</t>
  </si>
  <si>
    <t>1.1.1.3.1.2.2. </t>
  </si>
  <si>
    <t>Nešpecifikované práce</t>
  </si>
  <si>
    <t>1.1.1.3.1.2.3. </t>
  </si>
  <si>
    <t>Murárske práce</t>
  </si>
  <si>
    <t>1.1.1.3.2. </t>
  </si>
  <si>
    <t>CS 3 - Elektrická prípojka k ČS 3</t>
  </si>
  <si>
    <t>1.1.1.3.2.1. </t>
  </si>
  <si>
    <t>1.1.1.3.2.1.1. </t>
  </si>
  <si>
    <t>1.1.1.3.2.1.1.1. </t>
  </si>
  <si>
    <t>1.1.1.3.2.1.1.2. </t>
  </si>
  <si>
    <t>1.1.1.3.2.1.1.3. </t>
  </si>
  <si>
    <t>1.1.1.3.2.1.1.4. </t>
  </si>
  <si>
    <t>1.1.1.3.2.1.1.5. </t>
  </si>
  <si>
    <t>1.1.1.3.2.1.1.6. </t>
  </si>
  <si>
    <t>1.1.1.3.2.1.1.7. </t>
  </si>
  <si>
    <t>1.1.1.3.2.1.1.8. </t>
  </si>
  <si>
    <t>1.1.1.3.2.1.1.9. </t>
  </si>
  <si>
    <t>1.1.1.3.2.1.1.10. </t>
  </si>
  <si>
    <t>1.1.1.3.2.1.1.11. </t>
  </si>
  <si>
    <t>1.1.1.3.2.1.1.12. </t>
  </si>
  <si>
    <t>1.1.1.3.2.1.1.13. </t>
  </si>
  <si>
    <t>1.1.1.3.2.1.1.14. </t>
  </si>
  <si>
    <t>1.1.1.3.2.1.1.15. </t>
  </si>
  <si>
    <t>1.1.1.3.2.1.1.16. </t>
  </si>
  <si>
    <t>1.1.1.3.2.1.1.17. </t>
  </si>
  <si>
    <t>1.1.1.3.2.1.1.18. </t>
  </si>
  <si>
    <t>1.1.1.3.2.1.1.19. </t>
  </si>
  <si>
    <t>1.1.1.3.2.1.1.20. </t>
  </si>
  <si>
    <t>1.1.1.3.2.1.1.21. </t>
  </si>
  <si>
    <t>1.1.1.3.2.1.1.22. </t>
  </si>
  <si>
    <t>1.1.1.3.2.1.1.23. </t>
  </si>
  <si>
    <t>1.1.1.3.2.1.2. </t>
  </si>
  <si>
    <t>1.1.1.3.2.1.2.1. </t>
  </si>
  <si>
    <t>1.1.1.3.2.1.2.2. </t>
  </si>
  <si>
    <t>1.1.1.3.2.1.2.3. </t>
  </si>
  <si>
    <t>1.1.1.3.2.1.2.4. </t>
  </si>
  <si>
    <t>1.1.1.3.2.1.2.5. </t>
  </si>
  <si>
    <t>1.1.1.3.2.2. </t>
  </si>
  <si>
    <t>1.1.1.3.2.2.1. </t>
  </si>
  <si>
    <t>1.1.1.3.2.2.2. </t>
  </si>
  <si>
    <t>1.1.1.3.2.2.3. </t>
  </si>
  <si>
    <t>1.1.1.4. </t>
  </si>
  <si>
    <t>PS - PS 01 Technologická časť čerpacích staníc</t>
  </si>
  <si>
    <t>1.1.1.4.1. </t>
  </si>
  <si>
    <t>1.1.1.4.1.1. </t>
  </si>
  <si>
    <t xml:space="preserve">35-M </t>
  </si>
  <si>
    <t>Montáž čerpadiel.kompr.a vodoh.zar.</t>
  </si>
  <si>
    <t>1.1.1.4.1.1.1. </t>
  </si>
  <si>
    <t>Pripojenie potrubia. el.pripojenie čerpadiel. uvedenie do prevádzky</t>
  </si>
  <si>
    <t>1.1.1.4.1.1.2. </t>
  </si>
  <si>
    <t>MaR s prenosom na dispečing</t>
  </si>
  <si>
    <t>1.1.1.4.1.1.3. </t>
  </si>
  <si>
    <t>Dodávka a montáž kompletnej čerpacej stanice AWALIFT 1/2 1.5 kW v šachte 2500 (poklop. prechodky. ž.b.dosky. odvetranie s hlavicami. potrubie do 200 mm od šachty)</t>
  </si>
  <si>
    <t>1.1.1.4.1.1.4. </t>
  </si>
  <si>
    <t>Dodávka a montáž kompletnej čerpacej stanice AWALIFT 74/2 0.75 kW v šachte 2100 (poklop. prechodky. ž.b.dosky. odvetranie s hlavicami. potrubie do 200 mm od šachty)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</si>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</sst>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4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9.5703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2035843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2035844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2035846</v>
      </c>
      <c r="B5" s="2" t="s">
        <v>26</v>
      </c>
      <c r="C5" s="2" t="s">
        <v>22</v>
      </c>
      <c r="D5" s="2" t="s">
        <v>27</v>
      </c>
      <c r="E5" s="2">
        <f>ROUND(H6+H92+H142+H217,2)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2035847</v>
      </c>
      <c r="B6" s="2" t="s">
        <v>28</v>
      </c>
      <c r="C6" s="2" t="s">
        <v>22</v>
      </c>
      <c r="D6" s="2" t="s">
        <v>29</v>
      </c>
      <c r="E6" s="2">
        <f>ROUND(H7+H90,2)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2035848</v>
      </c>
      <c r="B7" s="2" t="s">
        <v>30</v>
      </c>
      <c r="C7" s="2" t="s">
        <v>31</v>
      </c>
      <c r="D7" s="2" t="s">
        <v>32</v>
      </c>
      <c r="E7" s="2">
        <f>ROUND(H8+H40+H44+H50+H79+H87,2)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2035849</v>
      </c>
      <c r="B8" s="2" t="s">
        <v>33</v>
      </c>
      <c r="C8" s="2">
        <v>1</v>
      </c>
      <c r="D8" s="2" t="s">
        <v>34</v>
      </c>
      <c r="E8" s="2">
        <f>ROUND(H9+H10+H11+H12+H13+H14+H15+H16+H17+H18+H19+H20+H21+H22+H23+H24+H25+H26+H27+H28+H29+H30+H31+H32+H33+H34+H35+H36+H37+H38+H39,2)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2035850</v>
      </c>
      <c r="B9" s="2" t="s">
        <v>35</v>
      </c>
      <c r="C9" s="2" t="s">
        <v>22</v>
      </c>
      <c r="D9" s="2" t="s">
        <v>37</v>
      </c>
      <c r="E9" s="3">
        <v>0</v>
      </c>
      <c r="F9" s="2">
        <v>14.6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2035851</v>
      </c>
      <c r="B10" s="2" t="s">
        <v>38</v>
      </c>
      <c r="C10" s="2" t="s">
        <v>22</v>
      </c>
      <c r="D10" s="2" t="s">
        <v>40</v>
      </c>
      <c r="E10" s="3">
        <v>0</v>
      </c>
      <c r="F10" s="2">
        <v>14.6</v>
      </c>
      <c r="G10" s="2" t="s">
        <v>39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2035852</v>
      </c>
      <c r="B11" s="2" t="s">
        <v>41</v>
      </c>
      <c r="C11" s="2" t="s">
        <v>22</v>
      </c>
      <c r="D11" s="2" t="s">
        <v>42</v>
      </c>
      <c r="E11" s="3">
        <v>0</v>
      </c>
      <c r="F11" s="2">
        <v>89.76</v>
      </c>
      <c r="G11" s="2" t="s">
        <v>36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2035853</v>
      </c>
      <c r="B12" s="2" t="s">
        <v>43</v>
      </c>
      <c r="C12" s="2" t="s">
        <v>22</v>
      </c>
      <c r="D12" s="2" t="s">
        <v>44</v>
      </c>
      <c r="E12" s="3">
        <v>0</v>
      </c>
      <c r="F12" s="2">
        <v>1845.04</v>
      </c>
      <c r="G12" s="2" t="s">
        <v>36</v>
      </c>
      <c r="H12" s="2">
        <f t="shared" si="0"/>
        <v>0</v>
      </c>
      <c r="I12" s="2" t="s">
        <v>22</v>
      </c>
      <c r="J12" s="2" t="s">
        <v>0</v>
      </c>
    </row>
    <row r="13" spans="1:10" ht="45" x14ac:dyDescent="0.25">
      <c r="A13" s="2">
        <v>2035854</v>
      </c>
      <c r="B13" s="2" t="s">
        <v>45</v>
      </c>
      <c r="C13" s="2" t="s">
        <v>22</v>
      </c>
      <c r="D13" s="2" t="s">
        <v>46</v>
      </c>
      <c r="E13" s="3">
        <v>0</v>
      </c>
      <c r="F13" s="2">
        <v>836.04</v>
      </c>
      <c r="G13" s="2" t="s">
        <v>36</v>
      </c>
      <c r="H13" s="2">
        <f t="shared" si="0"/>
        <v>0</v>
      </c>
      <c r="I13" s="2" t="s">
        <v>22</v>
      </c>
      <c r="J13" s="2" t="s">
        <v>0</v>
      </c>
    </row>
    <row r="14" spans="1:10" ht="45" x14ac:dyDescent="0.25">
      <c r="A14" s="2">
        <v>2035855</v>
      </c>
      <c r="B14" s="2" t="s">
        <v>47</v>
      </c>
      <c r="C14" s="2" t="s">
        <v>22</v>
      </c>
      <c r="D14" s="2" t="s">
        <v>48</v>
      </c>
      <c r="E14" s="3">
        <v>0</v>
      </c>
      <c r="F14" s="2">
        <v>1496.69</v>
      </c>
      <c r="G14" s="2" t="s">
        <v>36</v>
      </c>
      <c r="H14" s="2">
        <f t="shared" si="0"/>
        <v>0</v>
      </c>
      <c r="I14" s="2" t="s">
        <v>22</v>
      </c>
      <c r="J14" s="2" t="s">
        <v>0</v>
      </c>
    </row>
    <row r="15" spans="1:10" ht="30" x14ac:dyDescent="0.25">
      <c r="A15" s="2">
        <v>2035856</v>
      </c>
      <c r="B15" s="2" t="s">
        <v>49</v>
      </c>
      <c r="C15" s="2" t="s">
        <v>22</v>
      </c>
      <c r="D15" s="2" t="s">
        <v>50</v>
      </c>
      <c r="E15" s="3">
        <v>0</v>
      </c>
      <c r="F15" s="2">
        <v>1845.04</v>
      </c>
      <c r="G15" s="2" t="s">
        <v>36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2035857</v>
      </c>
      <c r="B16" s="2" t="s">
        <v>51</v>
      </c>
      <c r="C16" s="2" t="s">
        <v>22</v>
      </c>
      <c r="D16" s="2" t="s">
        <v>53</v>
      </c>
      <c r="E16" s="3">
        <v>0</v>
      </c>
      <c r="F16" s="2">
        <v>60</v>
      </c>
      <c r="G16" s="2" t="s">
        <v>52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2035858</v>
      </c>
      <c r="B17" s="2" t="s">
        <v>54</v>
      </c>
      <c r="C17" s="2" t="s">
        <v>22</v>
      </c>
      <c r="D17" s="2" t="s">
        <v>56</v>
      </c>
      <c r="E17" s="3">
        <v>0</v>
      </c>
      <c r="F17" s="2">
        <v>1200</v>
      </c>
      <c r="G17" s="2" t="s">
        <v>55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2035859</v>
      </c>
      <c r="B18" s="2" t="s">
        <v>57</v>
      </c>
      <c r="C18" s="2" t="s">
        <v>22</v>
      </c>
      <c r="D18" s="2" t="s">
        <v>59</v>
      </c>
      <c r="E18" s="3">
        <v>0</v>
      </c>
      <c r="F18" s="2">
        <v>20</v>
      </c>
      <c r="G18" s="2" t="s">
        <v>58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2035860</v>
      </c>
      <c r="B19" s="2" t="s">
        <v>60</v>
      </c>
      <c r="C19" s="2" t="s">
        <v>22</v>
      </c>
      <c r="D19" s="2" t="s">
        <v>61</v>
      </c>
      <c r="E19" s="3">
        <v>0</v>
      </c>
      <c r="F19" s="2">
        <v>40</v>
      </c>
      <c r="G19" s="2" t="s">
        <v>52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2035861</v>
      </c>
      <c r="B20" s="2" t="s">
        <v>62</v>
      </c>
      <c r="C20" s="2" t="s">
        <v>22</v>
      </c>
      <c r="D20" s="2" t="s">
        <v>63</v>
      </c>
      <c r="E20" s="3">
        <v>0</v>
      </c>
      <c r="F20" s="2">
        <v>80</v>
      </c>
      <c r="G20" s="2" t="s">
        <v>52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2035862</v>
      </c>
      <c r="B21" s="2" t="s">
        <v>64</v>
      </c>
      <c r="C21" s="2" t="s">
        <v>22</v>
      </c>
      <c r="D21" s="2" t="s">
        <v>66</v>
      </c>
      <c r="E21" s="3">
        <v>0</v>
      </c>
      <c r="F21" s="2">
        <v>383.33800000000002</v>
      </c>
      <c r="G21" s="2" t="s">
        <v>65</v>
      </c>
      <c r="H21" s="2">
        <f t="shared" si="0"/>
        <v>0</v>
      </c>
      <c r="I21" s="2" t="s">
        <v>22</v>
      </c>
      <c r="J21" s="2" t="s">
        <v>0</v>
      </c>
    </row>
    <row r="22" spans="1:10" ht="30" x14ac:dyDescent="0.25">
      <c r="A22" s="2">
        <v>2035863</v>
      </c>
      <c r="B22" s="2" t="s">
        <v>67</v>
      </c>
      <c r="C22" s="2" t="s">
        <v>22</v>
      </c>
      <c r="D22" s="2" t="s">
        <v>68</v>
      </c>
      <c r="E22" s="3">
        <v>0</v>
      </c>
      <c r="F22" s="2">
        <v>3833.3789999999999</v>
      </c>
      <c r="G22" s="2" t="s">
        <v>65</v>
      </c>
      <c r="H22" s="2">
        <f t="shared" si="0"/>
        <v>0</v>
      </c>
      <c r="I22" s="2" t="s">
        <v>22</v>
      </c>
      <c r="J22" s="2" t="s">
        <v>0</v>
      </c>
    </row>
    <row r="23" spans="1:10" x14ac:dyDescent="0.25">
      <c r="A23" s="2">
        <v>2035864</v>
      </c>
      <c r="B23" s="2" t="s">
        <v>69</v>
      </c>
      <c r="C23" s="2" t="s">
        <v>22</v>
      </c>
      <c r="D23" s="2" t="s">
        <v>70</v>
      </c>
      <c r="E23" s="3">
        <v>0</v>
      </c>
      <c r="F23" s="2">
        <v>766.67600000000004</v>
      </c>
      <c r="G23" s="2" t="s">
        <v>65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2035865</v>
      </c>
      <c r="B24" s="2" t="s">
        <v>71</v>
      </c>
      <c r="C24" s="2" t="s">
        <v>22</v>
      </c>
      <c r="D24" s="2" t="s">
        <v>72</v>
      </c>
      <c r="E24" s="3">
        <v>0</v>
      </c>
      <c r="F24" s="2">
        <v>14.6</v>
      </c>
      <c r="G24" s="2" t="s">
        <v>52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2035866</v>
      </c>
      <c r="B25" s="2" t="s">
        <v>73</v>
      </c>
      <c r="C25" s="2" t="s">
        <v>22</v>
      </c>
      <c r="D25" s="2" t="s">
        <v>74</v>
      </c>
      <c r="E25" s="3">
        <v>0</v>
      </c>
      <c r="F25" s="2">
        <v>14.6</v>
      </c>
      <c r="G25" s="2" t="s">
        <v>52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2035867</v>
      </c>
      <c r="B26" s="2" t="s">
        <v>75</v>
      </c>
      <c r="C26" s="2" t="s">
        <v>22</v>
      </c>
      <c r="D26" s="2" t="s">
        <v>76</v>
      </c>
      <c r="E26" s="3">
        <v>0</v>
      </c>
      <c r="F26" s="2">
        <v>17.600000000000001</v>
      </c>
      <c r="G26" s="2" t="s">
        <v>52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2035868</v>
      </c>
      <c r="B27" s="2" t="s">
        <v>77</v>
      </c>
      <c r="C27" s="2" t="s">
        <v>22</v>
      </c>
      <c r="D27" s="2" t="s">
        <v>78</v>
      </c>
      <c r="E27" s="3">
        <v>0</v>
      </c>
      <c r="F27" s="2">
        <v>1004.7</v>
      </c>
      <c r="G27" s="2" t="s">
        <v>36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2035869</v>
      </c>
      <c r="B28" s="2" t="s">
        <v>79</v>
      </c>
      <c r="C28" s="2" t="s">
        <v>22</v>
      </c>
      <c r="D28" s="2" t="s">
        <v>80</v>
      </c>
      <c r="E28" s="3">
        <v>0</v>
      </c>
      <c r="F28" s="2">
        <v>6708.9</v>
      </c>
      <c r="G28" s="2" t="s">
        <v>36</v>
      </c>
      <c r="H28" s="2">
        <f t="shared" si="0"/>
        <v>0</v>
      </c>
      <c r="I28" s="2" t="s">
        <v>22</v>
      </c>
      <c r="J28" s="2" t="s">
        <v>0</v>
      </c>
    </row>
    <row r="29" spans="1:10" ht="30" x14ac:dyDescent="0.25">
      <c r="A29" s="2">
        <v>2035870</v>
      </c>
      <c r="B29" s="2" t="s">
        <v>81</v>
      </c>
      <c r="C29" s="2" t="s">
        <v>22</v>
      </c>
      <c r="D29" s="2" t="s">
        <v>82</v>
      </c>
      <c r="E29" s="3">
        <v>0</v>
      </c>
      <c r="F29" s="2">
        <v>1004.7</v>
      </c>
      <c r="G29" s="2" t="s">
        <v>36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2035871</v>
      </c>
      <c r="B30" s="2" t="s">
        <v>83</v>
      </c>
      <c r="C30" s="2" t="s">
        <v>22</v>
      </c>
      <c r="D30" s="2" t="s">
        <v>84</v>
      </c>
      <c r="E30" s="3">
        <v>0</v>
      </c>
      <c r="F30" s="2">
        <v>6708.9</v>
      </c>
      <c r="G30" s="2" t="s">
        <v>36</v>
      </c>
      <c r="H30" s="2">
        <f t="shared" si="0"/>
        <v>0</v>
      </c>
      <c r="I30" s="2" t="s">
        <v>22</v>
      </c>
      <c r="J30" s="2" t="s">
        <v>0</v>
      </c>
    </row>
    <row r="31" spans="1:10" ht="45" x14ac:dyDescent="0.25">
      <c r="A31" s="2">
        <v>2035872</v>
      </c>
      <c r="B31" s="2" t="s">
        <v>85</v>
      </c>
      <c r="C31" s="2" t="s">
        <v>22</v>
      </c>
      <c r="D31" s="2" t="s">
        <v>86</v>
      </c>
      <c r="E31" s="3">
        <v>0</v>
      </c>
      <c r="F31" s="2">
        <v>3570.68</v>
      </c>
      <c r="G31" s="2" t="s">
        <v>65</v>
      </c>
      <c r="H31" s="2">
        <f t="shared" si="0"/>
        <v>0</v>
      </c>
      <c r="I31" s="2" t="s">
        <v>22</v>
      </c>
      <c r="J31" s="2" t="s">
        <v>0</v>
      </c>
    </row>
    <row r="32" spans="1:10" ht="45" x14ac:dyDescent="0.25">
      <c r="A32" s="2">
        <v>2035873</v>
      </c>
      <c r="B32" s="2" t="s">
        <v>87</v>
      </c>
      <c r="C32" s="2" t="s">
        <v>22</v>
      </c>
      <c r="D32" s="2" t="s">
        <v>88</v>
      </c>
      <c r="E32" s="3">
        <v>0</v>
      </c>
      <c r="F32" s="2">
        <v>35706.800000000003</v>
      </c>
      <c r="G32" s="2" t="s">
        <v>65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2035874</v>
      </c>
      <c r="B33" s="2" t="s">
        <v>89</v>
      </c>
      <c r="C33" s="2" t="s">
        <v>22</v>
      </c>
      <c r="D33" s="2" t="s">
        <v>90</v>
      </c>
      <c r="E33" s="3">
        <v>0</v>
      </c>
      <c r="F33" s="2">
        <v>3570.68</v>
      </c>
      <c r="G33" s="2" t="s">
        <v>65</v>
      </c>
      <c r="H33" s="2">
        <f t="shared" si="0"/>
        <v>0</v>
      </c>
      <c r="I33" s="2" t="s">
        <v>22</v>
      </c>
      <c r="J33" s="2" t="s">
        <v>0</v>
      </c>
    </row>
    <row r="34" spans="1:10" ht="30" x14ac:dyDescent="0.25">
      <c r="A34" s="2">
        <v>2035875</v>
      </c>
      <c r="B34" s="2" t="s">
        <v>91</v>
      </c>
      <c r="C34" s="2" t="s">
        <v>22</v>
      </c>
      <c r="D34" s="2" t="s">
        <v>93</v>
      </c>
      <c r="E34" s="3">
        <v>0</v>
      </c>
      <c r="F34" s="2">
        <v>6070.1559999999999</v>
      </c>
      <c r="G34" s="2" t="s">
        <v>92</v>
      </c>
      <c r="H34" s="2">
        <f t="shared" si="0"/>
        <v>0</v>
      </c>
      <c r="I34" s="2" t="s">
        <v>22</v>
      </c>
      <c r="J34" s="2" t="s">
        <v>0</v>
      </c>
    </row>
    <row r="35" spans="1:10" ht="45" x14ac:dyDescent="0.25">
      <c r="A35" s="2">
        <v>2035876</v>
      </c>
      <c r="B35" s="2" t="s">
        <v>94</v>
      </c>
      <c r="C35" s="2" t="s">
        <v>22</v>
      </c>
      <c r="D35" s="2" t="s">
        <v>95</v>
      </c>
      <c r="E35" s="3">
        <v>0</v>
      </c>
      <c r="F35" s="2">
        <v>262.69900000000001</v>
      </c>
      <c r="G35" s="2" t="s">
        <v>65</v>
      </c>
      <c r="H35" s="2">
        <f t="shared" si="0"/>
        <v>0</v>
      </c>
      <c r="I35" s="2" t="s">
        <v>22</v>
      </c>
      <c r="J35" s="2" t="s">
        <v>0</v>
      </c>
    </row>
    <row r="36" spans="1:10" ht="30" x14ac:dyDescent="0.25">
      <c r="A36" s="2">
        <v>2035877</v>
      </c>
      <c r="B36" s="2" t="s">
        <v>96</v>
      </c>
      <c r="C36" s="2" t="s">
        <v>22</v>
      </c>
      <c r="D36" s="2" t="s">
        <v>97</v>
      </c>
      <c r="E36" s="3">
        <v>0</v>
      </c>
      <c r="F36" s="2">
        <v>2143.248</v>
      </c>
      <c r="G36" s="2" t="s">
        <v>65</v>
      </c>
      <c r="H36" s="2">
        <f t="shared" si="0"/>
        <v>0</v>
      </c>
      <c r="I36" s="2" t="s">
        <v>22</v>
      </c>
      <c r="J36" s="2" t="s">
        <v>0</v>
      </c>
    </row>
    <row r="37" spans="1:10" x14ac:dyDescent="0.25">
      <c r="A37" s="2">
        <v>2035878</v>
      </c>
      <c r="B37" s="2" t="s">
        <v>98</v>
      </c>
      <c r="C37" s="2" t="s">
        <v>22</v>
      </c>
      <c r="D37" s="2" t="s">
        <v>99</v>
      </c>
      <c r="E37" s="3">
        <v>0</v>
      </c>
      <c r="F37" s="2">
        <v>3643.5219999999999</v>
      </c>
      <c r="G37" s="2" t="s">
        <v>92</v>
      </c>
      <c r="H37" s="2">
        <f t="shared" si="0"/>
        <v>0</v>
      </c>
      <c r="I37" s="2" t="s">
        <v>22</v>
      </c>
      <c r="J37" s="2" t="s">
        <v>0</v>
      </c>
    </row>
    <row r="38" spans="1:10" ht="30" x14ac:dyDescent="0.25">
      <c r="A38" s="2">
        <v>2035879</v>
      </c>
      <c r="B38" s="2" t="s">
        <v>100</v>
      </c>
      <c r="C38" s="2" t="s">
        <v>22</v>
      </c>
      <c r="D38" s="2" t="s">
        <v>101</v>
      </c>
      <c r="E38" s="3">
        <v>0</v>
      </c>
      <c r="F38" s="2">
        <v>992.46900000000005</v>
      </c>
      <c r="G38" s="2" t="s">
        <v>65</v>
      </c>
      <c r="H38" s="2">
        <f t="shared" si="0"/>
        <v>0</v>
      </c>
      <c r="I38" s="2" t="s">
        <v>22</v>
      </c>
      <c r="J38" s="2" t="s">
        <v>0</v>
      </c>
    </row>
    <row r="39" spans="1:10" x14ac:dyDescent="0.25">
      <c r="A39" s="2">
        <v>2035880</v>
      </c>
      <c r="B39" s="2" t="s">
        <v>102</v>
      </c>
      <c r="C39" s="2" t="s">
        <v>22</v>
      </c>
      <c r="D39" s="2" t="s">
        <v>103</v>
      </c>
      <c r="E39" s="3">
        <v>0</v>
      </c>
      <c r="F39" s="2">
        <v>1687.1969999999999</v>
      </c>
      <c r="G39" s="2" t="s">
        <v>92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2035881</v>
      </c>
      <c r="B40" s="2" t="s">
        <v>104</v>
      </c>
      <c r="C40" s="2">
        <v>4</v>
      </c>
      <c r="D40" s="2" t="s">
        <v>105</v>
      </c>
      <c r="E40" s="2">
        <f>ROUND(H41+H42+H43,2)</f>
        <v>0</v>
      </c>
      <c r="F40" s="2">
        <v>1</v>
      </c>
      <c r="G40" s="2" t="s">
        <v>0</v>
      </c>
      <c r="H40" s="2">
        <f t="shared" si="0"/>
        <v>0</v>
      </c>
      <c r="I40" s="2" t="s">
        <v>22</v>
      </c>
      <c r="J40" s="2" t="s">
        <v>0</v>
      </c>
    </row>
    <row r="41" spans="1:10" ht="30" x14ac:dyDescent="0.25">
      <c r="A41" s="2">
        <v>2035882</v>
      </c>
      <c r="B41" s="2" t="s">
        <v>106</v>
      </c>
      <c r="C41" s="2" t="s">
        <v>22</v>
      </c>
      <c r="D41" s="2" t="s">
        <v>107</v>
      </c>
      <c r="E41" s="3">
        <v>0</v>
      </c>
      <c r="F41" s="2">
        <v>224.89699999999999</v>
      </c>
      <c r="G41" s="2" t="s">
        <v>65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2035883</v>
      </c>
      <c r="B42" s="2" t="s">
        <v>108</v>
      </c>
      <c r="C42" s="2" t="s">
        <v>22</v>
      </c>
      <c r="D42" s="2" t="s">
        <v>109</v>
      </c>
      <c r="E42" s="3">
        <v>0</v>
      </c>
      <c r="F42" s="2">
        <v>11.742000000000001</v>
      </c>
      <c r="G42" s="2" t="s">
        <v>65</v>
      </c>
      <c r="H42" s="2">
        <f t="shared" si="0"/>
        <v>0</v>
      </c>
      <c r="I42" s="2" t="s">
        <v>22</v>
      </c>
      <c r="J42" s="2" t="s">
        <v>0</v>
      </c>
    </row>
    <row r="43" spans="1:10" ht="30" x14ac:dyDescent="0.25">
      <c r="A43" s="2">
        <v>2035884</v>
      </c>
      <c r="B43" s="2" t="s">
        <v>110</v>
      </c>
      <c r="C43" s="2" t="s">
        <v>22</v>
      </c>
      <c r="D43" s="2" t="s">
        <v>111</v>
      </c>
      <c r="E43" s="3">
        <v>0</v>
      </c>
      <c r="F43" s="2">
        <v>39</v>
      </c>
      <c r="G43" s="2" t="s">
        <v>36</v>
      </c>
      <c r="H43" s="2">
        <f t="shared" si="0"/>
        <v>0</v>
      </c>
      <c r="I43" s="2" t="s">
        <v>22</v>
      </c>
      <c r="J43" s="2" t="s">
        <v>0</v>
      </c>
    </row>
    <row r="44" spans="1:10" x14ac:dyDescent="0.25">
      <c r="A44" s="2">
        <v>2035885</v>
      </c>
      <c r="B44" s="2" t="s">
        <v>112</v>
      </c>
      <c r="C44" s="2">
        <v>5</v>
      </c>
      <c r="D44" s="2" t="s">
        <v>113</v>
      </c>
      <c r="E44" s="2">
        <f>ROUND(H45+H46+H47+H48+H49,2)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30" x14ac:dyDescent="0.25">
      <c r="A45" s="2">
        <v>2035886</v>
      </c>
      <c r="B45" s="2" t="s">
        <v>114</v>
      </c>
      <c r="C45" s="2" t="s">
        <v>22</v>
      </c>
      <c r="D45" s="2" t="s">
        <v>115</v>
      </c>
      <c r="E45" s="3">
        <v>0</v>
      </c>
      <c r="F45" s="2">
        <v>1787.74</v>
      </c>
      <c r="G45" s="2" t="s">
        <v>36</v>
      </c>
      <c r="H45" s="2">
        <f t="shared" si="0"/>
        <v>0</v>
      </c>
      <c r="I45" s="2" t="s">
        <v>22</v>
      </c>
      <c r="J45" s="2" t="s">
        <v>0</v>
      </c>
    </row>
    <row r="46" spans="1:10" ht="30" x14ac:dyDescent="0.25">
      <c r="A46" s="2">
        <v>2035887</v>
      </c>
      <c r="B46" s="2" t="s">
        <v>116</v>
      </c>
      <c r="C46" s="2" t="s">
        <v>22</v>
      </c>
      <c r="D46" s="2" t="s">
        <v>117</v>
      </c>
      <c r="E46" s="3">
        <v>0</v>
      </c>
      <c r="F46" s="2">
        <v>603.35</v>
      </c>
      <c r="G46" s="2" t="s">
        <v>36</v>
      </c>
      <c r="H46" s="2">
        <f t="shared" si="0"/>
        <v>0</v>
      </c>
      <c r="I46" s="2" t="s">
        <v>22</v>
      </c>
      <c r="J46" s="2" t="s">
        <v>0</v>
      </c>
    </row>
    <row r="47" spans="1:10" ht="30" x14ac:dyDescent="0.25">
      <c r="A47" s="2">
        <v>2035888</v>
      </c>
      <c r="B47" s="2" t="s">
        <v>118</v>
      </c>
      <c r="C47" s="2" t="s">
        <v>22</v>
      </c>
      <c r="D47" s="2" t="s">
        <v>119</v>
      </c>
      <c r="E47" s="3">
        <v>0</v>
      </c>
      <c r="F47" s="2">
        <v>1184.3900000000001</v>
      </c>
      <c r="G47" s="2" t="s">
        <v>36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2035889</v>
      </c>
      <c r="B48" s="2" t="s">
        <v>120</v>
      </c>
      <c r="C48" s="2" t="s">
        <v>22</v>
      </c>
      <c r="D48" s="2" t="s">
        <v>121</v>
      </c>
      <c r="E48" s="3">
        <v>0</v>
      </c>
      <c r="F48" s="2">
        <v>2623.78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2035890</v>
      </c>
      <c r="B49" s="2" t="s">
        <v>122</v>
      </c>
      <c r="C49" s="2" t="s">
        <v>22</v>
      </c>
      <c r="D49" s="2" t="s">
        <v>123</v>
      </c>
      <c r="E49" s="3">
        <v>0</v>
      </c>
      <c r="F49" s="2">
        <v>696.7</v>
      </c>
      <c r="G49" s="2" t="s">
        <v>52</v>
      </c>
      <c r="H49" s="2">
        <f t="shared" si="0"/>
        <v>0</v>
      </c>
      <c r="I49" s="2" t="s">
        <v>22</v>
      </c>
      <c r="J49" s="2" t="s">
        <v>0</v>
      </c>
    </row>
    <row r="50" spans="1:10" x14ac:dyDescent="0.25">
      <c r="A50" s="2">
        <v>2035891</v>
      </c>
      <c r="B50" s="2" t="s">
        <v>124</v>
      </c>
      <c r="C50" s="2">
        <v>8</v>
      </c>
      <c r="D50" s="2" t="s">
        <v>125</v>
      </c>
      <c r="E50" s="2">
        <f>ROUND(H51+H52+H53+H54+H55+H56+H57+H58+H59+H60+H61+H62+H63+H64+H65+H66+H67+H68+H69+H70+H71+H72+H73+H74+H75+H76+H77+H78,2)</f>
        <v>0</v>
      </c>
      <c r="F50" s="2">
        <v>1</v>
      </c>
      <c r="G50" s="2" t="s">
        <v>0</v>
      </c>
      <c r="H50" s="2">
        <f t="shared" si="0"/>
        <v>0</v>
      </c>
      <c r="I50" s="2" t="s">
        <v>22</v>
      </c>
      <c r="J50" s="2" t="s">
        <v>0</v>
      </c>
    </row>
    <row r="51" spans="1:10" ht="30" x14ac:dyDescent="0.25">
      <c r="A51" s="2">
        <v>2035892</v>
      </c>
      <c r="B51" s="2" t="s">
        <v>126</v>
      </c>
      <c r="C51" s="2" t="s">
        <v>22</v>
      </c>
      <c r="D51" s="2" t="s">
        <v>127</v>
      </c>
      <c r="E51" s="3">
        <v>0</v>
      </c>
      <c r="F51" s="2">
        <v>514.79999999999995</v>
      </c>
      <c r="G51" s="2" t="s">
        <v>52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2035893</v>
      </c>
      <c r="B52" s="2" t="s">
        <v>128</v>
      </c>
      <c r="C52" s="2" t="s">
        <v>22</v>
      </c>
      <c r="D52" s="2" t="s">
        <v>129</v>
      </c>
      <c r="E52" s="3">
        <v>0</v>
      </c>
      <c r="F52" s="2">
        <v>85.971999999999994</v>
      </c>
      <c r="G52" s="2" t="s">
        <v>39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2035894</v>
      </c>
      <c r="B53" s="2" t="s">
        <v>130</v>
      </c>
      <c r="C53" s="2" t="s">
        <v>22</v>
      </c>
      <c r="D53" s="2" t="s">
        <v>131</v>
      </c>
      <c r="E53" s="3">
        <v>0</v>
      </c>
      <c r="F53" s="2">
        <v>941</v>
      </c>
      <c r="G53" s="2" t="s">
        <v>52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2035895</v>
      </c>
      <c r="B54" s="2" t="s">
        <v>132</v>
      </c>
      <c r="C54" s="2" t="s">
        <v>22</v>
      </c>
      <c r="D54" s="2" t="s">
        <v>133</v>
      </c>
      <c r="E54" s="3">
        <v>0</v>
      </c>
      <c r="F54" s="2">
        <v>157.14699999999999</v>
      </c>
      <c r="G54" s="2" t="s">
        <v>39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2035896</v>
      </c>
      <c r="B55" s="2" t="s">
        <v>134</v>
      </c>
      <c r="C55" s="2" t="s">
        <v>22</v>
      </c>
      <c r="D55" s="2" t="s">
        <v>135</v>
      </c>
      <c r="E55" s="3">
        <v>0</v>
      </c>
      <c r="F55" s="2">
        <v>87</v>
      </c>
      <c r="G55" s="2" t="s">
        <v>39</v>
      </c>
      <c r="H55" s="2">
        <f t="shared" si="0"/>
        <v>0</v>
      </c>
      <c r="I55" s="2" t="s">
        <v>22</v>
      </c>
      <c r="J55" s="2" t="s">
        <v>0</v>
      </c>
    </row>
    <row r="56" spans="1:10" ht="30" x14ac:dyDescent="0.25">
      <c r="A56" s="2">
        <v>2035897</v>
      </c>
      <c r="B56" s="2" t="s">
        <v>136</v>
      </c>
      <c r="C56" s="2" t="s">
        <v>22</v>
      </c>
      <c r="D56" s="2" t="s">
        <v>137</v>
      </c>
      <c r="E56" s="3">
        <v>0</v>
      </c>
      <c r="F56" s="2">
        <v>87</v>
      </c>
      <c r="G56" s="2" t="s">
        <v>39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2035898</v>
      </c>
      <c r="B57" s="2" t="s">
        <v>138</v>
      </c>
      <c r="C57" s="2" t="s">
        <v>22</v>
      </c>
      <c r="D57" s="2" t="s">
        <v>139</v>
      </c>
      <c r="E57" s="3">
        <v>0</v>
      </c>
      <c r="F57" s="2">
        <v>87</v>
      </c>
      <c r="G57" s="2" t="s">
        <v>39</v>
      </c>
      <c r="H57" s="2">
        <f t="shared" si="0"/>
        <v>0</v>
      </c>
      <c r="I57" s="2" t="s">
        <v>22</v>
      </c>
      <c r="J57" s="2" t="s">
        <v>0</v>
      </c>
    </row>
    <row r="58" spans="1:10" ht="30" x14ac:dyDescent="0.25">
      <c r="A58" s="2">
        <v>2035899</v>
      </c>
      <c r="B58" s="2" t="s">
        <v>140</v>
      </c>
      <c r="C58" s="2" t="s">
        <v>22</v>
      </c>
      <c r="D58" s="2" t="s">
        <v>141</v>
      </c>
      <c r="E58" s="3">
        <v>0</v>
      </c>
      <c r="F58" s="2">
        <v>87</v>
      </c>
      <c r="G58" s="2" t="s">
        <v>39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2035900</v>
      </c>
      <c r="B59" s="2" t="s">
        <v>142</v>
      </c>
      <c r="C59" s="2" t="s">
        <v>22</v>
      </c>
      <c r="D59" s="2" t="s">
        <v>143</v>
      </c>
      <c r="E59" s="3">
        <v>0</v>
      </c>
      <c r="F59" s="2">
        <v>31</v>
      </c>
      <c r="G59" s="2" t="s">
        <v>39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2035901</v>
      </c>
      <c r="B60" s="2" t="s">
        <v>144</v>
      </c>
      <c r="C60" s="2" t="s">
        <v>22</v>
      </c>
      <c r="D60" s="2" t="s">
        <v>145</v>
      </c>
      <c r="E60" s="3">
        <v>0</v>
      </c>
      <c r="F60" s="2">
        <v>31</v>
      </c>
      <c r="G60" s="2" t="s">
        <v>39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2035902</v>
      </c>
      <c r="B61" s="2" t="s">
        <v>146</v>
      </c>
      <c r="C61" s="2" t="s">
        <v>22</v>
      </c>
      <c r="D61" s="2" t="s">
        <v>147</v>
      </c>
      <c r="E61" s="3">
        <v>0</v>
      </c>
      <c r="F61" s="2">
        <v>56</v>
      </c>
      <c r="G61" s="2" t="s">
        <v>39</v>
      </c>
      <c r="H61" s="2">
        <f t="shared" si="0"/>
        <v>0</v>
      </c>
      <c r="I61" s="2" t="s">
        <v>22</v>
      </c>
      <c r="J61" s="2" t="s">
        <v>0</v>
      </c>
    </row>
    <row r="62" spans="1:10" ht="30" x14ac:dyDescent="0.25">
      <c r="A62" s="2">
        <v>2035903</v>
      </c>
      <c r="B62" s="2" t="s">
        <v>148</v>
      </c>
      <c r="C62" s="2" t="s">
        <v>22</v>
      </c>
      <c r="D62" s="2" t="s">
        <v>149</v>
      </c>
      <c r="E62" s="3">
        <v>0</v>
      </c>
      <c r="F62" s="2">
        <v>56</v>
      </c>
      <c r="G62" s="2" t="s">
        <v>39</v>
      </c>
      <c r="H62" s="2">
        <f t="shared" si="0"/>
        <v>0</v>
      </c>
      <c r="I62" s="2" t="s">
        <v>22</v>
      </c>
      <c r="J62" s="2" t="s">
        <v>0</v>
      </c>
    </row>
    <row r="63" spans="1:10" x14ac:dyDescent="0.25">
      <c r="A63" s="2">
        <v>2035904</v>
      </c>
      <c r="B63" s="2" t="s">
        <v>150</v>
      </c>
      <c r="C63" s="2" t="s">
        <v>22</v>
      </c>
      <c r="D63" s="2" t="s">
        <v>151</v>
      </c>
      <c r="E63" s="3">
        <v>0</v>
      </c>
      <c r="F63" s="2">
        <v>514.79999999999995</v>
      </c>
      <c r="G63" s="2" t="s">
        <v>52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2035905</v>
      </c>
      <c r="B64" s="2" t="s">
        <v>152</v>
      </c>
      <c r="C64" s="2" t="s">
        <v>22</v>
      </c>
      <c r="D64" s="2" t="s">
        <v>153</v>
      </c>
      <c r="E64" s="3">
        <v>0</v>
      </c>
      <c r="F64" s="2">
        <v>941</v>
      </c>
      <c r="G64" s="2" t="s">
        <v>52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2035906</v>
      </c>
      <c r="B65" s="2" t="s">
        <v>154</v>
      </c>
      <c r="C65" s="2" t="s">
        <v>22</v>
      </c>
      <c r="D65" s="2" t="s">
        <v>155</v>
      </c>
      <c r="E65" s="3">
        <v>0</v>
      </c>
      <c r="F65" s="2">
        <v>53</v>
      </c>
      <c r="G65" s="2" t="s">
        <v>39</v>
      </c>
      <c r="H65" s="2">
        <f t="shared" si="0"/>
        <v>0</v>
      </c>
      <c r="I65" s="2" t="s">
        <v>22</v>
      </c>
      <c r="J65" s="2" t="s">
        <v>0</v>
      </c>
    </row>
    <row r="66" spans="1:10" x14ac:dyDescent="0.25">
      <c r="A66" s="2">
        <v>2035907</v>
      </c>
      <c r="B66" s="2" t="s">
        <v>156</v>
      </c>
      <c r="C66" s="2" t="s">
        <v>22</v>
      </c>
      <c r="D66" s="2" t="s">
        <v>157</v>
      </c>
      <c r="E66" s="3">
        <v>0</v>
      </c>
      <c r="F66" s="2">
        <v>6</v>
      </c>
      <c r="G66" s="2" t="s">
        <v>39</v>
      </c>
      <c r="H66" s="2">
        <f t="shared" si="0"/>
        <v>0</v>
      </c>
      <c r="I66" s="2" t="s">
        <v>22</v>
      </c>
      <c r="J66" s="2" t="s">
        <v>0</v>
      </c>
    </row>
    <row r="67" spans="1:10" x14ac:dyDescent="0.25">
      <c r="A67" s="2">
        <v>2035908</v>
      </c>
      <c r="B67" s="2" t="s">
        <v>158</v>
      </c>
      <c r="C67" s="2" t="s">
        <v>22</v>
      </c>
      <c r="D67" s="2" t="s">
        <v>159</v>
      </c>
      <c r="E67" s="3">
        <v>0</v>
      </c>
      <c r="F67" s="2">
        <v>16</v>
      </c>
      <c r="G67" s="2" t="s">
        <v>39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2035909</v>
      </c>
      <c r="B68" s="2" t="s">
        <v>160</v>
      </c>
      <c r="C68" s="2" t="s">
        <v>22</v>
      </c>
      <c r="D68" s="2" t="s">
        <v>161</v>
      </c>
      <c r="E68" s="3">
        <v>0</v>
      </c>
      <c r="F68" s="2">
        <v>7</v>
      </c>
      <c r="G68" s="2" t="s">
        <v>39</v>
      </c>
      <c r="H68" s="2">
        <f t="shared" si="1"/>
        <v>0</v>
      </c>
      <c r="I68" s="2" t="s">
        <v>22</v>
      </c>
      <c r="J68" s="2" t="s">
        <v>0</v>
      </c>
    </row>
    <row r="69" spans="1:10" x14ac:dyDescent="0.25">
      <c r="A69" s="2">
        <v>2035910</v>
      </c>
      <c r="B69" s="2" t="s">
        <v>162</v>
      </c>
      <c r="C69" s="2" t="s">
        <v>22</v>
      </c>
      <c r="D69" s="2" t="s">
        <v>163</v>
      </c>
      <c r="E69" s="3">
        <v>0</v>
      </c>
      <c r="F69" s="2">
        <v>41</v>
      </c>
      <c r="G69" s="2" t="s">
        <v>39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2035911</v>
      </c>
      <c r="B70" s="2" t="s">
        <v>164</v>
      </c>
      <c r="C70" s="2" t="s">
        <v>22</v>
      </c>
      <c r="D70" s="2" t="s">
        <v>165</v>
      </c>
      <c r="E70" s="3">
        <v>0</v>
      </c>
      <c r="F70" s="2">
        <v>53</v>
      </c>
      <c r="G70" s="2" t="s">
        <v>39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2035912</v>
      </c>
      <c r="B71" s="2" t="s">
        <v>166</v>
      </c>
      <c r="C71" s="2" t="s">
        <v>22</v>
      </c>
      <c r="D71" s="2" t="s">
        <v>167</v>
      </c>
      <c r="E71" s="3">
        <v>0</v>
      </c>
      <c r="F71" s="2">
        <v>23</v>
      </c>
      <c r="G71" s="2" t="s">
        <v>39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2035913</v>
      </c>
      <c r="B72" s="2" t="s">
        <v>168</v>
      </c>
      <c r="C72" s="2" t="s">
        <v>22</v>
      </c>
      <c r="D72" s="2" t="s">
        <v>169</v>
      </c>
      <c r="E72" s="3">
        <v>0</v>
      </c>
      <c r="F72" s="2">
        <v>28</v>
      </c>
      <c r="G72" s="2" t="s">
        <v>39</v>
      </c>
      <c r="H72" s="2">
        <f t="shared" si="1"/>
        <v>0</v>
      </c>
      <c r="I72" s="2" t="s">
        <v>22</v>
      </c>
      <c r="J72" s="2" t="s">
        <v>0</v>
      </c>
    </row>
    <row r="73" spans="1:10" ht="30" x14ac:dyDescent="0.25">
      <c r="A73" s="2">
        <v>2035914</v>
      </c>
      <c r="B73" s="2" t="s">
        <v>170</v>
      </c>
      <c r="C73" s="2" t="s">
        <v>22</v>
      </c>
      <c r="D73" s="2" t="s">
        <v>171</v>
      </c>
      <c r="E73" s="3">
        <v>0</v>
      </c>
      <c r="F73" s="2">
        <v>38</v>
      </c>
      <c r="G73" s="2" t="s">
        <v>39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2035915</v>
      </c>
      <c r="B74" s="2" t="s">
        <v>172</v>
      </c>
      <c r="C74" s="2" t="s">
        <v>22</v>
      </c>
      <c r="D74" s="2" t="s">
        <v>173</v>
      </c>
      <c r="E74" s="3">
        <v>0</v>
      </c>
      <c r="F74" s="2">
        <v>22</v>
      </c>
      <c r="G74" s="2" t="s">
        <v>39</v>
      </c>
      <c r="H74" s="2">
        <f t="shared" si="1"/>
        <v>0</v>
      </c>
      <c r="I74" s="2" t="s">
        <v>22</v>
      </c>
      <c r="J74" s="2" t="s">
        <v>0</v>
      </c>
    </row>
    <row r="75" spans="1:10" ht="30" x14ac:dyDescent="0.25">
      <c r="A75" s="2">
        <v>2035916</v>
      </c>
      <c r="B75" s="2" t="s">
        <v>174</v>
      </c>
      <c r="C75" s="2" t="s">
        <v>22</v>
      </c>
      <c r="D75" s="2" t="s">
        <v>175</v>
      </c>
      <c r="E75" s="3">
        <v>0</v>
      </c>
      <c r="F75" s="2">
        <v>31</v>
      </c>
      <c r="G75" s="2" t="s">
        <v>39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2035917</v>
      </c>
      <c r="B76" s="2" t="s">
        <v>176</v>
      </c>
      <c r="C76" s="2" t="s">
        <v>22</v>
      </c>
      <c r="D76" s="2" t="s">
        <v>177</v>
      </c>
      <c r="E76" s="3">
        <v>0</v>
      </c>
      <c r="F76" s="2">
        <v>119</v>
      </c>
      <c r="G76" s="2" t="s">
        <v>39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2035918</v>
      </c>
      <c r="B77" s="2" t="s">
        <v>178</v>
      </c>
      <c r="C77" s="2" t="s">
        <v>22</v>
      </c>
      <c r="D77" s="2" t="s">
        <v>179</v>
      </c>
      <c r="E77" s="3">
        <v>0</v>
      </c>
      <c r="F77" s="2">
        <v>53</v>
      </c>
      <c r="G77" s="2" t="s">
        <v>39</v>
      </c>
      <c r="H77" s="2">
        <f t="shared" si="1"/>
        <v>0</v>
      </c>
      <c r="I77" s="2" t="s">
        <v>22</v>
      </c>
      <c r="J77" s="2" t="s">
        <v>0</v>
      </c>
    </row>
    <row r="78" spans="1:10" ht="30" x14ac:dyDescent="0.25">
      <c r="A78" s="2">
        <v>2035919</v>
      </c>
      <c r="B78" s="2" t="s">
        <v>180</v>
      </c>
      <c r="C78" s="2" t="s">
        <v>22</v>
      </c>
      <c r="D78" s="2" t="s">
        <v>181</v>
      </c>
      <c r="E78" s="3">
        <v>0</v>
      </c>
      <c r="F78" s="2">
        <v>53</v>
      </c>
      <c r="G78" s="2" t="s">
        <v>39</v>
      </c>
      <c r="H78" s="2">
        <f t="shared" si="1"/>
        <v>0</v>
      </c>
      <c r="I78" s="2" t="s">
        <v>22</v>
      </c>
      <c r="J78" s="2" t="s">
        <v>0</v>
      </c>
    </row>
    <row r="79" spans="1:10" x14ac:dyDescent="0.25">
      <c r="A79" s="2">
        <v>2035920</v>
      </c>
      <c r="B79" s="2" t="s">
        <v>182</v>
      </c>
      <c r="C79" s="2">
        <v>9</v>
      </c>
      <c r="D79" s="2" t="s">
        <v>183</v>
      </c>
      <c r="E79" s="2">
        <f>ROUND(H80+H81+H82+H83+H84+H85+H86,2)</f>
        <v>0</v>
      </c>
      <c r="F79" s="2">
        <v>1</v>
      </c>
      <c r="G79" s="2" t="s">
        <v>0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2035921</v>
      </c>
      <c r="B80" s="2" t="s">
        <v>184</v>
      </c>
      <c r="C80" s="2" t="s">
        <v>22</v>
      </c>
      <c r="D80" s="2" t="s">
        <v>185</v>
      </c>
      <c r="E80" s="3">
        <v>0</v>
      </c>
      <c r="F80" s="2">
        <v>3187.1</v>
      </c>
      <c r="G80" s="2" t="s">
        <v>52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2035922</v>
      </c>
      <c r="B81" s="2" t="s">
        <v>186</v>
      </c>
      <c r="C81" s="2" t="s">
        <v>22</v>
      </c>
      <c r="D81" s="2" t="s">
        <v>187</v>
      </c>
      <c r="E81" s="3">
        <v>0</v>
      </c>
      <c r="F81" s="2">
        <v>2490.4</v>
      </c>
      <c r="G81" s="2" t="s">
        <v>52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2035923</v>
      </c>
      <c r="B82" s="2" t="s">
        <v>188</v>
      </c>
      <c r="C82" s="2" t="s">
        <v>22</v>
      </c>
      <c r="D82" s="2" t="s">
        <v>189</v>
      </c>
      <c r="E82" s="3">
        <v>0</v>
      </c>
      <c r="F82" s="2">
        <v>2109.7269999999999</v>
      </c>
      <c r="G82" s="2" t="s">
        <v>92</v>
      </c>
      <c r="H82" s="2">
        <f t="shared" si="1"/>
        <v>0</v>
      </c>
      <c r="I82" s="2" t="s">
        <v>22</v>
      </c>
      <c r="J82" s="2" t="s">
        <v>0</v>
      </c>
    </row>
    <row r="83" spans="1:10" x14ac:dyDescent="0.25">
      <c r="A83" s="2">
        <v>2035924</v>
      </c>
      <c r="B83" s="2" t="s">
        <v>190</v>
      </c>
      <c r="C83" s="2" t="s">
        <v>22</v>
      </c>
      <c r="D83" s="2" t="s">
        <v>191</v>
      </c>
      <c r="E83" s="3">
        <v>0</v>
      </c>
      <c r="F83" s="2">
        <v>29536.178</v>
      </c>
      <c r="G83" s="2" t="s">
        <v>92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2035925</v>
      </c>
      <c r="B84" s="2" t="s">
        <v>192</v>
      </c>
      <c r="C84" s="2" t="s">
        <v>22</v>
      </c>
      <c r="D84" s="2" t="s">
        <v>193</v>
      </c>
      <c r="E84" s="3">
        <v>0</v>
      </c>
      <c r="F84" s="2">
        <v>922.54</v>
      </c>
      <c r="G84" s="2" t="s">
        <v>92</v>
      </c>
      <c r="H84" s="2">
        <f t="shared" si="1"/>
        <v>0</v>
      </c>
      <c r="I84" s="2" t="s">
        <v>22</v>
      </c>
      <c r="J84" s="2" t="s">
        <v>0</v>
      </c>
    </row>
    <row r="85" spans="1:10" ht="30" x14ac:dyDescent="0.25">
      <c r="A85" s="2">
        <v>2035926</v>
      </c>
      <c r="B85" s="2" t="s">
        <v>194</v>
      </c>
      <c r="C85" s="2" t="s">
        <v>22</v>
      </c>
      <c r="D85" s="2" t="s">
        <v>195</v>
      </c>
      <c r="E85" s="3">
        <v>0</v>
      </c>
      <c r="F85" s="2">
        <v>619.77</v>
      </c>
      <c r="G85" s="2" t="s">
        <v>92</v>
      </c>
      <c r="H85" s="2">
        <f t="shared" si="1"/>
        <v>0</v>
      </c>
      <c r="I85" s="2" t="s">
        <v>22</v>
      </c>
      <c r="J85" s="2" t="s">
        <v>0</v>
      </c>
    </row>
    <row r="86" spans="1:10" ht="30" x14ac:dyDescent="0.25">
      <c r="A86" s="2">
        <v>2035927</v>
      </c>
      <c r="B86" s="2" t="s">
        <v>196</v>
      </c>
      <c r="C86" s="2" t="s">
        <v>22</v>
      </c>
      <c r="D86" s="2" t="s">
        <v>197</v>
      </c>
      <c r="E86" s="3">
        <v>0</v>
      </c>
      <c r="F86" s="2">
        <v>567.43700000000001</v>
      </c>
      <c r="G86" s="2" t="s">
        <v>92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2035928</v>
      </c>
      <c r="B87" s="2" t="s">
        <v>198</v>
      </c>
      <c r="C87" s="2">
        <v>99</v>
      </c>
      <c r="D87" s="2" t="s">
        <v>199</v>
      </c>
      <c r="E87" s="2">
        <f>ROUND(H88+H89,2)</f>
        <v>0</v>
      </c>
      <c r="F87" s="2">
        <v>1</v>
      </c>
      <c r="G87" s="2" t="s">
        <v>0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2035929</v>
      </c>
      <c r="B88" s="2" t="s">
        <v>200</v>
      </c>
      <c r="C88" s="2" t="s">
        <v>22</v>
      </c>
      <c r="D88" s="2" t="s">
        <v>201</v>
      </c>
      <c r="E88" s="3">
        <v>0</v>
      </c>
      <c r="F88" s="2">
        <v>6873.0389999999998</v>
      </c>
      <c r="G88" s="2" t="s">
        <v>92</v>
      </c>
      <c r="H88" s="2">
        <f t="shared" si="1"/>
        <v>0</v>
      </c>
      <c r="I88" s="2" t="s">
        <v>22</v>
      </c>
      <c r="J88" s="2" t="s">
        <v>0</v>
      </c>
    </row>
    <row r="89" spans="1:10" ht="30" x14ac:dyDescent="0.25">
      <c r="A89" s="2">
        <v>2035930</v>
      </c>
      <c r="B89" s="2" t="s">
        <v>202</v>
      </c>
      <c r="C89" s="2" t="s">
        <v>22</v>
      </c>
      <c r="D89" s="2" t="s">
        <v>203</v>
      </c>
      <c r="E89" s="3">
        <v>0</v>
      </c>
      <c r="F89" s="2">
        <v>648.24900000000002</v>
      </c>
      <c r="G89" s="2" t="s">
        <v>92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2035931</v>
      </c>
      <c r="B90" s="2" t="s">
        <v>204</v>
      </c>
      <c r="C90" s="2" t="s">
        <v>205</v>
      </c>
      <c r="D90" s="2" t="s">
        <v>206</v>
      </c>
      <c r="E90" s="2">
        <f>ROUND(H91,2)</f>
        <v>0</v>
      </c>
      <c r="F90" s="2">
        <v>1</v>
      </c>
      <c r="G90" s="2" t="s">
        <v>0</v>
      </c>
      <c r="H90" s="2">
        <f t="shared" si="1"/>
        <v>0</v>
      </c>
      <c r="I90" s="2" t="s">
        <v>22</v>
      </c>
      <c r="J90" s="2" t="s">
        <v>0</v>
      </c>
    </row>
    <row r="91" spans="1:10" ht="60" x14ac:dyDescent="0.25">
      <c r="A91" s="2">
        <v>2035932</v>
      </c>
      <c r="B91" s="2" t="s">
        <v>207</v>
      </c>
      <c r="C91" s="2" t="s">
        <v>22</v>
      </c>
      <c r="D91" s="2" t="s">
        <v>209</v>
      </c>
      <c r="E91" s="3">
        <v>0</v>
      </c>
      <c r="F91" s="2">
        <v>1</v>
      </c>
      <c r="G91" s="2" t="s">
        <v>208</v>
      </c>
      <c r="H91" s="2">
        <f t="shared" si="1"/>
        <v>0</v>
      </c>
      <c r="I91" s="2" t="s">
        <v>22</v>
      </c>
      <c r="J91" s="2" t="s">
        <v>0</v>
      </c>
    </row>
    <row r="92" spans="1:10" ht="30" x14ac:dyDescent="0.25">
      <c r="A92" s="2">
        <v>2035933</v>
      </c>
      <c r="B92" s="2" t="s">
        <v>210</v>
      </c>
      <c r="C92" s="2" t="s">
        <v>22</v>
      </c>
      <c r="D92" s="2" t="s">
        <v>211</v>
      </c>
      <c r="E92" s="2">
        <f>ROUND(H93,2)</f>
        <v>0</v>
      </c>
      <c r="F92" s="2">
        <v>1</v>
      </c>
      <c r="G92" s="2" t="s">
        <v>0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2035934</v>
      </c>
      <c r="B93" s="2" t="s">
        <v>212</v>
      </c>
      <c r="C93" s="2" t="s">
        <v>31</v>
      </c>
      <c r="D93" s="2" t="s">
        <v>32</v>
      </c>
      <c r="E93" s="2">
        <f>ROUND(H94+H111+H115+H140,2)</f>
        <v>0</v>
      </c>
      <c r="F93" s="2">
        <v>1</v>
      </c>
      <c r="G93" s="2" t="s">
        <v>0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2035935</v>
      </c>
      <c r="B94" s="2" t="s">
        <v>213</v>
      </c>
      <c r="C94" s="2">
        <v>1</v>
      </c>
      <c r="D94" s="2" t="s">
        <v>34</v>
      </c>
      <c r="E94" s="2">
        <f>ROUND(H95+H96+H97+H98+H99+H100+H101+H102+H103+H104+H105+H106+H107+H108+H109+H110,2)</f>
        <v>0</v>
      </c>
      <c r="F94" s="2">
        <v>1</v>
      </c>
      <c r="G94" s="2" t="s">
        <v>0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2035936</v>
      </c>
      <c r="B95" s="2" t="s">
        <v>214</v>
      </c>
      <c r="C95" s="2" t="s">
        <v>22</v>
      </c>
      <c r="D95" s="2" t="s">
        <v>53</v>
      </c>
      <c r="E95" s="3">
        <v>0</v>
      </c>
      <c r="F95" s="2">
        <v>40</v>
      </c>
      <c r="G95" s="2" t="s">
        <v>52</v>
      </c>
      <c r="H95" s="2">
        <f t="shared" si="1"/>
        <v>0</v>
      </c>
      <c r="I95" s="2" t="s">
        <v>22</v>
      </c>
      <c r="J95" s="2" t="s">
        <v>0</v>
      </c>
    </row>
    <row r="96" spans="1:10" ht="30" x14ac:dyDescent="0.25">
      <c r="A96" s="2">
        <v>2035937</v>
      </c>
      <c r="B96" s="2" t="s">
        <v>215</v>
      </c>
      <c r="C96" s="2" t="s">
        <v>22</v>
      </c>
      <c r="D96" s="2" t="s">
        <v>56</v>
      </c>
      <c r="E96" s="3">
        <v>0</v>
      </c>
      <c r="F96" s="2">
        <v>1440</v>
      </c>
      <c r="G96" s="2" t="s">
        <v>55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2035938</v>
      </c>
      <c r="B97" s="2" t="s">
        <v>216</v>
      </c>
      <c r="C97" s="2" t="s">
        <v>22</v>
      </c>
      <c r="D97" s="2" t="s">
        <v>217</v>
      </c>
      <c r="E97" s="3">
        <v>0</v>
      </c>
      <c r="F97" s="2">
        <v>10.853999999999999</v>
      </c>
      <c r="G97" s="2" t="s">
        <v>65</v>
      </c>
      <c r="H97" s="2">
        <f t="shared" si="1"/>
        <v>0</v>
      </c>
      <c r="I97" s="2" t="s">
        <v>22</v>
      </c>
      <c r="J97" s="2" t="s">
        <v>0</v>
      </c>
    </row>
    <row r="98" spans="1:10" ht="30" x14ac:dyDescent="0.25">
      <c r="A98" s="2">
        <v>2035939</v>
      </c>
      <c r="B98" s="2" t="s">
        <v>218</v>
      </c>
      <c r="C98" s="2" t="s">
        <v>22</v>
      </c>
      <c r="D98" s="2" t="s">
        <v>66</v>
      </c>
      <c r="E98" s="3">
        <v>0</v>
      </c>
      <c r="F98" s="2">
        <v>12.38</v>
      </c>
      <c r="G98" s="2" t="s">
        <v>65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2035940</v>
      </c>
      <c r="B99" s="2" t="s">
        <v>219</v>
      </c>
      <c r="C99" s="2" t="s">
        <v>22</v>
      </c>
      <c r="D99" s="2" t="s">
        <v>220</v>
      </c>
      <c r="E99" s="3">
        <v>0</v>
      </c>
      <c r="F99" s="2">
        <v>61.899000000000001</v>
      </c>
      <c r="G99" s="2" t="s">
        <v>65</v>
      </c>
      <c r="H99" s="2">
        <f t="shared" si="1"/>
        <v>0</v>
      </c>
      <c r="I99" s="2" t="s">
        <v>22</v>
      </c>
      <c r="J99" s="2" t="s">
        <v>0</v>
      </c>
    </row>
    <row r="100" spans="1:10" x14ac:dyDescent="0.25">
      <c r="A100" s="2">
        <v>2035941</v>
      </c>
      <c r="B100" s="2" t="s">
        <v>221</v>
      </c>
      <c r="C100" s="2" t="s">
        <v>22</v>
      </c>
      <c r="D100" s="2" t="s">
        <v>222</v>
      </c>
      <c r="E100" s="3">
        <v>0</v>
      </c>
      <c r="F100" s="2">
        <v>12.38</v>
      </c>
      <c r="G100" s="2" t="s">
        <v>65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2035942</v>
      </c>
      <c r="B101" s="2" t="s">
        <v>223</v>
      </c>
      <c r="C101" s="2" t="s">
        <v>22</v>
      </c>
      <c r="D101" s="2" t="s">
        <v>224</v>
      </c>
      <c r="E101" s="3">
        <v>0</v>
      </c>
      <c r="F101" s="2">
        <v>70.037999999999997</v>
      </c>
      <c r="G101" s="2" t="s">
        <v>36</v>
      </c>
      <c r="H101" s="2">
        <f t="shared" si="1"/>
        <v>0</v>
      </c>
      <c r="I101" s="2" t="s">
        <v>22</v>
      </c>
      <c r="J101" s="2" t="s">
        <v>0</v>
      </c>
    </row>
    <row r="102" spans="1:10" ht="30" x14ac:dyDescent="0.25">
      <c r="A102" s="2">
        <v>2035943</v>
      </c>
      <c r="B102" s="2" t="s">
        <v>225</v>
      </c>
      <c r="C102" s="2" t="s">
        <v>22</v>
      </c>
      <c r="D102" s="2" t="s">
        <v>226</v>
      </c>
      <c r="E102" s="3">
        <v>0</v>
      </c>
      <c r="F102" s="2">
        <v>51.003</v>
      </c>
      <c r="G102" s="2" t="s">
        <v>36</v>
      </c>
      <c r="H102" s="2">
        <f t="shared" si="1"/>
        <v>0</v>
      </c>
      <c r="I102" s="2" t="s">
        <v>22</v>
      </c>
      <c r="J102" s="2" t="s">
        <v>0</v>
      </c>
    </row>
    <row r="103" spans="1:10" ht="30" x14ac:dyDescent="0.25">
      <c r="A103" s="2">
        <v>2035944</v>
      </c>
      <c r="B103" s="2" t="s">
        <v>227</v>
      </c>
      <c r="C103" s="2" t="s">
        <v>22</v>
      </c>
      <c r="D103" s="2" t="s">
        <v>228</v>
      </c>
      <c r="E103" s="3">
        <v>0</v>
      </c>
      <c r="F103" s="2">
        <v>70.037999999999997</v>
      </c>
      <c r="G103" s="2" t="s">
        <v>36</v>
      </c>
      <c r="H103" s="2">
        <f t="shared" si="1"/>
        <v>0</v>
      </c>
      <c r="I103" s="2" t="s">
        <v>22</v>
      </c>
      <c r="J103" s="2" t="s">
        <v>0</v>
      </c>
    </row>
    <row r="104" spans="1:10" ht="30" x14ac:dyDescent="0.25">
      <c r="A104" s="2">
        <v>2035945</v>
      </c>
      <c r="B104" s="2" t="s">
        <v>229</v>
      </c>
      <c r="C104" s="2" t="s">
        <v>22</v>
      </c>
      <c r="D104" s="2" t="s">
        <v>230</v>
      </c>
      <c r="E104" s="3">
        <v>0</v>
      </c>
      <c r="F104" s="2">
        <v>51.003</v>
      </c>
      <c r="G104" s="2" t="s">
        <v>36</v>
      </c>
      <c r="H104" s="2">
        <f t="shared" si="1"/>
        <v>0</v>
      </c>
      <c r="I104" s="2" t="s">
        <v>22</v>
      </c>
      <c r="J104" s="2" t="s">
        <v>0</v>
      </c>
    </row>
    <row r="105" spans="1:10" x14ac:dyDescent="0.25">
      <c r="A105" s="2">
        <v>2035946</v>
      </c>
      <c r="B105" s="2" t="s">
        <v>231</v>
      </c>
      <c r="C105" s="2" t="s">
        <v>22</v>
      </c>
      <c r="D105" s="2" t="s">
        <v>232</v>
      </c>
      <c r="E105" s="3">
        <v>0</v>
      </c>
      <c r="F105" s="2">
        <v>27.07</v>
      </c>
      <c r="G105" s="2" t="s">
        <v>65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2035947</v>
      </c>
      <c r="B106" s="2" t="s">
        <v>233</v>
      </c>
      <c r="C106" s="2" t="s">
        <v>22</v>
      </c>
      <c r="D106" s="2" t="s">
        <v>90</v>
      </c>
      <c r="E106" s="3">
        <v>0</v>
      </c>
      <c r="F106" s="2">
        <v>27.07</v>
      </c>
      <c r="G106" s="2" t="s">
        <v>65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2035948</v>
      </c>
      <c r="B107" s="2" t="s">
        <v>234</v>
      </c>
      <c r="C107" s="2" t="s">
        <v>22</v>
      </c>
      <c r="D107" s="2" t="s">
        <v>235</v>
      </c>
      <c r="E107" s="3">
        <v>0</v>
      </c>
      <c r="F107" s="2">
        <v>34.829000000000001</v>
      </c>
      <c r="G107" s="2" t="s">
        <v>65</v>
      </c>
      <c r="H107" s="2">
        <f t="shared" si="1"/>
        <v>0</v>
      </c>
      <c r="I107" s="2" t="s">
        <v>22</v>
      </c>
      <c r="J107" s="2" t="s">
        <v>0</v>
      </c>
    </row>
    <row r="108" spans="1:10" x14ac:dyDescent="0.25">
      <c r="A108" s="2">
        <v>2035949</v>
      </c>
      <c r="B108" s="2" t="s">
        <v>236</v>
      </c>
      <c r="C108" s="2" t="s">
        <v>22</v>
      </c>
      <c r="D108" s="2" t="s">
        <v>237</v>
      </c>
      <c r="E108" s="3">
        <v>0</v>
      </c>
      <c r="F108" s="2">
        <v>18.553999999999998</v>
      </c>
      <c r="G108" s="2" t="s">
        <v>36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2035950</v>
      </c>
      <c r="B109" s="2" t="s">
        <v>238</v>
      </c>
      <c r="C109" s="2" t="s">
        <v>22</v>
      </c>
      <c r="D109" s="2" t="s">
        <v>239</v>
      </c>
      <c r="E109" s="3">
        <v>0</v>
      </c>
      <c r="F109" s="2">
        <v>36.18</v>
      </c>
      <c r="G109" s="2" t="s">
        <v>36</v>
      </c>
      <c r="H109" s="2">
        <f t="shared" si="1"/>
        <v>0</v>
      </c>
      <c r="I109" s="2" t="s">
        <v>22</v>
      </c>
      <c r="J109" s="2" t="s">
        <v>0</v>
      </c>
    </row>
    <row r="110" spans="1:10" ht="30" x14ac:dyDescent="0.25">
      <c r="A110" s="2">
        <v>2035951</v>
      </c>
      <c r="B110" s="2" t="s">
        <v>240</v>
      </c>
      <c r="C110" s="2" t="s">
        <v>22</v>
      </c>
      <c r="D110" s="2" t="s">
        <v>241</v>
      </c>
      <c r="E110" s="3">
        <v>0</v>
      </c>
      <c r="F110" s="2">
        <v>36.18</v>
      </c>
      <c r="G110" s="2" t="s">
        <v>36</v>
      </c>
      <c r="H110" s="2">
        <f t="shared" si="1"/>
        <v>0</v>
      </c>
      <c r="I110" s="2" t="s">
        <v>22</v>
      </c>
      <c r="J110" s="2" t="s">
        <v>0</v>
      </c>
    </row>
    <row r="111" spans="1:10" x14ac:dyDescent="0.25">
      <c r="A111" s="2">
        <v>2035952</v>
      </c>
      <c r="B111" s="2" t="s">
        <v>242</v>
      </c>
      <c r="C111" s="2">
        <v>3</v>
      </c>
      <c r="D111" s="2" t="s">
        <v>243</v>
      </c>
      <c r="E111" s="2">
        <f>ROUND(H112+H113+H114,2)</f>
        <v>0</v>
      </c>
      <c r="F111" s="2">
        <v>1</v>
      </c>
      <c r="G111" s="2" t="s">
        <v>0</v>
      </c>
      <c r="H111" s="2">
        <f t="shared" si="1"/>
        <v>0</v>
      </c>
      <c r="I111" s="2" t="s">
        <v>22</v>
      </c>
      <c r="J111" s="2" t="s">
        <v>0</v>
      </c>
    </row>
    <row r="112" spans="1:10" ht="30" x14ac:dyDescent="0.25">
      <c r="A112" s="2">
        <v>2035953</v>
      </c>
      <c r="B112" s="2" t="s">
        <v>244</v>
      </c>
      <c r="C112" s="2" t="s">
        <v>22</v>
      </c>
      <c r="D112" s="2" t="s">
        <v>245</v>
      </c>
      <c r="E112" s="3">
        <v>0</v>
      </c>
      <c r="F112" s="2">
        <v>1.2070000000000001</v>
      </c>
      <c r="G112" s="2" t="s">
        <v>65</v>
      </c>
      <c r="H112" s="2">
        <f t="shared" si="1"/>
        <v>0</v>
      </c>
      <c r="I112" s="2" t="s">
        <v>22</v>
      </c>
      <c r="J112" s="2" t="s">
        <v>0</v>
      </c>
    </row>
    <row r="113" spans="1:10" ht="30" x14ac:dyDescent="0.25">
      <c r="A113" s="2">
        <v>2035954</v>
      </c>
      <c r="B113" s="2" t="s">
        <v>246</v>
      </c>
      <c r="C113" s="2" t="s">
        <v>22</v>
      </c>
      <c r="D113" s="2" t="s">
        <v>247</v>
      </c>
      <c r="E113" s="3">
        <v>0</v>
      </c>
      <c r="F113" s="2">
        <v>1.06</v>
      </c>
      <c r="G113" s="2" t="s">
        <v>36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2035955</v>
      </c>
      <c r="B114" s="2" t="s">
        <v>248</v>
      </c>
      <c r="C114" s="2" t="s">
        <v>22</v>
      </c>
      <c r="D114" s="2" t="s">
        <v>249</v>
      </c>
      <c r="E114" s="3">
        <v>0</v>
      </c>
      <c r="F114" s="2">
        <v>1.06</v>
      </c>
      <c r="G114" s="2" t="s">
        <v>36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2035956</v>
      </c>
      <c r="B115" s="2" t="s">
        <v>250</v>
      </c>
      <c r="C115" s="2">
        <v>8</v>
      </c>
      <c r="D115" s="2" t="s">
        <v>125</v>
      </c>
      <c r="E115" s="2">
        <f>ROUND(H116+H117+H118+H119+H120+H121+H122+H123+H124+H125+H126+H127+H128+H129+H130+H131+H132+H133+H134+H135+H136+H137+H138+H139,2)</f>
        <v>0</v>
      </c>
      <c r="F115" s="2">
        <v>1</v>
      </c>
      <c r="G115" s="2" t="s">
        <v>0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2035957</v>
      </c>
      <c r="B116" s="2" t="s">
        <v>251</v>
      </c>
      <c r="C116" s="2" t="s">
        <v>22</v>
      </c>
      <c r="D116" s="2" t="s">
        <v>252</v>
      </c>
      <c r="E116" s="3">
        <v>0</v>
      </c>
      <c r="F116" s="2">
        <v>2</v>
      </c>
      <c r="G116" s="2" t="s">
        <v>39</v>
      </c>
      <c r="H116" s="2">
        <f t="shared" si="1"/>
        <v>0</v>
      </c>
      <c r="I116" s="2" t="s">
        <v>22</v>
      </c>
      <c r="J116" s="2" t="s">
        <v>0</v>
      </c>
    </row>
    <row r="117" spans="1:10" ht="45" x14ac:dyDescent="0.25">
      <c r="A117" s="2">
        <v>2035958</v>
      </c>
      <c r="B117" s="2" t="s">
        <v>253</v>
      </c>
      <c r="C117" s="2" t="s">
        <v>22</v>
      </c>
      <c r="D117" s="2" t="s">
        <v>254</v>
      </c>
      <c r="E117" s="3">
        <v>0</v>
      </c>
      <c r="F117" s="2">
        <v>2</v>
      </c>
      <c r="G117" s="2" t="s">
        <v>39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2035959</v>
      </c>
      <c r="B118" s="2" t="s">
        <v>255</v>
      </c>
      <c r="C118" s="2" t="s">
        <v>22</v>
      </c>
      <c r="D118" s="2" t="s">
        <v>256</v>
      </c>
      <c r="E118" s="3">
        <v>0</v>
      </c>
      <c r="F118" s="2">
        <v>1</v>
      </c>
      <c r="G118" s="2" t="s">
        <v>39</v>
      </c>
      <c r="H118" s="2">
        <f t="shared" si="1"/>
        <v>0</v>
      </c>
      <c r="I118" s="2" t="s">
        <v>22</v>
      </c>
      <c r="J118" s="2" t="s">
        <v>0</v>
      </c>
    </row>
    <row r="119" spans="1:10" ht="30" x14ac:dyDescent="0.25">
      <c r="A119" s="2">
        <v>2035960</v>
      </c>
      <c r="B119" s="2" t="s">
        <v>257</v>
      </c>
      <c r="C119" s="2" t="s">
        <v>22</v>
      </c>
      <c r="D119" s="2" t="s">
        <v>258</v>
      </c>
      <c r="E119" s="3">
        <v>0</v>
      </c>
      <c r="F119" s="2">
        <v>1</v>
      </c>
      <c r="G119" s="2" t="s">
        <v>39</v>
      </c>
      <c r="H119" s="2">
        <f t="shared" si="1"/>
        <v>0</v>
      </c>
      <c r="I119" s="2" t="s">
        <v>22</v>
      </c>
      <c r="J119" s="2" t="s">
        <v>0</v>
      </c>
    </row>
    <row r="120" spans="1:10" ht="30" x14ac:dyDescent="0.25">
      <c r="A120" s="2">
        <v>2035961</v>
      </c>
      <c r="B120" s="2" t="s">
        <v>259</v>
      </c>
      <c r="C120" s="2" t="s">
        <v>22</v>
      </c>
      <c r="D120" s="2" t="s">
        <v>260</v>
      </c>
      <c r="E120" s="3">
        <v>0</v>
      </c>
      <c r="F120" s="2">
        <v>102</v>
      </c>
      <c r="G120" s="2" t="s">
        <v>52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2035962</v>
      </c>
      <c r="B121" s="2" t="s">
        <v>261</v>
      </c>
      <c r="C121" s="2" t="s">
        <v>22</v>
      </c>
      <c r="D121" s="2" t="s">
        <v>262</v>
      </c>
      <c r="E121" s="3">
        <v>0</v>
      </c>
      <c r="F121" s="2">
        <v>102</v>
      </c>
      <c r="G121" s="2" t="s">
        <v>52</v>
      </c>
      <c r="H121" s="2">
        <f t="shared" si="1"/>
        <v>0</v>
      </c>
      <c r="I121" s="2" t="s">
        <v>22</v>
      </c>
      <c r="J121" s="2" t="s">
        <v>0</v>
      </c>
    </row>
    <row r="122" spans="1:10" x14ac:dyDescent="0.25">
      <c r="A122" s="2">
        <v>2035963</v>
      </c>
      <c r="B122" s="2" t="s">
        <v>263</v>
      </c>
      <c r="C122" s="2" t="s">
        <v>22</v>
      </c>
      <c r="D122" s="2" t="s">
        <v>265</v>
      </c>
      <c r="E122" s="3">
        <v>0</v>
      </c>
      <c r="F122" s="2">
        <v>1</v>
      </c>
      <c r="G122" s="2" t="s">
        <v>264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2035964</v>
      </c>
      <c r="B123" s="2" t="s">
        <v>266</v>
      </c>
      <c r="C123" s="2" t="s">
        <v>22</v>
      </c>
      <c r="D123" s="2" t="s">
        <v>267</v>
      </c>
      <c r="E123" s="3">
        <v>0</v>
      </c>
      <c r="F123" s="2">
        <v>1</v>
      </c>
      <c r="G123" s="2" t="s">
        <v>39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2035965</v>
      </c>
      <c r="B124" s="2" t="s">
        <v>268</v>
      </c>
      <c r="C124" s="2" t="s">
        <v>22</v>
      </c>
      <c r="D124" s="2" t="s">
        <v>269</v>
      </c>
      <c r="E124" s="3">
        <v>0</v>
      </c>
      <c r="F124" s="2">
        <v>10</v>
      </c>
      <c r="G124" s="2" t="s">
        <v>39</v>
      </c>
      <c r="H124" s="2">
        <f t="shared" si="1"/>
        <v>0</v>
      </c>
      <c r="I124" s="2" t="s">
        <v>22</v>
      </c>
      <c r="J124" s="2" t="s">
        <v>0</v>
      </c>
    </row>
    <row r="125" spans="1:10" ht="30" x14ac:dyDescent="0.25">
      <c r="A125" s="2">
        <v>2035966</v>
      </c>
      <c r="B125" s="2" t="s">
        <v>270</v>
      </c>
      <c r="C125" s="2" t="s">
        <v>22</v>
      </c>
      <c r="D125" s="2" t="s">
        <v>271</v>
      </c>
      <c r="E125" s="3">
        <v>0</v>
      </c>
      <c r="F125" s="2">
        <v>2</v>
      </c>
      <c r="G125" s="2" t="s">
        <v>39</v>
      </c>
      <c r="H125" s="2">
        <f t="shared" si="1"/>
        <v>0</v>
      </c>
      <c r="I125" s="2" t="s">
        <v>22</v>
      </c>
      <c r="J125" s="2" t="s">
        <v>0</v>
      </c>
    </row>
    <row r="126" spans="1:10" ht="30" x14ac:dyDescent="0.25">
      <c r="A126" s="2">
        <v>2035967</v>
      </c>
      <c r="B126" s="2" t="s">
        <v>272</v>
      </c>
      <c r="C126" s="2" t="s">
        <v>22</v>
      </c>
      <c r="D126" s="2" t="s">
        <v>273</v>
      </c>
      <c r="E126" s="3">
        <v>0</v>
      </c>
      <c r="F126" s="2">
        <v>1</v>
      </c>
      <c r="G126" s="2" t="s">
        <v>39</v>
      </c>
      <c r="H126" s="2">
        <f t="shared" si="1"/>
        <v>0</v>
      </c>
      <c r="I126" s="2" t="s">
        <v>22</v>
      </c>
      <c r="J126" s="2" t="s">
        <v>0</v>
      </c>
    </row>
    <row r="127" spans="1:10" ht="30" x14ac:dyDescent="0.25">
      <c r="A127" s="2">
        <v>2035968</v>
      </c>
      <c r="B127" s="2" t="s">
        <v>274</v>
      </c>
      <c r="C127" s="2" t="s">
        <v>22</v>
      </c>
      <c r="D127" s="2" t="s">
        <v>275</v>
      </c>
      <c r="E127" s="3">
        <v>0</v>
      </c>
      <c r="F127" s="2">
        <v>3</v>
      </c>
      <c r="G127" s="2" t="s">
        <v>39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2035969</v>
      </c>
      <c r="B128" s="2" t="s">
        <v>276</v>
      </c>
      <c r="C128" s="2" t="s">
        <v>22</v>
      </c>
      <c r="D128" s="2" t="s">
        <v>277</v>
      </c>
      <c r="E128" s="3">
        <v>0</v>
      </c>
      <c r="F128" s="2">
        <v>1</v>
      </c>
      <c r="G128" s="2" t="s">
        <v>39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2035970</v>
      </c>
      <c r="B129" s="2" t="s">
        <v>278</v>
      </c>
      <c r="C129" s="2" t="s">
        <v>22</v>
      </c>
      <c r="D129" s="2" t="s">
        <v>279</v>
      </c>
      <c r="E129" s="3">
        <v>0</v>
      </c>
      <c r="F129" s="2">
        <v>1</v>
      </c>
      <c r="G129" s="2" t="s">
        <v>39</v>
      </c>
      <c r="H129" s="2">
        <f t="shared" si="1"/>
        <v>0</v>
      </c>
      <c r="I129" s="2" t="s">
        <v>22</v>
      </c>
      <c r="J129" s="2" t="s">
        <v>0</v>
      </c>
    </row>
    <row r="130" spans="1:10" x14ac:dyDescent="0.25">
      <c r="A130" s="2">
        <v>2035971</v>
      </c>
      <c r="B130" s="2" t="s">
        <v>280</v>
      </c>
      <c r="C130" s="2" t="s">
        <v>22</v>
      </c>
      <c r="D130" s="2" t="s">
        <v>281</v>
      </c>
      <c r="E130" s="3">
        <v>0</v>
      </c>
      <c r="F130" s="2">
        <v>1</v>
      </c>
      <c r="G130" s="2" t="s">
        <v>39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2035972</v>
      </c>
      <c r="B131" s="2" t="s">
        <v>282</v>
      </c>
      <c r="C131" s="2" t="s">
        <v>22</v>
      </c>
      <c r="D131" s="2" t="s">
        <v>283</v>
      </c>
      <c r="E131" s="3">
        <v>0</v>
      </c>
      <c r="F131" s="2">
        <v>102</v>
      </c>
      <c r="G131" s="2" t="s">
        <v>52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x14ac:dyDescent="0.25">
      <c r="A132" s="2">
        <v>2035973</v>
      </c>
      <c r="B132" s="2" t="s">
        <v>284</v>
      </c>
      <c r="C132" s="2" t="s">
        <v>22</v>
      </c>
      <c r="D132" s="2" t="s">
        <v>285</v>
      </c>
      <c r="E132" s="3">
        <v>0</v>
      </c>
      <c r="F132" s="2">
        <v>1</v>
      </c>
      <c r="G132" s="2" t="s">
        <v>39</v>
      </c>
      <c r="H132" s="2">
        <f t="shared" si="2"/>
        <v>0</v>
      </c>
      <c r="I132" s="2" t="s">
        <v>22</v>
      </c>
      <c r="J132" s="2" t="s">
        <v>0</v>
      </c>
    </row>
    <row r="133" spans="1:10" x14ac:dyDescent="0.25">
      <c r="A133" s="2">
        <v>2035974</v>
      </c>
      <c r="B133" s="2" t="s">
        <v>286</v>
      </c>
      <c r="C133" s="2" t="s">
        <v>22</v>
      </c>
      <c r="D133" s="2" t="s">
        <v>287</v>
      </c>
      <c r="E133" s="3">
        <v>0</v>
      </c>
      <c r="F133" s="2">
        <v>1</v>
      </c>
      <c r="G133" s="2" t="s">
        <v>39</v>
      </c>
      <c r="H133" s="2">
        <f t="shared" si="2"/>
        <v>0</v>
      </c>
      <c r="I133" s="2" t="s">
        <v>22</v>
      </c>
      <c r="J133" s="2" t="s">
        <v>0</v>
      </c>
    </row>
    <row r="134" spans="1:10" ht="30" x14ac:dyDescent="0.25">
      <c r="A134" s="2">
        <v>2035975</v>
      </c>
      <c r="B134" s="2" t="s">
        <v>288</v>
      </c>
      <c r="C134" s="2" t="s">
        <v>22</v>
      </c>
      <c r="D134" s="2" t="s">
        <v>289</v>
      </c>
      <c r="E134" s="3">
        <v>0</v>
      </c>
      <c r="F134" s="2">
        <v>0.13400000000000001</v>
      </c>
      <c r="G134" s="2" t="s">
        <v>65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2035976</v>
      </c>
      <c r="B135" s="2" t="s">
        <v>290</v>
      </c>
      <c r="C135" s="2" t="s">
        <v>22</v>
      </c>
      <c r="D135" s="2" t="s">
        <v>291</v>
      </c>
      <c r="E135" s="3">
        <v>0</v>
      </c>
      <c r="F135" s="2">
        <v>1.536</v>
      </c>
      <c r="G135" s="2" t="s">
        <v>36</v>
      </c>
      <c r="H135" s="2">
        <f t="shared" si="2"/>
        <v>0</v>
      </c>
      <c r="I135" s="2" t="s">
        <v>22</v>
      </c>
      <c r="J135" s="2" t="s">
        <v>0</v>
      </c>
    </row>
    <row r="136" spans="1:10" x14ac:dyDescent="0.25">
      <c r="A136" s="2">
        <v>2035977</v>
      </c>
      <c r="B136" s="2" t="s">
        <v>292</v>
      </c>
      <c r="C136" s="2" t="s">
        <v>22</v>
      </c>
      <c r="D136" s="2" t="s">
        <v>293</v>
      </c>
      <c r="E136" s="3">
        <v>0</v>
      </c>
      <c r="F136" s="2">
        <v>105</v>
      </c>
      <c r="G136" s="2" t="s">
        <v>52</v>
      </c>
      <c r="H136" s="2">
        <f t="shared" si="2"/>
        <v>0</v>
      </c>
      <c r="I136" s="2" t="s">
        <v>22</v>
      </c>
      <c r="J136" s="2" t="s">
        <v>0</v>
      </c>
    </row>
    <row r="137" spans="1:10" x14ac:dyDescent="0.25">
      <c r="A137" s="2">
        <v>2035978</v>
      </c>
      <c r="B137" s="2" t="s">
        <v>294</v>
      </c>
      <c r="C137" s="2" t="s">
        <v>22</v>
      </c>
      <c r="D137" s="2" t="s">
        <v>296</v>
      </c>
      <c r="E137" s="3">
        <v>0</v>
      </c>
      <c r="F137" s="2">
        <v>5</v>
      </c>
      <c r="G137" s="2" t="s">
        <v>295</v>
      </c>
      <c r="H137" s="2">
        <f t="shared" si="2"/>
        <v>0</v>
      </c>
      <c r="I137" s="2" t="s">
        <v>22</v>
      </c>
      <c r="J137" s="2" t="s">
        <v>0</v>
      </c>
    </row>
    <row r="138" spans="1:10" ht="30" x14ac:dyDescent="0.25">
      <c r="A138" s="2">
        <v>2035979</v>
      </c>
      <c r="B138" s="2" t="s">
        <v>297</v>
      </c>
      <c r="C138" s="2" t="s">
        <v>22</v>
      </c>
      <c r="D138" s="2" t="s">
        <v>298</v>
      </c>
      <c r="E138" s="3">
        <v>0</v>
      </c>
      <c r="F138" s="2">
        <v>4</v>
      </c>
      <c r="G138" s="2" t="s">
        <v>295</v>
      </c>
      <c r="H138" s="2">
        <f t="shared" si="2"/>
        <v>0</v>
      </c>
      <c r="I138" s="2" t="s">
        <v>22</v>
      </c>
      <c r="J138" s="2" t="s">
        <v>0</v>
      </c>
    </row>
    <row r="139" spans="1:10" ht="30" x14ac:dyDescent="0.25">
      <c r="A139" s="2">
        <v>2035980</v>
      </c>
      <c r="B139" s="2" t="s">
        <v>299</v>
      </c>
      <c r="C139" s="2" t="s">
        <v>22</v>
      </c>
      <c r="D139" s="2" t="s">
        <v>300</v>
      </c>
      <c r="E139" s="3">
        <v>0</v>
      </c>
      <c r="F139" s="2">
        <v>4</v>
      </c>
      <c r="G139" s="2" t="s">
        <v>39</v>
      </c>
      <c r="H139" s="2">
        <f t="shared" si="2"/>
        <v>0</v>
      </c>
      <c r="I139" s="2" t="s">
        <v>22</v>
      </c>
      <c r="J139" s="2" t="s">
        <v>0</v>
      </c>
    </row>
    <row r="140" spans="1:10" x14ac:dyDescent="0.25">
      <c r="A140" s="2">
        <v>2035981</v>
      </c>
      <c r="B140" s="2" t="s">
        <v>301</v>
      </c>
      <c r="C140" s="2">
        <v>99</v>
      </c>
      <c r="D140" s="2" t="s">
        <v>199</v>
      </c>
      <c r="E140" s="2">
        <f>ROUND(H141,2)</f>
        <v>0</v>
      </c>
      <c r="F140" s="2">
        <v>1</v>
      </c>
      <c r="G140" s="2" t="s">
        <v>0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2035982</v>
      </c>
      <c r="B141" s="2" t="s">
        <v>302</v>
      </c>
      <c r="C141" s="2" t="s">
        <v>22</v>
      </c>
      <c r="D141" s="2" t="s">
        <v>203</v>
      </c>
      <c r="E141" s="3">
        <v>0</v>
      </c>
      <c r="F141" s="2">
        <v>11.48</v>
      </c>
      <c r="G141" s="2" t="s">
        <v>92</v>
      </c>
      <c r="H141" s="2">
        <f t="shared" si="2"/>
        <v>0</v>
      </c>
      <c r="I141" s="2" t="s">
        <v>22</v>
      </c>
      <c r="J141" s="2" t="s">
        <v>0</v>
      </c>
    </row>
    <row r="142" spans="1:10" x14ac:dyDescent="0.25">
      <c r="A142" s="2">
        <v>2035983</v>
      </c>
      <c r="B142" s="2" t="s">
        <v>303</v>
      </c>
      <c r="C142" s="2" t="s">
        <v>22</v>
      </c>
      <c r="D142" s="2" t="s">
        <v>304</v>
      </c>
      <c r="E142" s="2">
        <f>ROUND(H143+H181,2)</f>
        <v>0</v>
      </c>
      <c r="F142" s="2">
        <v>1</v>
      </c>
      <c r="G142" s="2" t="s">
        <v>0</v>
      </c>
      <c r="H142" s="2">
        <f t="shared" si="2"/>
        <v>0</v>
      </c>
      <c r="I142" s="2" t="s">
        <v>22</v>
      </c>
      <c r="J142" s="2" t="s">
        <v>0</v>
      </c>
    </row>
    <row r="143" spans="1:10" x14ac:dyDescent="0.25">
      <c r="A143" s="2">
        <v>2035984</v>
      </c>
      <c r="B143" s="2" t="s">
        <v>305</v>
      </c>
      <c r="C143" s="2" t="s">
        <v>22</v>
      </c>
      <c r="D143" s="2" t="s">
        <v>306</v>
      </c>
      <c r="E143" s="2">
        <f>ROUND(H144+H177,2)</f>
        <v>0</v>
      </c>
      <c r="F143" s="2">
        <v>1</v>
      </c>
      <c r="G143" s="2" t="s">
        <v>0</v>
      </c>
      <c r="H143" s="2">
        <f t="shared" si="2"/>
        <v>0</v>
      </c>
      <c r="I143" s="2" t="s">
        <v>22</v>
      </c>
      <c r="J143" s="2" t="s">
        <v>0</v>
      </c>
    </row>
    <row r="144" spans="1:10" x14ac:dyDescent="0.25">
      <c r="A144" s="2">
        <v>2035985</v>
      </c>
      <c r="B144" s="2" t="s">
        <v>307</v>
      </c>
      <c r="C144" s="2" t="s">
        <v>308</v>
      </c>
      <c r="D144" s="2" t="s">
        <v>309</v>
      </c>
      <c r="E144" s="2">
        <f>ROUND(H145+H169,2)</f>
        <v>0</v>
      </c>
      <c r="F144" s="2">
        <v>1</v>
      </c>
      <c r="G144" s="2" t="s">
        <v>0</v>
      </c>
      <c r="H144" s="2">
        <f t="shared" si="2"/>
        <v>0</v>
      </c>
      <c r="I144" s="2" t="s">
        <v>22</v>
      </c>
      <c r="J144" s="2" t="s">
        <v>0</v>
      </c>
    </row>
    <row r="145" spans="1:10" x14ac:dyDescent="0.25">
      <c r="A145" s="2">
        <v>2035986</v>
      </c>
      <c r="B145" s="2" t="s">
        <v>310</v>
      </c>
      <c r="C145" s="2" t="s">
        <v>311</v>
      </c>
      <c r="D145" s="2" t="s">
        <v>312</v>
      </c>
      <c r="E145" s="2">
        <f>ROUND(H146+H147+H148+H149+H150+H151+H152+H153+H154+H155+H156+H157+H158+H159+H160+H161+H162+H163+H164+H165+H166+H167+H168,2)</f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2035987</v>
      </c>
      <c r="B146" s="2" t="s">
        <v>313</v>
      </c>
      <c r="C146" s="2" t="s">
        <v>22</v>
      </c>
      <c r="D146" s="2" t="s">
        <v>314</v>
      </c>
      <c r="E146" s="3">
        <v>0</v>
      </c>
      <c r="F146" s="2">
        <v>17</v>
      </c>
      <c r="G146" s="2" t="s">
        <v>52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2035988</v>
      </c>
      <c r="B147" s="2" t="s">
        <v>315</v>
      </c>
      <c r="C147" s="2" t="s">
        <v>22</v>
      </c>
      <c r="D147" s="2" t="s">
        <v>316</v>
      </c>
      <c r="E147" s="3">
        <v>0</v>
      </c>
      <c r="F147" s="2">
        <v>1.7</v>
      </c>
      <c r="G147" s="2" t="s">
        <v>39</v>
      </c>
      <c r="H147" s="2">
        <f t="shared" si="2"/>
        <v>0</v>
      </c>
      <c r="I147" s="2" t="s">
        <v>22</v>
      </c>
      <c r="J147" s="2" t="s">
        <v>0</v>
      </c>
    </row>
    <row r="148" spans="1:10" x14ac:dyDescent="0.25">
      <c r="A148" s="2">
        <v>2035989</v>
      </c>
      <c r="B148" s="2" t="s">
        <v>317</v>
      </c>
      <c r="C148" s="2" t="s">
        <v>22</v>
      </c>
      <c r="D148" s="2" t="s">
        <v>318</v>
      </c>
      <c r="E148" s="3">
        <v>0</v>
      </c>
      <c r="F148" s="2">
        <v>17.850000000000001</v>
      </c>
      <c r="G148" s="2" t="s">
        <v>52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2035990</v>
      </c>
      <c r="B149" s="2" t="s">
        <v>319</v>
      </c>
      <c r="C149" s="2" t="s">
        <v>22</v>
      </c>
      <c r="D149" s="2" t="s">
        <v>320</v>
      </c>
      <c r="E149" s="3">
        <v>0</v>
      </c>
      <c r="F149" s="2">
        <v>3.4</v>
      </c>
      <c r="G149" s="2" t="s">
        <v>39</v>
      </c>
      <c r="H149" s="2">
        <f t="shared" si="2"/>
        <v>0</v>
      </c>
      <c r="I149" s="2" t="s">
        <v>22</v>
      </c>
      <c r="J149" s="2" t="s">
        <v>0</v>
      </c>
    </row>
    <row r="150" spans="1:10" x14ac:dyDescent="0.25">
      <c r="A150" s="2">
        <v>2035991</v>
      </c>
      <c r="B150" s="2" t="s">
        <v>321</v>
      </c>
      <c r="C150" s="2" t="s">
        <v>22</v>
      </c>
      <c r="D150" s="2" t="s">
        <v>322</v>
      </c>
      <c r="E150" s="3">
        <v>0</v>
      </c>
      <c r="F150" s="2">
        <v>3.4</v>
      </c>
      <c r="G150" s="2" t="s">
        <v>39</v>
      </c>
      <c r="H150" s="2">
        <f t="shared" si="2"/>
        <v>0</v>
      </c>
      <c r="I150" s="2" t="s">
        <v>22</v>
      </c>
      <c r="J150" s="2" t="s">
        <v>0</v>
      </c>
    </row>
    <row r="151" spans="1:10" ht="30" x14ac:dyDescent="0.25">
      <c r="A151" s="2">
        <v>2035992</v>
      </c>
      <c r="B151" s="2" t="s">
        <v>323</v>
      </c>
      <c r="C151" s="2" t="s">
        <v>22</v>
      </c>
      <c r="D151" s="2" t="s">
        <v>325</v>
      </c>
      <c r="E151" s="3">
        <v>0</v>
      </c>
      <c r="F151" s="2">
        <v>34</v>
      </c>
      <c r="G151" s="2" t="s">
        <v>324</v>
      </c>
      <c r="H151" s="2">
        <f t="shared" si="2"/>
        <v>0</v>
      </c>
      <c r="I151" s="2" t="s">
        <v>22</v>
      </c>
      <c r="J151" s="2" t="s">
        <v>0</v>
      </c>
    </row>
    <row r="152" spans="1:10" x14ac:dyDescent="0.25">
      <c r="A152" s="2">
        <v>2035993</v>
      </c>
      <c r="B152" s="2" t="s">
        <v>326</v>
      </c>
      <c r="C152" s="2" t="s">
        <v>22</v>
      </c>
      <c r="D152" s="2" t="s">
        <v>327</v>
      </c>
      <c r="E152" s="3">
        <v>0</v>
      </c>
      <c r="F152" s="2">
        <v>1</v>
      </c>
      <c r="G152" s="2" t="s">
        <v>39</v>
      </c>
      <c r="H152" s="2">
        <f t="shared" si="2"/>
        <v>0</v>
      </c>
      <c r="I152" s="2" t="s">
        <v>22</v>
      </c>
      <c r="J152" s="2" t="s">
        <v>0</v>
      </c>
    </row>
    <row r="153" spans="1:10" x14ac:dyDescent="0.25">
      <c r="A153" s="2">
        <v>2035994</v>
      </c>
      <c r="B153" s="2" t="s">
        <v>328</v>
      </c>
      <c r="C153" s="2" t="s">
        <v>22</v>
      </c>
      <c r="D153" s="2" t="s">
        <v>329</v>
      </c>
      <c r="E153" s="3">
        <v>0</v>
      </c>
      <c r="F153" s="2">
        <v>1</v>
      </c>
      <c r="G153" s="2" t="s">
        <v>39</v>
      </c>
      <c r="H153" s="2">
        <f t="shared" si="2"/>
        <v>0</v>
      </c>
      <c r="I153" s="2" t="s">
        <v>22</v>
      </c>
      <c r="J153" s="2" t="s">
        <v>0</v>
      </c>
    </row>
    <row r="154" spans="1:10" ht="30" x14ac:dyDescent="0.25">
      <c r="A154" s="2">
        <v>2035995</v>
      </c>
      <c r="B154" s="2" t="s">
        <v>330</v>
      </c>
      <c r="C154" s="2" t="s">
        <v>22</v>
      </c>
      <c r="D154" s="2" t="s">
        <v>331</v>
      </c>
      <c r="E154" s="3">
        <v>0</v>
      </c>
      <c r="F154" s="2">
        <v>3</v>
      </c>
      <c r="G154" s="2" t="s">
        <v>39</v>
      </c>
      <c r="H154" s="2">
        <f t="shared" si="2"/>
        <v>0</v>
      </c>
      <c r="I154" s="2" t="s">
        <v>22</v>
      </c>
      <c r="J154" s="2" t="s">
        <v>0</v>
      </c>
    </row>
    <row r="155" spans="1:10" x14ac:dyDescent="0.25">
      <c r="A155" s="2">
        <v>2035996</v>
      </c>
      <c r="B155" s="2" t="s">
        <v>332</v>
      </c>
      <c r="C155" s="2" t="s">
        <v>22</v>
      </c>
      <c r="D155" s="2" t="s">
        <v>333</v>
      </c>
      <c r="E155" s="3">
        <v>0</v>
      </c>
      <c r="F155" s="2">
        <v>4</v>
      </c>
      <c r="G155" s="2" t="s">
        <v>39</v>
      </c>
      <c r="H155" s="2">
        <f t="shared" si="2"/>
        <v>0</v>
      </c>
      <c r="I155" s="2" t="s">
        <v>22</v>
      </c>
      <c r="J155" s="2" t="s">
        <v>0</v>
      </c>
    </row>
    <row r="156" spans="1:10" ht="30" x14ac:dyDescent="0.25">
      <c r="A156" s="2">
        <v>2035997</v>
      </c>
      <c r="B156" s="2" t="s">
        <v>334</v>
      </c>
      <c r="C156" s="2" t="s">
        <v>22</v>
      </c>
      <c r="D156" s="2" t="s">
        <v>335</v>
      </c>
      <c r="E156" s="3">
        <v>0</v>
      </c>
      <c r="F156" s="2">
        <v>1</v>
      </c>
      <c r="G156" s="2" t="s">
        <v>39</v>
      </c>
      <c r="H156" s="2">
        <f t="shared" si="2"/>
        <v>0</v>
      </c>
      <c r="I156" s="2" t="s">
        <v>22</v>
      </c>
      <c r="J156" s="2" t="s">
        <v>0</v>
      </c>
    </row>
    <row r="157" spans="1:10" x14ac:dyDescent="0.25">
      <c r="A157" s="2">
        <v>2035998</v>
      </c>
      <c r="B157" s="2" t="s">
        <v>336</v>
      </c>
      <c r="C157" s="2" t="s">
        <v>22</v>
      </c>
      <c r="D157" s="2" t="s">
        <v>337</v>
      </c>
      <c r="E157" s="3">
        <v>0</v>
      </c>
      <c r="F157" s="2">
        <v>1</v>
      </c>
      <c r="G157" s="2" t="s">
        <v>39</v>
      </c>
      <c r="H157" s="2">
        <f t="shared" si="2"/>
        <v>0</v>
      </c>
      <c r="I157" s="2" t="s">
        <v>22</v>
      </c>
      <c r="J157" s="2" t="s">
        <v>0</v>
      </c>
    </row>
    <row r="158" spans="1:10" x14ac:dyDescent="0.25">
      <c r="A158" s="2">
        <v>2035999</v>
      </c>
      <c r="B158" s="2" t="s">
        <v>338</v>
      </c>
      <c r="C158" s="2" t="s">
        <v>22</v>
      </c>
      <c r="D158" s="2" t="s">
        <v>339</v>
      </c>
      <c r="E158" s="3">
        <v>0</v>
      </c>
      <c r="F158" s="2">
        <v>1</v>
      </c>
      <c r="G158" s="2" t="s">
        <v>39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2036000</v>
      </c>
      <c r="B159" s="2" t="s">
        <v>340</v>
      </c>
      <c r="C159" s="2" t="s">
        <v>22</v>
      </c>
      <c r="D159" s="2" t="s">
        <v>341</v>
      </c>
      <c r="E159" s="3">
        <v>0</v>
      </c>
      <c r="F159" s="2">
        <v>2</v>
      </c>
      <c r="G159" s="2" t="s">
        <v>39</v>
      </c>
      <c r="H159" s="2">
        <f t="shared" si="2"/>
        <v>0</v>
      </c>
      <c r="I159" s="2" t="s">
        <v>22</v>
      </c>
      <c r="J159" s="2" t="s">
        <v>0</v>
      </c>
    </row>
    <row r="160" spans="1:10" x14ac:dyDescent="0.25">
      <c r="A160" s="2">
        <v>2036001</v>
      </c>
      <c r="B160" s="2" t="s">
        <v>342</v>
      </c>
      <c r="C160" s="2" t="s">
        <v>22</v>
      </c>
      <c r="D160" s="2" t="s">
        <v>343</v>
      </c>
      <c r="E160" s="3">
        <v>0</v>
      </c>
      <c r="F160" s="2">
        <v>5</v>
      </c>
      <c r="G160" s="2" t="s">
        <v>324</v>
      </c>
      <c r="H160" s="2">
        <f t="shared" si="2"/>
        <v>0</v>
      </c>
      <c r="I160" s="2" t="s">
        <v>22</v>
      </c>
      <c r="J160" s="2" t="s">
        <v>0</v>
      </c>
    </row>
    <row r="161" spans="1:10" x14ac:dyDescent="0.25">
      <c r="A161" s="2">
        <v>2036002</v>
      </c>
      <c r="B161" s="2" t="s">
        <v>344</v>
      </c>
      <c r="C161" s="2" t="s">
        <v>22</v>
      </c>
      <c r="D161" s="2" t="s">
        <v>345</v>
      </c>
      <c r="E161" s="3">
        <v>0</v>
      </c>
      <c r="F161" s="2">
        <v>4</v>
      </c>
      <c r="G161" s="2" t="s">
        <v>39</v>
      </c>
      <c r="H161" s="2">
        <f t="shared" si="2"/>
        <v>0</v>
      </c>
      <c r="I161" s="2" t="s">
        <v>22</v>
      </c>
      <c r="J161" s="2" t="s">
        <v>0</v>
      </c>
    </row>
    <row r="162" spans="1:10" x14ac:dyDescent="0.25">
      <c r="A162" s="2">
        <v>2036003</v>
      </c>
      <c r="B162" s="2" t="s">
        <v>346</v>
      </c>
      <c r="C162" s="2" t="s">
        <v>22</v>
      </c>
      <c r="D162" s="2" t="s">
        <v>347</v>
      </c>
      <c r="E162" s="3">
        <v>0</v>
      </c>
      <c r="F162" s="2">
        <v>2</v>
      </c>
      <c r="G162" s="2" t="s">
        <v>39</v>
      </c>
      <c r="H162" s="2">
        <f t="shared" si="2"/>
        <v>0</v>
      </c>
      <c r="I162" s="2" t="s">
        <v>22</v>
      </c>
      <c r="J162" s="2" t="s">
        <v>0</v>
      </c>
    </row>
    <row r="163" spans="1:10" x14ac:dyDescent="0.25">
      <c r="A163" s="2">
        <v>2036004</v>
      </c>
      <c r="B163" s="2" t="s">
        <v>348</v>
      </c>
      <c r="C163" s="2" t="s">
        <v>22</v>
      </c>
      <c r="D163" s="2" t="s">
        <v>349</v>
      </c>
      <c r="E163" s="3">
        <v>0</v>
      </c>
      <c r="F163" s="2">
        <v>1</v>
      </c>
      <c r="G163" s="2" t="s">
        <v>39</v>
      </c>
      <c r="H163" s="2">
        <f t="shared" si="2"/>
        <v>0</v>
      </c>
      <c r="I163" s="2" t="s">
        <v>22</v>
      </c>
      <c r="J163" s="2" t="s">
        <v>0</v>
      </c>
    </row>
    <row r="164" spans="1:10" x14ac:dyDescent="0.25">
      <c r="A164" s="2">
        <v>2036005</v>
      </c>
      <c r="B164" s="2" t="s">
        <v>350</v>
      </c>
      <c r="C164" s="2" t="s">
        <v>22</v>
      </c>
      <c r="D164" s="2" t="s">
        <v>351</v>
      </c>
      <c r="E164" s="3">
        <v>0</v>
      </c>
      <c r="F164" s="2">
        <v>2</v>
      </c>
      <c r="G164" s="2" t="s">
        <v>39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2036006</v>
      </c>
      <c r="B165" s="2" t="s">
        <v>352</v>
      </c>
      <c r="C165" s="2" t="s">
        <v>22</v>
      </c>
      <c r="D165" s="2" t="s">
        <v>353</v>
      </c>
      <c r="E165" s="3">
        <v>0</v>
      </c>
      <c r="F165" s="2">
        <v>160</v>
      </c>
      <c r="G165" s="2" t="s">
        <v>52</v>
      </c>
      <c r="H165" s="2">
        <f t="shared" si="2"/>
        <v>0</v>
      </c>
      <c r="I165" s="2" t="s">
        <v>22</v>
      </c>
      <c r="J165" s="2" t="s">
        <v>0</v>
      </c>
    </row>
    <row r="166" spans="1:10" x14ac:dyDescent="0.25">
      <c r="A166" s="2">
        <v>2036007</v>
      </c>
      <c r="B166" s="2" t="s">
        <v>354</v>
      </c>
      <c r="C166" s="2" t="s">
        <v>22</v>
      </c>
      <c r="D166" s="2" t="s">
        <v>355</v>
      </c>
      <c r="E166" s="3">
        <v>0</v>
      </c>
      <c r="F166" s="2">
        <v>168</v>
      </c>
      <c r="G166" s="2" t="s">
        <v>52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2036008</v>
      </c>
      <c r="B167" s="2" t="s">
        <v>356</v>
      </c>
      <c r="C167" s="2" t="s">
        <v>22</v>
      </c>
      <c r="D167" s="2" t="s">
        <v>357</v>
      </c>
      <c r="E167" s="3">
        <v>0</v>
      </c>
      <c r="F167" s="2">
        <v>15</v>
      </c>
      <c r="G167" s="2" t="s">
        <v>52</v>
      </c>
      <c r="H167" s="2">
        <f t="shared" si="2"/>
        <v>0</v>
      </c>
      <c r="I167" s="2" t="s">
        <v>22</v>
      </c>
      <c r="J167" s="2" t="s">
        <v>0</v>
      </c>
    </row>
    <row r="168" spans="1:10" x14ac:dyDescent="0.25">
      <c r="A168" s="2">
        <v>2036009</v>
      </c>
      <c r="B168" s="2" t="s">
        <v>358</v>
      </c>
      <c r="C168" s="2" t="s">
        <v>22</v>
      </c>
      <c r="D168" s="2" t="s">
        <v>359</v>
      </c>
      <c r="E168" s="3">
        <v>0</v>
      </c>
      <c r="F168" s="2">
        <v>15.75</v>
      </c>
      <c r="G168" s="2" t="s">
        <v>52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2036010</v>
      </c>
      <c r="B169" s="2" t="s">
        <v>360</v>
      </c>
      <c r="C169" s="2" t="s">
        <v>361</v>
      </c>
      <c r="D169" s="2" t="s">
        <v>362</v>
      </c>
      <c r="E169" s="2">
        <f>ROUND(H170+H171+H172+H173+H174+H175+H176,2)</f>
        <v>0</v>
      </c>
      <c r="F169" s="2">
        <v>1</v>
      </c>
      <c r="G169" s="2" t="s">
        <v>0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2036011</v>
      </c>
      <c r="B170" s="2" t="s">
        <v>363</v>
      </c>
      <c r="C170" s="2" t="s">
        <v>22</v>
      </c>
      <c r="D170" s="2" t="s">
        <v>364</v>
      </c>
      <c r="E170" s="3">
        <v>0</v>
      </c>
      <c r="F170" s="2">
        <v>150</v>
      </c>
      <c r="G170" s="2" t="s">
        <v>52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2036012</v>
      </c>
      <c r="B171" s="2" t="s">
        <v>365</v>
      </c>
      <c r="C171" s="2" t="s">
        <v>22</v>
      </c>
      <c r="D171" s="2" t="s">
        <v>366</v>
      </c>
      <c r="E171" s="3">
        <v>0</v>
      </c>
      <c r="F171" s="2">
        <v>2</v>
      </c>
      <c r="G171" s="2" t="s">
        <v>39</v>
      </c>
      <c r="H171" s="2">
        <f t="shared" si="2"/>
        <v>0</v>
      </c>
      <c r="I171" s="2" t="s">
        <v>22</v>
      </c>
      <c r="J171" s="2" t="s">
        <v>0</v>
      </c>
    </row>
    <row r="172" spans="1:10" ht="45" x14ac:dyDescent="0.25">
      <c r="A172" s="2">
        <v>2036013</v>
      </c>
      <c r="B172" s="2" t="s">
        <v>367</v>
      </c>
      <c r="C172" s="2" t="s">
        <v>22</v>
      </c>
      <c r="D172" s="2" t="s">
        <v>368</v>
      </c>
      <c r="E172" s="3">
        <v>0</v>
      </c>
      <c r="F172" s="2">
        <v>10</v>
      </c>
      <c r="G172" s="2" t="s">
        <v>52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2036014</v>
      </c>
      <c r="B173" s="2" t="s">
        <v>369</v>
      </c>
      <c r="C173" s="2" t="s">
        <v>22</v>
      </c>
      <c r="D173" s="2" t="s">
        <v>370</v>
      </c>
      <c r="E173" s="3">
        <v>0</v>
      </c>
      <c r="F173" s="2">
        <v>150</v>
      </c>
      <c r="G173" s="2" t="s">
        <v>52</v>
      </c>
      <c r="H173" s="2">
        <f t="shared" si="2"/>
        <v>0</v>
      </c>
      <c r="I173" s="2" t="s">
        <v>22</v>
      </c>
      <c r="J173" s="2" t="s">
        <v>0</v>
      </c>
    </row>
    <row r="174" spans="1:10" x14ac:dyDescent="0.25">
      <c r="A174" s="2">
        <v>2036015</v>
      </c>
      <c r="B174" s="2" t="s">
        <v>371</v>
      </c>
      <c r="C174" s="2" t="s">
        <v>22</v>
      </c>
      <c r="D174" s="2" t="s">
        <v>372</v>
      </c>
      <c r="E174" s="3">
        <v>0</v>
      </c>
      <c r="F174" s="2">
        <v>7.5</v>
      </c>
      <c r="G174" s="2" t="s">
        <v>92</v>
      </c>
      <c r="H174" s="2">
        <f t="shared" si="2"/>
        <v>0</v>
      </c>
      <c r="I174" s="2" t="s">
        <v>22</v>
      </c>
      <c r="J174" s="2" t="s">
        <v>0</v>
      </c>
    </row>
    <row r="175" spans="1:10" x14ac:dyDescent="0.25">
      <c r="A175" s="2">
        <v>2036016</v>
      </c>
      <c r="B175" s="2" t="s">
        <v>373</v>
      </c>
      <c r="C175" s="2" t="s">
        <v>22</v>
      </c>
      <c r="D175" s="2" t="s">
        <v>374</v>
      </c>
      <c r="E175" s="3">
        <v>0</v>
      </c>
      <c r="F175" s="2">
        <v>150</v>
      </c>
      <c r="G175" s="2" t="s">
        <v>52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2036017</v>
      </c>
      <c r="B176" s="2" t="s">
        <v>375</v>
      </c>
      <c r="C176" s="2" t="s">
        <v>22</v>
      </c>
      <c r="D176" s="2" t="s">
        <v>376</v>
      </c>
      <c r="E176" s="3">
        <v>0</v>
      </c>
      <c r="F176" s="2">
        <v>150</v>
      </c>
      <c r="G176" s="2" t="s">
        <v>52</v>
      </c>
      <c r="H176" s="2">
        <f t="shared" si="2"/>
        <v>0</v>
      </c>
      <c r="I176" s="2" t="s">
        <v>22</v>
      </c>
      <c r="J176" s="2" t="s">
        <v>0</v>
      </c>
    </row>
    <row r="177" spans="1:10" x14ac:dyDescent="0.25">
      <c r="A177" s="2">
        <v>2036018</v>
      </c>
      <c r="B177" s="2" t="s">
        <v>377</v>
      </c>
      <c r="C177" s="2" t="s">
        <v>378</v>
      </c>
      <c r="D177" s="2" t="s">
        <v>379</v>
      </c>
      <c r="E177" s="2">
        <f>ROUND(H178+H179+H180,2)</f>
        <v>0</v>
      </c>
      <c r="F177" s="2">
        <v>1</v>
      </c>
      <c r="G177" s="2" t="s">
        <v>0</v>
      </c>
      <c r="H177" s="2">
        <f t="shared" si="2"/>
        <v>0</v>
      </c>
      <c r="I177" s="2" t="s">
        <v>22</v>
      </c>
      <c r="J177" s="2" t="s">
        <v>0</v>
      </c>
    </row>
    <row r="178" spans="1:10" x14ac:dyDescent="0.25">
      <c r="A178" s="2">
        <v>2036019</v>
      </c>
      <c r="B178" s="2" t="s">
        <v>380</v>
      </c>
      <c r="C178" s="2" t="s">
        <v>22</v>
      </c>
      <c r="D178" s="2" t="s">
        <v>381</v>
      </c>
      <c r="E178" s="3">
        <v>0</v>
      </c>
      <c r="F178" s="2">
        <v>10</v>
      </c>
      <c r="G178" s="2" t="s">
        <v>55</v>
      </c>
      <c r="H178" s="2">
        <f t="shared" si="2"/>
        <v>0</v>
      </c>
      <c r="I178" s="2" t="s">
        <v>22</v>
      </c>
      <c r="J178" s="2" t="s">
        <v>0</v>
      </c>
    </row>
    <row r="179" spans="1:10" x14ac:dyDescent="0.25">
      <c r="A179" s="2">
        <v>2036020</v>
      </c>
      <c r="B179" s="2" t="s">
        <v>382</v>
      </c>
      <c r="C179" s="2" t="s">
        <v>22</v>
      </c>
      <c r="D179" s="2" t="s">
        <v>383</v>
      </c>
      <c r="E179" s="3">
        <v>0</v>
      </c>
      <c r="F179" s="2">
        <v>10</v>
      </c>
      <c r="G179" s="2" t="s">
        <v>55</v>
      </c>
      <c r="H179" s="2">
        <f t="shared" si="2"/>
        <v>0</v>
      </c>
      <c r="I179" s="2" t="s">
        <v>22</v>
      </c>
      <c r="J179" s="2" t="s">
        <v>0</v>
      </c>
    </row>
    <row r="180" spans="1:10" x14ac:dyDescent="0.25">
      <c r="A180" s="2">
        <v>2036021</v>
      </c>
      <c r="B180" s="2" t="s">
        <v>384</v>
      </c>
      <c r="C180" s="2" t="s">
        <v>22</v>
      </c>
      <c r="D180" s="2" t="s">
        <v>385</v>
      </c>
      <c r="E180" s="3">
        <v>0</v>
      </c>
      <c r="F180" s="2">
        <v>10</v>
      </c>
      <c r="G180" s="2" t="s">
        <v>55</v>
      </c>
      <c r="H180" s="2">
        <f t="shared" si="2"/>
        <v>0</v>
      </c>
      <c r="I180" s="2" t="s">
        <v>22</v>
      </c>
      <c r="J180" s="2" t="s">
        <v>0</v>
      </c>
    </row>
    <row r="181" spans="1:10" x14ac:dyDescent="0.25">
      <c r="A181" s="2">
        <v>2036022</v>
      </c>
      <c r="B181" s="2" t="s">
        <v>386</v>
      </c>
      <c r="C181" s="2" t="s">
        <v>22</v>
      </c>
      <c r="D181" s="2" t="s">
        <v>387</v>
      </c>
      <c r="E181" s="2">
        <f>ROUND(H182+H213,2)</f>
        <v>0</v>
      </c>
      <c r="F181" s="2">
        <v>1</v>
      </c>
      <c r="G181" s="2" t="s">
        <v>0</v>
      </c>
      <c r="H181" s="2">
        <f t="shared" si="2"/>
        <v>0</v>
      </c>
      <c r="I181" s="2" t="s">
        <v>22</v>
      </c>
      <c r="J181" s="2" t="s">
        <v>0</v>
      </c>
    </row>
    <row r="182" spans="1:10" x14ac:dyDescent="0.25">
      <c r="A182" s="2">
        <v>2036023</v>
      </c>
      <c r="B182" s="2" t="s">
        <v>388</v>
      </c>
      <c r="C182" s="2" t="s">
        <v>308</v>
      </c>
      <c r="D182" s="2" t="s">
        <v>309</v>
      </c>
      <c r="E182" s="2">
        <f>ROUND(H183+H207,2)</f>
        <v>0</v>
      </c>
      <c r="F182" s="2">
        <v>1</v>
      </c>
      <c r="G182" s="2" t="s">
        <v>0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2036024</v>
      </c>
      <c r="B183" s="2" t="s">
        <v>389</v>
      </c>
      <c r="C183" s="2" t="s">
        <v>311</v>
      </c>
      <c r="D183" s="2" t="s">
        <v>312</v>
      </c>
      <c r="E183" s="2">
        <f>ROUND(H184+H185+H186+H187+H188+H189+H190+H191+H192+H193+H194+H195+H196+H197+H198+H199+H200+H201+H202+H203+H204+H205+H206,2)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2036025</v>
      </c>
      <c r="B184" s="2" t="s">
        <v>390</v>
      </c>
      <c r="C184" s="2" t="s">
        <v>22</v>
      </c>
      <c r="D184" s="2" t="s">
        <v>314</v>
      </c>
      <c r="E184" s="3">
        <v>0</v>
      </c>
      <c r="F184" s="2">
        <v>22</v>
      </c>
      <c r="G184" s="2" t="s">
        <v>52</v>
      </c>
      <c r="H184" s="2">
        <f t="shared" si="2"/>
        <v>0</v>
      </c>
      <c r="I184" s="2" t="s">
        <v>22</v>
      </c>
      <c r="J184" s="2" t="s">
        <v>0</v>
      </c>
    </row>
    <row r="185" spans="1:10" x14ac:dyDescent="0.25">
      <c r="A185" s="2">
        <v>2036026</v>
      </c>
      <c r="B185" s="2" t="s">
        <v>391</v>
      </c>
      <c r="C185" s="2" t="s">
        <v>22</v>
      </c>
      <c r="D185" s="2" t="s">
        <v>316</v>
      </c>
      <c r="E185" s="3">
        <v>0</v>
      </c>
      <c r="F185" s="2">
        <v>2.2000000000000002</v>
      </c>
      <c r="G185" s="2" t="s">
        <v>39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2036027</v>
      </c>
      <c r="B186" s="2" t="s">
        <v>392</v>
      </c>
      <c r="C186" s="2" t="s">
        <v>22</v>
      </c>
      <c r="D186" s="2" t="s">
        <v>318</v>
      </c>
      <c r="E186" s="3">
        <v>0</v>
      </c>
      <c r="F186" s="2">
        <v>23.1</v>
      </c>
      <c r="G186" s="2" t="s">
        <v>52</v>
      </c>
      <c r="H186" s="2">
        <f t="shared" si="2"/>
        <v>0</v>
      </c>
      <c r="I186" s="2" t="s">
        <v>22</v>
      </c>
      <c r="J186" s="2" t="s">
        <v>0</v>
      </c>
    </row>
    <row r="187" spans="1:10" x14ac:dyDescent="0.25">
      <c r="A187" s="2">
        <v>2036028</v>
      </c>
      <c r="B187" s="2" t="s">
        <v>393</v>
      </c>
      <c r="C187" s="2" t="s">
        <v>22</v>
      </c>
      <c r="D187" s="2" t="s">
        <v>320</v>
      </c>
      <c r="E187" s="3">
        <v>0</v>
      </c>
      <c r="F187" s="2">
        <v>4.4000000000000004</v>
      </c>
      <c r="G187" s="2" t="s">
        <v>39</v>
      </c>
      <c r="H187" s="2">
        <f t="shared" si="2"/>
        <v>0</v>
      </c>
      <c r="I187" s="2" t="s">
        <v>22</v>
      </c>
      <c r="J187" s="2" t="s">
        <v>0</v>
      </c>
    </row>
    <row r="188" spans="1:10" x14ac:dyDescent="0.25">
      <c r="A188" s="2">
        <v>2036029</v>
      </c>
      <c r="B188" s="2" t="s">
        <v>394</v>
      </c>
      <c r="C188" s="2" t="s">
        <v>22</v>
      </c>
      <c r="D188" s="2" t="s">
        <v>322</v>
      </c>
      <c r="E188" s="3">
        <v>0</v>
      </c>
      <c r="F188" s="2">
        <v>4.4000000000000004</v>
      </c>
      <c r="G188" s="2" t="s">
        <v>39</v>
      </c>
      <c r="H188" s="2">
        <f t="shared" si="2"/>
        <v>0</v>
      </c>
      <c r="I188" s="2" t="s">
        <v>22</v>
      </c>
      <c r="J188" s="2" t="s">
        <v>0</v>
      </c>
    </row>
    <row r="189" spans="1:10" ht="30" x14ac:dyDescent="0.25">
      <c r="A189" s="2">
        <v>2036030</v>
      </c>
      <c r="B189" s="2" t="s">
        <v>395</v>
      </c>
      <c r="C189" s="2" t="s">
        <v>22</v>
      </c>
      <c r="D189" s="2" t="s">
        <v>325</v>
      </c>
      <c r="E189" s="3">
        <v>0</v>
      </c>
      <c r="F189" s="2">
        <v>44</v>
      </c>
      <c r="G189" s="2" t="s">
        <v>324</v>
      </c>
      <c r="H189" s="2">
        <f t="shared" si="2"/>
        <v>0</v>
      </c>
      <c r="I189" s="2" t="s">
        <v>22</v>
      </c>
      <c r="J189" s="2" t="s">
        <v>0</v>
      </c>
    </row>
    <row r="190" spans="1:10" x14ac:dyDescent="0.25">
      <c r="A190" s="2">
        <v>2036031</v>
      </c>
      <c r="B190" s="2" t="s">
        <v>396</v>
      </c>
      <c r="C190" s="2" t="s">
        <v>22</v>
      </c>
      <c r="D190" s="2" t="s">
        <v>327</v>
      </c>
      <c r="E190" s="3">
        <v>0</v>
      </c>
      <c r="F190" s="2">
        <v>1</v>
      </c>
      <c r="G190" s="2" t="s">
        <v>39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2036032</v>
      </c>
      <c r="B191" s="2" t="s">
        <v>397</v>
      </c>
      <c r="C191" s="2" t="s">
        <v>22</v>
      </c>
      <c r="D191" s="2" t="s">
        <v>329</v>
      </c>
      <c r="E191" s="3">
        <v>0</v>
      </c>
      <c r="F191" s="2">
        <v>1</v>
      </c>
      <c r="G191" s="2" t="s">
        <v>39</v>
      </c>
      <c r="H191" s="2">
        <f t="shared" si="2"/>
        <v>0</v>
      </c>
      <c r="I191" s="2" t="s">
        <v>22</v>
      </c>
      <c r="J191" s="2" t="s">
        <v>0</v>
      </c>
    </row>
    <row r="192" spans="1:10" ht="30" x14ac:dyDescent="0.25">
      <c r="A192" s="2">
        <v>2036033</v>
      </c>
      <c r="B192" s="2" t="s">
        <v>398</v>
      </c>
      <c r="C192" s="2" t="s">
        <v>22</v>
      </c>
      <c r="D192" s="2" t="s">
        <v>331</v>
      </c>
      <c r="E192" s="3">
        <v>0</v>
      </c>
      <c r="F192" s="2">
        <v>3</v>
      </c>
      <c r="G192" s="2" t="s">
        <v>39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2036034</v>
      </c>
      <c r="B193" s="2" t="s">
        <v>399</v>
      </c>
      <c r="C193" s="2" t="s">
        <v>22</v>
      </c>
      <c r="D193" s="2" t="s">
        <v>333</v>
      </c>
      <c r="E193" s="3">
        <v>0</v>
      </c>
      <c r="F193" s="2">
        <v>4</v>
      </c>
      <c r="G193" s="2" t="s">
        <v>39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2036035</v>
      </c>
      <c r="B194" s="2" t="s">
        <v>400</v>
      </c>
      <c r="C194" s="2" t="s">
        <v>22</v>
      </c>
      <c r="D194" s="2" t="s">
        <v>335</v>
      </c>
      <c r="E194" s="3">
        <v>0</v>
      </c>
      <c r="F194" s="2">
        <v>1</v>
      </c>
      <c r="G194" s="2" t="s">
        <v>39</v>
      </c>
      <c r="H194" s="2">
        <f t="shared" si="2"/>
        <v>0</v>
      </c>
      <c r="I194" s="2" t="s">
        <v>22</v>
      </c>
      <c r="J194" s="2" t="s">
        <v>0</v>
      </c>
    </row>
    <row r="195" spans="1:10" x14ac:dyDescent="0.25">
      <c r="A195" s="2">
        <v>2036036</v>
      </c>
      <c r="B195" s="2" t="s">
        <v>401</v>
      </c>
      <c r="C195" s="2" t="s">
        <v>22</v>
      </c>
      <c r="D195" s="2" t="s">
        <v>337</v>
      </c>
      <c r="E195" s="3">
        <v>0</v>
      </c>
      <c r="F195" s="2">
        <v>1</v>
      </c>
      <c r="G195" s="2" t="s">
        <v>39</v>
      </c>
      <c r="H195" s="2">
        <f t="shared" ref="H195:H223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2036037</v>
      </c>
      <c r="B196" s="2" t="s">
        <v>402</v>
      </c>
      <c r="C196" s="2" t="s">
        <v>22</v>
      </c>
      <c r="D196" s="2" t="s">
        <v>339</v>
      </c>
      <c r="E196" s="3">
        <v>0</v>
      </c>
      <c r="F196" s="2">
        <v>1</v>
      </c>
      <c r="G196" s="2" t="s">
        <v>39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2036038</v>
      </c>
      <c r="B197" s="2" t="s">
        <v>403</v>
      </c>
      <c r="C197" s="2" t="s">
        <v>22</v>
      </c>
      <c r="D197" s="2" t="s">
        <v>341</v>
      </c>
      <c r="E197" s="3">
        <v>0</v>
      </c>
      <c r="F197" s="2">
        <v>2</v>
      </c>
      <c r="G197" s="2" t="s">
        <v>39</v>
      </c>
      <c r="H197" s="2">
        <f t="shared" si="3"/>
        <v>0</v>
      </c>
      <c r="I197" s="2" t="s">
        <v>22</v>
      </c>
      <c r="J197" s="2" t="s">
        <v>0</v>
      </c>
    </row>
    <row r="198" spans="1:10" x14ac:dyDescent="0.25">
      <c r="A198" s="2">
        <v>2036039</v>
      </c>
      <c r="B198" s="2" t="s">
        <v>404</v>
      </c>
      <c r="C198" s="2" t="s">
        <v>22</v>
      </c>
      <c r="D198" s="2" t="s">
        <v>343</v>
      </c>
      <c r="E198" s="3">
        <v>0</v>
      </c>
      <c r="F198" s="2">
        <v>5</v>
      </c>
      <c r="G198" s="2" t="s">
        <v>324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2036040</v>
      </c>
      <c r="B199" s="2" t="s">
        <v>405</v>
      </c>
      <c r="C199" s="2" t="s">
        <v>22</v>
      </c>
      <c r="D199" s="2" t="s">
        <v>345</v>
      </c>
      <c r="E199" s="3">
        <v>0</v>
      </c>
      <c r="F199" s="2">
        <v>4</v>
      </c>
      <c r="G199" s="2" t="s">
        <v>39</v>
      </c>
      <c r="H199" s="2">
        <f t="shared" si="3"/>
        <v>0</v>
      </c>
      <c r="I199" s="2" t="s">
        <v>22</v>
      </c>
      <c r="J199" s="2" t="s">
        <v>0</v>
      </c>
    </row>
    <row r="200" spans="1:10" x14ac:dyDescent="0.25">
      <c r="A200" s="2">
        <v>2036041</v>
      </c>
      <c r="B200" s="2" t="s">
        <v>406</v>
      </c>
      <c r="C200" s="2" t="s">
        <v>22</v>
      </c>
      <c r="D200" s="2" t="s">
        <v>347</v>
      </c>
      <c r="E200" s="3">
        <v>0</v>
      </c>
      <c r="F200" s="2">
        <v>2</v>
      </c>
      <c r="G200" s="2" t="s">
        <v>39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2036042</v>
      </c>
      <c r="B201" s="2" t="s">
        <v>407</v>
      </c>
      <c r="C201" s="2" t="s">
        <v>22</v>
      </c>
      <c r="D201" s="2" t="s">
        <v>349</v>
      </c>
      <c r="E201" s="3">
        <v>0</v>
      </c>
      <c r="F201" s="2">
        <v>1</v>
      </c>
      <c r="G201" s="2" t="s">
        <v>39</v>
      </c>
      <c r="H201" s="2">
        <f t="shared" si="3"/>
        <v>0</v>
      </c>
      <c r="I201" s="2" t="s">
        <v>22</v>
      </c>
      <c r="J201" s="2" t="s">
        <v>0</v>
      </c>
    </row>
    <row r="202" spans="1:10" x14ac:dyDescent="0.25">
      <c r="A202" s="2">
        <v>2036043</v>
      </c>
      <c r="B202" s="2" t="s">
        <v>408</v>
      </c>
      <c r="C202" s="2" t="s">
        <v>22</v>
      </c>
      <c r="D202" s="2" t="s">
        <v>351</v>
      </c>
      <c r="E202" s="3">
        <v>0</v>
      </c>
      <c r="F202" s="2">
        <v>2</v>
      </c>
      <c r="G202" s="2" t="s">
        <v>39</v>
      </c>
      <c r="H202" s="2">
        <f t="shared" si="3"/>
        <v>0</v>
      </c>
      <c r="I202" s="2" t="s">
        <v>22</v>
      </c>
      <c r="J202" s="2" t="s">
        <v>0</v>
      </c>
    </row>
    <row r="203" spans="1:10" ht="30" x14ac:dyDescent="0.25">
      <c r="A203" s="2">
        <v>2036044</v>
      </c>
      <c r="B203" s="2" t="s">
        <v>409</v>
      </c>
      <c r="C203" s="2" t="s">
        <v>22</v>
      </c>
      <c r="D203" s="2" t="s">
        <v>353</v>
      </c>
      <c r="E203" s="3">
        <v>0</v>
      </c>
      <c r="F203" s="2">
        <v>65</v>
      </c>
      <c r="G203" s="2" t="s">
        <v>52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2036045</v>
      </c>
      <c r="B204" s="2" t="s">
        <v>410</v>
      </c>
      <c r="C204" s="2" t="s">
        <v>22</v>
      </c>
      <c r="D204" s="2" t="s">
        <v>355</v>
      </c>
      <c r="E204" s="3">
        <v>0</v>
      </c>
      <c r="F204" s="2">
        <v>68.25</v>
      </c>
      <c r="G204" s="2" t="s">
        <v>52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2036046</v>
      </c>
      <c r="B205" s="2" t="s">
        <v>411</v>
      </c>
      <c r="C205" s="2" t="s">
        <v>22</v>
      </c>
      <c r="D205" s="2" t="s">
        <v>357</v>
      </c>
      <c r="E205" s="3">
        <v>0</v>
      </c>
      <c r="F205" s="2">
        <v>15</v>
      </c>
      <c r="G205" s="2" t="s">
        <v>52</v>
      </c>
      <c r="H205" s="2">
        <f t="shared" si="3"/>
        <v>0</v>
      </c>
      <c r="I205" s="2" t="s">
        <v>22</v>
      </c>
      <c r="J205" s="2" t="s">
        <v>0</v>
      </c>
    </row>
    <row r="206" spans="1:10" x14ac:dyDescent="0.25">
      <c r="A206" s="2">
        <v>2036047</v>
      </c>
      <c r="B206" s="2" t="s">
        <v>412</v>
      </c>
      <c r="C206" s="2" t="s">
        <v>22</v>
      </c>
      <c r="D206" s="2" t="s">
        <v>359</v>
      </c>
      <c r="E206" s="3">
        <v>0</v>
      </c>
      <c r="F206" s="2">
        <v>15.75</v>
      </c>
      <c r="G206" s="2" t="s">
        <v>52</v>
      </c>
      <c r="H206" s="2">
        <f t="shared" si="3"/>
        <v>0</v>
      </c>
      <c r="I206" s="2" t="s">
        <v>22</v>
      </c>
      <c r="J206" s="2" t="s">
        <v>0</v>
      </c>
    </row>
    <row r="207" spans="1:10" x14ac:dyDescent="0.25">
      <c r="A207" s="2">
        <v>2036048</v>
      </c>
      <c r="B207" s="2" t="s">
        <v>413</v>
      </c>
      <c r="C207" s="2" t="s">
        <v>361</v>
      </c>
      <c r="D207" s="2" t="s">
        <v>362</v>
      </c>
      <c r="E207" s="2">
        <f>ROUND(H208+H209+H210+H211+H212,2)</f>
        <v>0</v>
      </c>
      <c r="F207" s="2">
        <v>1</v>
      </c>
      <c r="G207" s="2" t="s">
        <v>0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2036049</v>
      </c>
      <c r="B208" s="2" t="s">
        <v>414</v>
      </c>
      <c r="C208" s="2" t="s">
        <v>22</v>
      </c>
      <c r="D208" s="2" t="s">
        <v>364</v>
      </c>
      <c r="E208" s="3">
        <v>0</v>
      </c>
      <c r="F208" s="2">
        <v>65</v>
      </c>
      <c r="G208" s="2" t="s">
        <v>52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2036050</v>
      </c>
      <c r="B209" s="2" t="s">
        <v>415</v>
      </c>
      <c r="C209" s="2" t="s">
        <v>22</v>
      </c>
      <c r="D209" s="2" t="s">
        <v>370</v>
      </c>
      <c r="E209" s="3">
        <v>0</v>
      </c>
      <c r="F209" s="2">
        <v>65</v>
      </c>
      <c r="G209" s="2" t="s">
        <v>52</v>
      </c>
      <c r="H209" s="2">
        <f t="shared" si="3"/>
        <v>0</v>
      </c>
      <c r="I209" s="2" t="s">
        <v>22</v>
      </c>
      <c r="J209" s="2" t="s">
        <v>0</v>
      </c>
    </row>
    <row r="210" spans="1:10" x14ac:dyDescent="0.25">
      <c r="A210" s="2">
        <v>2036051</v>
      </c>
      <c r="B210" s="2" t="s">
        <v>416</v>
      </c>
      <c r="C210" s="2" t="s">
        <v>22</v>
      </c>
      <c r="D210" s="2" t="s">
        <v>372</v>
      </c>
      <c r="E210" s="3">
        <v>0</v>
      </c>
      <c r="F210" s="2">
        <v>3.25</v>
      </c>
      <c r="G210" s="2" t="s">
        <v>92</v>
      </c>
      <c r="H210" s="2">
        <f t="shared" si="3"/>
        <v>0</v>
      </c>
      <c r="I210" s="2" t="s">
        <v>22</v>
      </c>
      <c r="J210" s="2" t="s">
        <v>0</v>
      </c>
    </row>
    <row r="211" spans="1:10" x14ac:dyDescent="0.25">
      <c r="A211" s="2">
        <v>2036052</v>
      </c>
      <c r="B211" s="2" t="s">
        <v>417</v>
      </c>
      <c r="C211" s="2" t="s">
        <v>22</v>
      </c>
      <c r="D211" s="2" t="s">
        <v>374</v>
      </c>
      <c r="E211" s="3">
        <v>0</v>
      </c>
      <c r="F211" s="2">
        <v>65</v>
      </c>
      <c r="G211" s="2" t="s">
        <v>52</v>
      </c>
      <c r="H211" s="2">
        <f t="shared" si="3"/>
        <v>0</v>
      </c>
      <c r="I211" s="2" t="s">
        <v>22</v>
      </c>
      <c r="J211" s="2" t="s">
        <v>0</v>
      </c>
    </row>
    <row r="212" spans="1:10" ht="30" x14ac:dyDescent="0.25">
      <c r="A212" s="2">
        <v>2036053</v>
      </c>
      <c r="B212" s="2" t="s">
        <v>418</v>
      </c>
      <c r="C212" s="2" t="s">
        <v>22</v>
      </c>
      <c r="D212" s="2" t="s">
        <v>376</v>
      </c>
      <c r="E212" s="3">
        <v>0</v>
      </c>
      <c r="F212" s="2">
        <v>65</v>
      </c>
      <c r="G212" s="2" t="s">
        <v>52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2036054</v>
      </c>
      <c r="B213" s="2" t="s">
        <v>419</v>
      </c>
      <c r="C213" s="2" t="s">
        <v>378</v>
      </c>
      <c r="D213" s="2" t="s">
        <v>379</v>
      </c>
      <c r="E213" s="2">
        <f>ROUND(H214+H215+H216,2)</f>
        <v>0</v>
      </c>
      <c r="F213" s="2">
        <v>1</v>
      </c>
      <c r="G213" s="2" t="s">
        <v>0</v>
      </c>
      <c r="H213" s="2">
        <f t="shared" si="3"/>
        <v>0</v>
      </c>
      <c r="I213" s="2" t="s">
        <v>22</v>
      </c>
      <c r="J213" s="2" t="s">
        <v>0</v>
      </c>
    </row>
    <row r="214" spans="1:10" x14ac:dyDescent="0.25">
      <c r="A214" s="2">
        <v>2036055</v>
      </c>
      <c r="B214" s="2" t="s">
        <v>420</v>
      </c>
      <c r="C214" s="2" t="s">
        <v>22</v>
      </c>
      <c r="D214" s="2" t="s">
        <v>381</v>
      </c>
      <c r="E214" s="3">
        <v>0</v>
      </c>
      <c r="F214" s="2">
        <v>10</v>
      </c>
      <c r="G214" s="2" t="s">
        <v>55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2036056</v>
      </c>
      <c r="B215" s="2" t="s">
        <v>421</v>
      </c>
      <c r="C215" s="2" t="s">
        <v>22</v>
      </c>
      <c r="D215" s="2" t="s">
        <v>383</v>
      </c>
      <c r="E215" s="3">
        <v>0</v>
      </c>
      <c r="F215" s="2">
        <v>10</v>
      </c>
      <c r="G215" s="2" t="s">
        <v>55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2036057</v>
      </c>
      <c r="B216" s="2" t="s">
        <v>422</v>
      </c>
      <c r="C216" s="2" t="s">
        <v>22</v>
      </c>
      <c r="D216" s="2" t="s">
        <v>385</v>
      </c>
      <c r="E216" s="3">
        <v>0</v>
      </c>
      <c r="F216" s="2">
        <v>10</v>
      </c>
      <c r="G216" s="2" t="s">
        <v>55</v>
      </c>
      <c r="H216" s="2">
        <f t="shared" si="3"/>
        <v>0</v>
      </c>
      <c r="I216" s="2" t="s">
        <v>22</v>
      </c>
      <c r="J216" s="2" t="s">
        <v>0</v>
      </c>
    </row>
    <row r="217" spans="1:10" x14ac:dyDescent="0.25">
      <c r="A217" s="2">
        <v>2036058</v>
      </c>
      <c r="B217" s="2" t="s">
        <v>423</v>
      </c>
      <c r="C217" s="2" t="s">
        <v>22</v>
      </c>
      <c r="D217" s="2" t="s">
        <v>424</v>
      </c>
      <c r="E217" s="2">
        <f>ROUND(H218,2)</f>
        <v>0</v>
      </c>
      <c r="F217" s="2">
        <v>1</v>
      </c>
      <c r="G217" s="2" t="s">
        <v>0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2036059</v>
      </c>
      <c r="B218" s="2" t="s">
        <v>425</v>
      </c>
      <c r="C218" s="2" t="s">
        <v>308</v>
      </c>
      <c r="D218" s="2" t="s">
        <v>309</v>
      </c>
      <c r="E218" s="2">
        <f>ROUND(H219,2)</f>
        <v>0</v>
      </c>
      <c r="F218" s="2">
        <v>1</v>
      </c>
      <c r="G218" s="2" t="s">
        <v>0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2036060</v>
      </c>
      <c r="B219" s="2" t="s">
        <v>426</v>
      </c>
      <c r="C219" s="2" t="s">
        <v>427</v>
      </c>
      <c r="D219" s="2" t="s">
        <v>428</v>
      </c>
      <c r="E219" s="2">
        <f>ROUND(H220+H221+H222+H223,2)</f>
        <v>0</v>
      </c>
      <c r="F219" s="2">
        <v>1</v>
      </c>
      <c r="G219" s="2" t="s">
        <v>0</v>
      </c>
      <c r="H219" s="2">
        <f t="shared" si="3"/>
        <v>0</v>
      </c>
      <c r="I219" s="2" t="s">
        <v>22</v>
      </c>
      <c r="J219" s="2" t="s">
        <v>0</v>
      </c>
    </row>
    <row r="220" spans="1:10" ht="30" x14ac:dyDescent="0.25">
      <c r="A220" s="2">
        <v>2036061</v>
      </c>
      <c r="B220" s="2" t="s">
        <v>429</v>
      </c>
      <c r="C220" s="2" t="s">
        <v>22</v>
      </c>
      <c r="D220" s="2" t="s">
        <v>430</v>
      </c>
      <c r="E220" s="3">
        <v>0</v>
      </c>
      <c r="F220" s="2">
        <v>2</v>
      </c>
      <c r="G220" s="2" t="s">
        <v>208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2036062</v>
      </c>
      <c r="B221" s="2" t="s">
        <v>431</v>
      </c>
      <c r="C221" s="2" t="s">
        <v>22</v>
      </c>
      <c r="D221" s="2" t="s">
        <v>432</v>
      </c>
      <c r="E221" s="3">
        <v>0</v>
      </c>
      <c r="F221" s="2">
        <v>2</v>
      </c>
      <c r="G221" s="2" t="s">
        <v>208</v>
      </c>
      <c r="H221" s="2">
        <f t="shared" si="3"/>
        <v>0</v>
      </c>
      <c r="I221" s="2" t="s">
        <v>22</v>
      </c>
      <c r="J221" s="2" t="s">
        <v>0</v>
      </c>
    </row>
    <row r="222" spans="1:10" ht="60" x14ac:dyDescent="0.25">
      <c r="A222" s="2">
        <v>2036063</v>
      </c>
      <c r="B222" s="2" t="s">
        <v>433</v>
      </c>
      <c r="C222" s="2" t="s">
        <v>22</v>
      </c>
      <c r="D222" s="2" t="s">
        <v>434</v>
      </c>
      <c r="E222" s="3">
        <v>0</v>
      </c>
      <c r="F222" s="2">
        <v>1</v>
      </c>
      <c r="G222" s="2" t="s">
        <v>39</v>
      </c>
      <c r="H222" s="2">
        <f t="shared" si="3"/>
        <v>0</v>
      </c>
      <c r="I222" s="2" t="s">
        <v>22</v>
      </c>
      <c r="J222" s="2" t="s">
        <v>0</v>
      </c>
    </row>
    <row r="223" spans="1:10" ht="60" x14ac:dyDescent="0.25">
      <c r="A223" s="2">
        <v>2036064</v>
      </c>
      <c r="B223" s="2" t="s">
        <v>435</v>
      </c>
      <c r="C223" s="2" t="s">
        <v>22</v>
      </c>
      <c r="D223" s="2" t="s">
        <v>436</v>
      </c>
      <c r="E223" s="3">
        <v>0</v>
      </c>
      <c r="F223" s="2">
        <v>1</v>
      </c>
      <c r="G223" s="2" t="s">
        <v>39</v>
      </c>
      <c r="H223" s="2">
        <f t="shared" si="3"/>
        <v>0</v>
      </c>
      <c r="I223" s="2" t="s">
        <v>22</v>
      </c>
      <c r="J223" s="2" t="s">
        <v>0</v>
      </c>
    </row>
    <row r="224" spans="1:10" x14ac:dyDescent="0.25">
      <c r="A224" s="2">
        <v>2035845</v>
      </c>
      <c r="B224" s="2" t="s">
        <v>437</v>
      </c>
      <c r="C224" s="2" t="s">
        <v>22</v>
      </c>
      <c r="D224" s="2" t="s">
        <v>439</v>
      </c>
      <c r="E224" s="3">
        <v>0</v>
      </c>
      <c r="F224" s="2">
        <v>1</v>
      </c>
      <c r="G224" s="2" t="s">
        <v>438</v>
      </c>
      <c r="H224" s="2">
        <f>IF(ISNUMBER(VALUE(E224)),ROUND(SUM(ROUND(E224,0)*F224),0),"N")</f>
        <v>0</v>
      </c>
      <c r="I224" s="2" t="s">
        <v>22</v>
      </c>
      <c r="J224" s="2" t="s">
        <v>0</v>
      </c>
    </row>
  </sheetData>
  <sheetProtection algorithmName="SHA-512" hashValue="R3R5OffXt6xZS9eF4BmanwnMBdi7qOAzDn4y0pBqRoVI5xKlIYX1vA567qvMHRjCXYKYQQmALKqePViX2HQsnQ==" saltValue="+vSnbQxSWwhWjvcioIfU8Q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5" ma:contentTypeDescription="Umožňuje vytvoriť nový dokument." ma:contentTypeScope="" ma:versionID="84337d1b6e8cf7a77d4d91f46fc2c77e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19df744f6c8b450d5f044897e908875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D03C65-3708-4A76-90FB-5ABED10F5846}"/>
</file>

<file path=customXml/itemProps2.xml><?xml version="1.0" encoding="utf-8"?>
<ds:datastoreItem xmlns:ds="http://schemas.openxmlformats.org/officeDocument/2006/customXml" ds:itemID="{2A96A67F-DA1D-42D5-BB78-0329424AB4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2023-06-26T11:23:09Z</dcterms:created>
  <dcterms:modified xsi:type="dcterms:W3CDTF">2023-06-26T11:24:56Z</dcterms:modified>
</cp:coreProperties>
</file>