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/Prilohy/"/>
    </mc:Choice>
  </mc:AlternateContent>
  <xr:revisionPtr revIDLastSave="6" documentId="11_D360D28908AF6811B2F5020AB16F8E29129A9349" xr6:coauthVersionLast="47" xr6:coauthVersionMax="47" xr10:uidLastSave="{8C05BFB3-6A24-47D2-8302-D0FF3B6E6D1D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7" i="1" l="1"/>
  <c r="H316" i="1"/>
  <c r="H315" i="1"/>
  <c r="H314" i="1"/>
  <c r="H313" i="1"/>
  <c r="H312" i="1"/>
  <c r="H311" i="1"/>
  <c r="E310" i="1"/>
  <c r="H310" i="1" s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E244" i="1" s="1"/>
  <c r="H244" i="1" s="1"/>
  <c r="E243" i="1" s="1"/>
  <c r="H243" i="1" s="1"/>
  <c r="E242" i="1" s="1"/>
  <c r="H242" i="1" s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1" i="1"/>
  <c r="H240" i="1"/>
  <c r="H239" i="1"/>
  <c r="H238" i="1"/>
  <c r="H237" i="1"/>
  <c r="E236" i="1" s="1"/>
  <c r="H236" i="1" s="1"/>
  <c r="H235" i="1"/>
  <c r="E230" i="1" s="1"/>
  <c r="H230" i="1" s="1"/>
  <c r="H234" i="1"/>
  <c r="H233" i="1"/>
  <c r="H232" i="1"/>
  <c r="H231" i="1"/>
  <c r="H229" i="1"/>
  <c r="E228" i="1"/>
  <c r="H228" i="1" s="1"/>
  <c r="H227" i="1"/>
  <c r="H226" i="1"/>
  <c r="H225" i="1"/>
  <c r="H224" i="1"/>
  <c r="E223" i="1"/>
  <c r="H223" i="1" s="1"/>
  <c r="E222" i="1" s="1"/>
  <c r="H222" i="1" s="1"/>
  <c r="H221" i="1"/>
  <c r="H220" i="1"/>
  <c r="H219" i="1"/>
  <c r="E218" i="1"/>
  <c r="H218" i="1" s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E174" i="1" s="1"/>
  <c r="H174" i="1" s="1"/>
  <c r="H183" i="1"/>
  <c r="H182" i="1"/>
  <c r="H181" i="1"/>
  <c r="H180" i="1"/>
  <c r="H179" i="1"/>
  <c r="H178" i="1"/>
  <c r="H177" i="1"/>
  <c r="H176" i="1"/>
  <c r="H175" i="1"/>
  <c r="H173" i="1"/>
  <c r="H172" i="1"/>
  <c r="H171" i="1"/>
  <c r="E170" i="1"/>
  <c r="H170" i="1" s="1"/>
  <c r="H169" i="1"/>
  <c r="H168" i="1"/>
  <c r="H167" i="1"/>
  <c r="H166" i="1"/>
  <c r="H165" i="1"/>
  <c r="H164" i="1"/>
  <c r="H163" i="1"/>
  <c r="H162" i="1"/>
  <c r="E161" i="1"/>
  <c r="H161" i="1" s="1"/>
  <c r="H160" i="1"/>
  <c r="H159" i="1"/>
  <c r="H158" i="1"/>
  <c r="E157" i="1" s="1"/>
  <c r="H157" i="1" s="1"/>
  <c r="H156" i="1"/>
  <c r="H155" i="1"/>
  <c r="H154" i="1"/>
  <c r="H153" i="1"/>
  <c r="H152" i="1"/>
  <c r="H151" i="1"/>
  <c r="H150" i="1"/>
  <c r="H149" i="1"/>
  <c r="H148" i="1"/>
  <c r="H147" i="1"/>
  <c r="E146" i="1"/>
  <c r="H146" i="1" s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E129" i="1" s="1"/>
  <c r="H129" i="1" s="1"/>
  <c r="H131" i="1"/>
  <c r="H130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E111" i="1"/>
  <c r="H109" i="1"/>
  <c r="E108" i="1"/>
  <c r="H108" i="1" s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E63" i="1" s="1"/>
  <c r="H63" i="1" s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2" i="1"/>
  <c r="H61" i="1"/>
  <c r="H60" i="1"/>
  <c r="H59" i="1"/>
  <c r="H58" i="1"/>
  <c r="E57" i="1" s="1"/>
  <c r="H57" i="1" s="1"/>
  <c r="H56" i="1"/>
  <c r="H55" i="1"/>
  <c r="H54" i="1"/>
  <c r="H53" i="1"/>
  <c r="H52" i="1"/>
  <c r="E25" i="1" s="1"/>
  <c r="H25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4" i="1"/>
  <c r="H23" i="1"/>
  <c r="H22" i="1"/>
  <c r="H21" i="1"/>
  <c r="H20" i="1"/>
  <c r="H19" i="1"/>
  <c r="E18" i="1"/>
  <c r="H18" i="1" s="1"/>
  <c r="H17" i="1"/>
  <c r="H16" i="1"/>
  <c r="H15" i="1"/>
  <c r="H14" i="1"/>
  <c r="E13" i="1"/>
  <c r="H13" i="1" s="1"/>
  <c r="H12" i="1"/>
  <c r="H11" i="1"/>
  <c r="H10" i="1"/>
  <c r="H9" i="1"/>
  <c r="E8" i="1"/>
  <c r="H8" i="1" s="1"/>
  <c r="E7" i="1" s="1"/>
  <c r="H7" i="1" s="1"/>
  <c r="H3" i="1"/>
  <c r="E110" i="1" l="1"/>
  <c r="H110" i="1" s="1"/>
  <c r="E6" i="1" s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<sst xmlns="http://schemas.openxmlformats.org/spreadsheetml/2006/main" count="1895" uniqueCount="658">
  <si>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</si>
  <si>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</si>
  <si>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</si>
  <si>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</si>
  <si>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</si>
  <si>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</si>
  <si>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</si>
  <si>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</si>
  <si>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</si>
  <si>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</si>
  <si>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</si>
  <si>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</si>
  <si>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</si>
  <si>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</si>
  <si>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</si>
  <si>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</si>
  <si>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</si>
  <si>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</si>
  <si>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</si>
  <si>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</si>
  <si>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</si>
  <si>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</si>
  <si>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</si>
  <si>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</si>
  <si>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</si>
  <si>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</si>
  <si>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</si>
  <si>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polikliniky KVP v Košiciach. 1. etapa</t>
  </si>
  <si>
    <t>1.1.1.1. </t>
  </si>
  <si>
    <t>SO 01 - Architektonicko -  stavebné riešenie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</si>
  <si>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</si>
  <si>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</si>
  <si>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</si>
  <si>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</si>
  <si>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</si>
  <si>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</si>
  <si>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</si>
  <si>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do 150 mm.  -0.22500t ( Be12. Be19 )</t>
  </si>
  <si>
    <t>1.1.1.1.1.1.2. </t>
  </si>
  <si>
    <t>m3</t>
  </si>
  <si>
    <t>Hĺbenie rýh šírky do 600 mm v  hornine tr.3 súdržných - ručným náradím ( Be12. Be19 )</t>
  </si>
  <si>
    <t>1.1.1.1.1.1.3. </t>
  </si>
  <si>
    <t>Príplatok za lepivosť pri hĺbení rýh š do 600 mm ručným náradím v hornine tr. 3</t>
  </si>
  <si>
    <t>1.1.1.1.1.1.4. </t>
  </si>
  <si>
    <t>Zásyp sypaninou so zhutnením jám. šachiet. rýh. zárezov alebo okolo objektov do 100 m3 ( Ne1 )</t>
  </si>
  <si>
    <t>1.1.1.1.1.2. </t>
  </si>
  <si>
    <t>Vodorovné konštrukcie</t>
  </si>
  <si>
    <t>1.1.1.1.1.2.1. </t>
  </si>
  <si>
    <t>Betón stužujúcich pásov a vencov železový tr. C 25/30 ( Ne12 )</t>
  </si>
  <si>
    <t>1.1.1.1.1.2.2. </t>
  </si>
  <si>
    <t>Debnenie bočníc stužujúcich pásov a vencov vrátane vzpier zhotovenie</t>
  </si>
  <si>
    <t>1.1.1.1.1.2.3. </t>
  </si>
  <si>
    <t>Debnenie bočníc stužujúcich pásov a vencov vrátane vzpier odstránenie</t>
  </si>
  <si>
    <t>1.1.1.1.1.2.4. </t>
  </si>
  <si>
    <t>t</t>
  </si>
  <si>
    <t>Výstuž stužujúcich pásov a vencov z betonárskej ocele B500 (10505)</t>
  </si>
  <si>
    <t>1.1.1.1.1.3. </t>
  </si>
  <si>
    <t>Komunikácie</t>
  </si>
  <si>
    <t>1.1.1.1.1.3.1. </t>
  </si>
  <si>
    <t>Násyp okapového chodníka zo štrkodrviny fr. 16/32 mm s rozprestretím a zhutnením. po zhutnení hr. 100 mm ( Ne1 )</t>
  </si>
  <si>
    <t>1.1.1.1.1.3.2. </t>
  </si>
  <si>
    <t>Podklad alebo podsyp zo štrkopiesku s rozprestretím. vlhčením a zhutnením. po zhutnení hr. 100 mm ( Ne2. Ne3. Ne9 )</t>
  </si>
  <si>
    <t>1.1.1.1.1.3.3. </t>
  </si>
  <si>
    <t>Kryt cementobetónový komunikácií. hr. 100 mm ( Ne2 )</t>
  </si>
  <si>
    <t>1.1.1.1.1.3.4. </t>
  </si>
  <si>
    <t>Podklad komunikácií z podkladového betónu. hr. 100 mm ( Ne3 )</t>
  </si>
  <si>
    <t>1.1.1.1.1.3.5. </t>
  </si>
  <si>
    <t>Postrek asfaltový spojovací bez posypu kamenivom z asfaltu cestného ( Ne3 )</t>
  </si>
  <si>
    <t>1.1.1.1.1.3.6. </t>
  </si>
  <si>
    <t>Asfaltový betón z nemodifik. asfaltu. po zhutnení hr. 50 mm ( Ne3 )</t>
  </si>
  <si>
    <t>1.1.1.1.1.4. </t>
  </si>
  <si>
    <t>Úpravy povrchov. podlahy. osadenie</t>
  </si>
  <si>
    <t>1.1.1.1.1.4.1. </t>
  </si>
  <si>
    <t>Omietka vápenná vnútorného ostenia okenného alebo dverného hladká</t>
  </si>
  <si>
    <t>1.1.1.1.1.4.2. </t>
  </si>
  <si>
    <t>Príprava vonkajšieho podkladu podhľadov penetráciou pod omietky a nátery ( S6. S7 )</t>
  </si>
  <si>
    <t>1.1.1.1.1.4.3. </t>
  </si>
  <si>
    <t>Vonkajšia omietka podhľadov tenkovrstvová pastovitá silikónová roztieraná (škrabaná) hr. 2 mm ( S6. S7 )</t>
  </si>
  <si>
    <t>1.1.1.1.1.4.4. </t>
  </si>
  <si>
    <t>Montáž stien prevetrávanej fasády z fasádnych dosiek. s oceľovou konštrukcou. kotvenie panelov lepením. s fóliou. bez tepelnej izolácie ( OS2 )</t>
  </si>
  <si>
    <t>1.1.1.1.1.4.5. </t>
  </si>
  <si>
    <t>Fasádna cemento-kompozitná doska hr. 8 mm ( SWISSPEARL PLANEA alebo alternatíva )</t>
  </si>
  <si>
    <t>1.1.1.1.1.4.6. </t>
  </si>
  <si>
    <t>Fasádna cemento-kompozitná doska hr. 8 mm ( SWISSPEARL PLANEA HF alebo alternatíva )</t>
  </si>
  <si>
    <t>1.1.1.1.1.4.7. </t>
  </si>
  <si>
    <t>Poistná hydroizolačná paropriepustná fólia</t>
  </si>
  <si>
    <t>1.1.1.1.1.4.8. </t>
  </si>
  <si>
    <t>ks</t>
  </si>
  <si>
    <t>Doplnky (rezací kotúč.lišty odvetrávacie a horizontálne)</t>
  </si>
  <si>
    <t>1.1.1.1.1.4.9. </t>
  </si>
  <si>
    <t>Montáž tepelnej izolácie stien prevetrávanej fasády doskami z minerálnej vlny. hrúbky 30 mm ( detail A )</t>
  </si>
  <si>
    <t>1.1.1.1.1.4.10. </t>
  </si>
  <si>
    <t>Doska zo sklenej vlny hr. 30 mm s netkanou textíliou. pre prevetrávané fasády</t>
  </si>
  <si>
    <t>1.1.1.1.1.4.11. </t>
  </si>
  <si>
    <t>Montáž tepelnej izolácie stien prevetrávanej fasády doskami z minerálnej vlny. hrúbky 180 mm ( OS2 )</t>
  </si>
  <si>
    <t>1.1.1.1.1.4.12. </t>
  </si>
  <si>
    <t>Doska zo sklenej vlny hr. 180 mm s netkanou textíliou. pre prevetrávané fasády</t>
  </si>
  <si>
    <t>1.1.1.1.1.4.13. </t>
  </si>
  <si>
    <t>Príprava vonkajšieho podkladu stien penetráciou hĺbkovou na nasiakavé podklady ( OS1. OS3. OS4. K. F )</t>
  </si>
  <si>
    <t>1.1.1.1.1.4.14. </t>
  </si>
  <si>
    <t>Vonkajšia omietka stien tenkovrstvová pastovitá silikónová ryhovaná hr. 2 mm ( OS3. K )</t>
  </si>
  <si>
    <t>1.1.1.1.1.4.15. </t>
  </si>
  <si>
    <t>Potiahnutie vonkajších stien sklotextilnou mriežkou s celoplošným prilepením ( K. F )</t>
  </si>
  <si>
    <t>1.1.1.1.1.4.16. </t>
  </si>
  <si>
    <t>Vonkajšia omietka stien tenkovrstvová pastovitá dekoratívna mozaiková ( K. F )</t>
  </si>
  <si>
    <t>1.1.1.1.1.4.17. </t>
  </si>
  <si>
    <t>Prostriedok na odstránenie mikroorganizmov z fasády ( OS1. OS3. OS4 )</t>
  </si>
  <si>
    <t>1.1.1.1.1.4.18. </t>
  </si>
  <si>
    <t>Potiahnutie vonkajších podláh sklotextilnou mriežkou s celoplošným prilepením ( S5. S7 )</t>
  </si>
  <si>
    <t>1.1.1.1.1.4.19. </t>
  </si>
  <si>
    <t>Ochrana proti korózií podhľadov v množstve opravovanej plochy do 10 % ( ASOCRET-KS/HB alebo alternatíva ) ( Ne5 )</t>
  </si>
  <si>
    <t>1.1.1.1.1.4.20. </t>
  </si>
  <si>
    <t>Ochranný náter betónových konštrukcií s posypom kremičitým pieskom 0.5 - 1 mm ( ASODUR-SG2-thix alebo alternatíva )</t>
  </si>
  <si>
    <t>1.1.1.1.1.4.21. </t>
  </si>
  <si>
    <t>Príplatok za zhotovenie vodorovnej podhľadovej konštrukcie z kontaktného zatepľovacieho systému z MW hr. do 190 mm ( S6. S7 )</t>
  </si>
  <si>
    <t>1.1.1.1.1.4.22. </t>
  </si>
  <si>
    <t>Kontaktný zatepľovací systém soklovej alebo vodou namáhanej časti (XPS). hr. 120 mm ( OS1 )</t>
  </si>
  <si>
    <t>1.1.1.1.1.4.23. </t>
  </si>
  <si>
    <t>Kontaktný zatepľovací systém na báze minerálnej vlny (MW). hr. 100 mm ( OS3. S6. S7 )</t>
  </si>
  <si>
    <t>1.1.1.1.1.4.24. </t>
  </si>
  <si>
    <t>Kontaktný zatepľovací systém na báze minerálnej vlny (MW). hr. 140 mm ( OS4 )</t>
  </si>
  <si>
    <t>1.1.1.1.1.4.25. </t>
  </si>
  <si>
    <t>Kontaktný zatepľovací systém na báze minerálnej vlny (MW). hr. 150 mm ( S6 )</t>
  </si>
  <si>
    <t>1.1.1.1.1.4.26. </t>
  </si>
  <si>
    <t>Kontaktný zatepľovací systém na báze minerálnej vlny (MW). hr. 180 mm ( OS1 )</t>
  </si>
  <si>
    <t>1.1.1.1.1.4.27. </t>
  </si>
  <si>
    <t>Reprofilácia podhľadov sanačnou maltou hr. 2 - 5 mm ( ASOCRET-BIS-1/6 alebo alternatíva ) ( S7. Ne5 )</t>
  </si>
  <si>
    <t>1.1.1.1.1.4.28. </t>
  </si>
  <si>
    <t>Reprofilácia betónových konštrukcií sanačnou maltou hr. 5 mm ( ASOCRET-BIS-1/6 alebo alternatíva )</t>
  </si>
  <si>
    <t>1.1.1.1.1.4.29. </t>
  </si>
  <si>
    <t>Reprofilácia betónových konštrukcií sanačnou maltou hr. 20 mm ( ASOCRET-BIS-5/40 alebo alternatíva )</t>
  </si>
  <si>
    <t>1.1.1.1.1.4.30. </t>
  </si>
  <si>
    <t>Kladenie betónovej dlaždice voľne na plochú strechu. rozmeru nad 300 x 300 mm</t>
  </si>
  <si>
    <t>1.1.1.1.1.4.31. </t>
  </si>
  <si>
    <t>Platňa betónová. rozmer 500x500x50 mm. prírodná</t>
  </si>
  <si>
    <t>1.1.1.1.1.5. </t>
  </si>
  <si>
    <t>Rúrové vedenie</t>
  </si>
  <si>
    <t>1.1.1.1.1.5.1. </t>
  </si>
  <si>
    <t>Osadenie poklopu liatinového a oceľového vrátane rámu hmotn. nad 100 do 150 kg ( Ne15. Ne16 )</t>
  </si>
  <si>
    <t>1.1.1.1.1.5.2. </t>
  </si>
  <si>
    <t>Poklop liatinový priemer 600 mm. B125</t>
  </si>
  <si>
    <t>1.1.1.1.1.5.3. </t>
  </si>
  <si>
    <t>Poklop liatinový. rozmer 600x600 mm.  B125</t>
  </si>
  <si>
    <t>1.1.1.1.1.5.4. </t>
  </si>
  <si>
    <t>Osadenie liatinových mreží vrátane rámov hmotnosti jednotlivo nad 100 do 150 kg</t>
  </si>
  <si>
    <t>1.1.1.1.1.5.5. </t>
  </si>
  <si>
    <t>Mreža liatinová s rámom 300x300 mm mm.  B125</t>
  </si>
  <si>
    <t>1.1.1.1.1.6. </t>
  </si>
  <si>
    <t>Ostatné konštrukcie a práce-búranie</t>
  </si>
  <si>
    <t>1.1.1.1.1.6.1. </t>
  </si>
  <si>
    <t>Vybúranie kovových mreží plochy nad 2 m2. exteriérových  -0.06300t ( Be1 )</t>
  </si>
  <si>
    <t>1.1.1.1.1.6.2. </t>
  </si>
  <si>
    <t>m</t>
  </si>
  <si>
    <t>Vybúranie okien aj s rámom 1 bm obvodu. -0.01 t ( Be2. Be3 )</t>
  </si>
  <si>
    <t>1.1.1.1.1.6.3. </t>
  </si>
  <si>
    <t>Demontáž oplechovania parapetov rš od 100 do 330 mm. -0.00135t ( Be2. Be3 )</t>
  </si>
  <si>
    <t>1.1.1.1.1.6.4. </t>
  </si>
  <si>
    <t>Demontáž parapetnej dosky šírky do 300 mm  ( Be2. Be3 )</t>
  </si>
  <si>
    <t>1.1.1.1.1.6.5. </t>
  </si>
  <si>
    <t>Vybúranie kovových dverí aj so zárubňou 1 bm obvodu. -0.016 t ( Be4. Be8 )</t>
  </si>
  <si>
    <t>1.1.1.1.1.6.6. </t>
  </si>
  <si>
    <t>Vybúranie otvorov v murive tehl. plochy do 1 m2 hr. do 300 mm.  -1.87500t ( Be5 )</t>
  </si>
  <si>
    <t>1.1.1.1.1.6.7. </t>
  </si>
  <si>
    <t>Demontáž oceľových zasklených stien -0.03300t ( Be6 )</t>
  </si>
  <si>
    <t>1.1.1.1.1.6.8. </t>
  </si>
  <si>
    <t>Búranie pilierov tehlových na akúkoľvek maltu.  -1.80000t ( Be7 )</t>
  </si>
  <si>
    <t>1.1.1.1.1.6.9. </t>
  </si>
  <si>
    <t>Odsekanie a odobratie obkladov stien z obkladačiek vonkajších vrátane podkladovej omietky nad 2 m2.  -0.08900t ( Be9 )</t>
  </si>
  <si>
    <t>1.1.1.1.1.6.10. </t>
  </si>
  <si>
    <t>Demontáž obkladov stien a podhľadov z  lamiel.  -0.00400t ( Be10. Be11. S6. S7 )</t>
  </si>
  <si>
    <t>1.1.1.1.1.6.11. </t>
  </si>
  <si>
    <t>Demontáž roštov stien a podhľadov.  -0.00200t ( Be10. Be11. S6. S7 )</t>
  </si>
  <si>
    <t>1.1.1.1.1.6.12. </t>
  </si>
  <si>
    <t>Demontáž oplechovania múrov a nadmuroviek rš od 330 do 500 mm.  -0.00230t ( Be13 )</t>
  </si>
  <si>
    <t>1.1.1.1.1.6.13. </t>
  </si>
  <si>
    <t>Vybúranie kanalizačnej vpuste.  -0.00420t ( Be14 )</t>
  </si>
  <si>
    <t>1.1.1.1.1.6.14. </t>
  </si>
  <si>
    <t>Vybúranie kovových vrát plochy nad 5 m2.  -0.06600t ( Be15 )</t>
  </si>
  <si>
    <t>1.1.1.1.1.6.15. </t>
  </si>
  <si>
    <t>kg</t>
  </si>
  <si>
    <t>Demontáž ostatných doplnkov stavieb s hmotnosťou jednotlivých dielov konšt. nad 500 kg.  -0.00100t ( Be16 )</t>
  </si>
  <si>
    <t>1.1.1.1.1.6.16. </t>
  </si>
  <si>
    <t>Odstránenie povlakovej krytiny na strechách plochých 10° jednovrstvovej.  -0.00600t ( Be21. S2 )</t>
  </si>
  <si>
    <t>1.1.1.1.1.6.17. </t>
  </si>
  <si>
    <t>Odstránenie povlakovej krytiny na strechách plochých 10° dvojvrstvovej.  -0.01000t ( Be22. S4 )</t>
  </si>
  <si>
    <t>1.1.1.1.1.6.18. </t>
  </si>
  <si>
    <t>Otlčenie omietok vonkajších priečelí jednoduchých. očistením muriva. v rozsahu do 100 %.  -0.05900t  ( K. Be24 )</t>
  </si>
  <si>
    <t>1.1.1.1.1.6.19. </t>
  </si>
  <si>
    <t>Osadenie cestného obrubníka betónového stojatého do lôžka z betónu prostého tr. C 16/20 s bočnou oporou</t>
  </si>
  <si>
    <t>1.1.1.1.1.6.20. </t>
  </si>
  <si>
    <t>Obrubník cestný. lxšxv 1000x150x260 mm</t>
  </si>
  <si>
    <t>1.1.1.1.1.6.21. </t>
  </si>
  <si>
    <t>Osadenie záhonového alebo parkového obrubníka betón.. do lôžka z bet. pros. tr. C 16/20 s bočnou oporou ( Ne1 )</t>
  </si>
  <si>
    <t>1.1.1.1.1.6.22. </t>
  </si>
  <si>
    <t>Obrubník parkový. lxšxv 1000x50x200 mm. prírodný</t>
  </si>
  <si>
    <t>1.1.1.1.1.6.23. </t>
  </si>
  <si>
    <t>Otryskanie degradovaného betónu pieskom do 20 mm.  -0.10700t</t>
  </si>
  <si>
    <t>1.1.1.1.1.6.24. </t>
  </si>
  <si>
    <t>Montáž lešenia rámového systémového s podlahami šírky nad 0.75 do 1.10 m. výšky nad 10 do 20 m</t>
  </si>
  <si>
    <t>1.1.1.1.1.6.25. </t>
  </si>
  <si>
    <t>Demontáž lešenia rámového systémového s podlahami šírky nad 0.75 do 1.10 m. výšky nad 10 do 20 m</t>
  </si>
  <si>
    <t>1.1.1.1.1.6.26. </t>
  </si>
  <si>
    <t>Príplatok za prvý a každý ďalší i začatý týždeň použitia lešenia rámového systémového šírky nad 0.75 do 1.10 m. výšky nad 10 do 20 m</t>
  </si>
  <si>
    <t>1.1.1.1.1.6.27. </t>
  </si>
  <si>
    <t>Ochranná sieť na boku lešenia</t>
  </si>
  <si>
    <t>1.1.1.1.1.6.28. </t>
  </si>
  <si>
    <t>Demontáž ochrannej siete na boku lešenia</t>
  </si>
  <si>
    <t>1.1.1.1.1.6.29. </t>
  </si>
  <si>
    <t>Lešenie ľahké pracovné pomocné s výškou lešeňovej podlahy nad 1.90 do 2.50 m</t>
  </si>
  <si>
    <t>1.1.1.1.1.6.30. </t>
  </si>
  <si>
    <t>Čistenie budov zametaním v miestnostiach. chodbách. na schodišti a na strechách</t>
  </si>
  <si>
    <t>1.1.1.1.1.6.31. </t>
  </si>
  <si>
    <t>Čistenie fasád tlakovou vodou od prachu. usadenín a pavučín z lešenia</t>
  </si>
  <si>
    <t>1.1.1.1.1.6.32. </t>
  </si>
  <si>
    <t>Príslušenstvo ku kontaktným zatepľovacím systémom (plastové) okenný a dverový profil s integrovanou sklotextilnou mriežkou začisťovací ( OS3 )</t>
  </si>
  <si>
    <t>1.1.1.1.1.6.33. </t>
  </si>
  <si>
    <t>Príslušenstvo ku kontaktným zatepľovacím systémom (plastové) nadokenný profil s integrovanou sieťovinou s priznanou okapničkou ( OS3 )</t>
  </si>
  <si>
    <t>1.1.1.1.1.6.34. </t>
  </si>
  <si>
    <t>Príslušenstvo ku kontaktným zatepľovacím systémom (plastové) rohový profil s integrovanou sieťovinou pevný ( OS3 )</t>
  </si>
  <si>
    <t>1.1.1.1.1.6.35. </t>
  </si>
  <si>
    <t>Príslušenstvo ku kontaktným zatepľovacím systémom (plastové) ukončovací profil s integrovanou sklotextilnou mriežkou pri oplechovaní ( OS3 )</t>
  </si>
  <si>
    <t>1.1.1.1.1.6.36. </t>
  </si>
  <si>
    <t>Zvislá doprava sutiny a vybúraných hmôt za prvé podlažie nad alebo pod základným podlažím</t>
  </si>
  <si>
    <t>1.1.1.1.1.6.37. </t>
  </si>
  <si>
    <t>Zvislá doprava sutiny a vybúraných hmôt za každé ďalšie podlažie</t>
  </si>
  <si>
    <t>1.1.1.1.1.6.38. </t>
  </si>
  <si>
    <t>Odvoz sutiny a vybúraných hmôt na skládku do 1 km</t>
  </si>
  <si>
    <t>1.1.1.1.1.6.39. </t>
  </si>
  <si>
    <t>Odvoz sutiny a vybúraných hmôt na skládku za každý ďalší 1 km</t>
  </si>
  <si>
    <t>1.1.1.1.1.6.40. </t>
  </si>
  <si>
    <t>Vnútrostavenisková doprava sutiny a vybúraných hmôt do 10 m</t>
  </si>
  <si>
    <t>1.1.1.1.1.6.41. </t>
  </si>
  <si>
    <t>Vnútrostavenisková doprava sutiny a vybúraných hmôt za každých ďalších 5 m</t>
  </si>
  <si>
    <t>1.1.1.1.1.6.42. </t>
  </si>
  <si>
    <t>Nakladanie na dopravný prostriedok pre vodorovnú dopravu sutiny</t>
  </si>
  <si>
    <t>1.1.1.1.1.6.43. </t>
  </si>
  <si>
    <t>Poplatok za skladovanie - iné odpady zo stavieb a demolácií (17 09). ostatné</t>
  </si>
  <si>
    <t>1.1.1.1.1.6.44. </t>
  </si>
  <si>
    <t>Prenájom kontajneru 7 m3</t>
  </si>
  <si>
    <t>1.1.1.1.1.7. </t>
  </si>
  <si>
    <t>Presun hmôt HSV</t>
  </si>
  <si>
    <t>1.1.1.1.1.7.1. 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</si>
  <si>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</si>
  <si>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</si>
  <si>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</si>
  <si>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</si>
  <si>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</si>
  <si>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Izolácie striech. povlakové krytiny</t>
  </si>
  <si>
    <t>1.1.1.1.2.1.1. </t>
  </si>
  <si>
    <t>Očistenie krytiny na strechách plochých do 10° machu odškrabaním a urovnaním povrchu -0.00200t ( S1. S2. S3 )</t>
  </si>
  <si>
    <t>1.1.1.1.2.1.2. </t>
  </si>
  <si>
    <t>Zhotovenie povlakovej krytiny striech plochých do 10° za studena náterom penetračným ( S1. S2. S3 )</t>
  </si>
  <si>
    <t>1.1.1.1.2.1.3. </t>
  </si>
  <si>
    <t>Zhotovenie povlakovej atiky za studena náterom penetračným ( S1. S2. S3 )</t>
  </si>
  <si>
    <t>1.1.1.1.2.1.4. </t>
  </si>
  <si>
    <t>l</t>
  </si>
  <si>
    <t>Penetračný náter na živičnej báze s obsahom rozpoušťadiel ( Bauder Burkolit Plus alebo alternatíva )</t>
  </si>
  <si>
    <t>1.1.1.1.2.1.5. </t>
  </si>
  <si>
    <t>Zhotovenie povlak. krytiny striech plochých do 10° samolepiacim asfaltovým pásom</t>
  </si>
  <si>
    <t>1.1.1.1.2.1.6. </t>
  </si>
  <si>
    <t>Pás asflatový samolepiaci. spodná vrstva. hr. 3 mm ( BauderTEC KSA DUO alebo alternatíva ) ( S1. S2. S3 )</t>
  </si>
  <si>
    <t>1.1.1.1.2.1.7. </t>
  </si>
  <si>
    <t>Zhotovenie povlak. krytiny striech plochých do 10° pásmi pritav. NAIP na celej ploche ( S1. S2. S3 )</t>
  </si>
  <si>
    <t>1.1.1.1.2.1.8. </t>
  </si>
  <si>
    <t>Pás asfaltový SBS nataviteľný. parozábrana. hr. 3.5 mm ( BauderPLANT E alebo alternatíva ) ( S2 )</t>
  </si>
  <si>
    <t>1.1.1.1.2.1.9. </t>
  </si>
  <si>
    <t>Pás asfaltový SBS nataviteľný. vrchná vrstva. hr. 5.2 mm ( Bauder Baukubit K5K alebo alternatíva ) ( S1. S3 )</t>
  </si>
  <si>
    <t>1.1.1.1.2.1.10. </t>
  </si>
  <si>
    <t>Zhotovenie povlakovej krytiny striech vytiahnutím izolačného povlaku pásmi pritavením ( S1. S2. S3 )</t>
  </si>
  <si>
    <t>1.1.1.1.2.1.11. </t>
  </si>
  <si>
    <t>1.1.1.1.2.1.12. </t>
  </si>
  <si>
    <t>1.1.1.1.2.1.13. </t>
  </si>
  <si>
    <t>1.1.1.1.2.1.14. </t>
  </si>
  <si>
    <t>Montáž podkladnej konštrukcie z OSB dosiek pod klampiarske konštrukcie ( S4 )</t>
  </si>
  <si>
    <t>1.1.1.1.2.1.15. </t>
  </si>
  <si>
    <t>Doska OSB nebrúsená hr. 18 mm</t>
  </si>
  <si>
    <t>1.1.1.1.2.1.16. </t>
  </si>
  <si>
    <t>Kotviaci prvok do betónu 6.1 mm. oceľový</t>
  </si>
  <si>
    <t>1.1.1.1.2.1.17. </t>
  </si>
  <si>
    <t>KPL</t>
  </si>
  <si>
    <t>Presun hmôt pre izoláciu povlakovej krytiny v objektoch výšky nad 6 do 12 m</t>
  </si>
  <si>
    <t>1.1.1.1.2.2. </t>
  </si>
  <si>
    <t>Izolácie tepelné</t>
  </si>
  <si>
    <t>1.1.1.1.2.2.1. </t>
  </si>
  <si>
    <t>Montáž tepelnej izolácie podláh polystyrénom. kladeným do lepidla ( S5. S7. detail A. detail B )</t>
  </si>
  <si>
    <t>1.1.1.1.2.2.2. </t>
  </si>
  <si>
    <t>Doska XPS hr. 30 mm. zakladanie stavieb. podlahy. obrátené ploché strechy</t>
  </si>
  <si>
    <t>1.1.1.1.2.2.3. </t>
  </si>
  <si>
    <t>Doska spádová XPS 300. zakladanie stavieb. podlahy. obrátené ploché strechy</t>
  </si>
  <si>
    <t>1.1.1.1.2.2.4. </t>
  </si>
  <si>
    <t>Termoplastická pena na báze polymérstyrénu. s vysokou pevnosťou rozmer 60x250 mm. s výrezom pre ukotvenie balkónového profilu. ( Compacfoam CF 100 alebo alternatíva )</t>
  </si>
  <si>
    <t>1.1.1.1.2.2.5. </t>
  </si>
  <si>
    <t>Montáž tepelnej izolácie podzemných stien a základov xps celoplošným prilepením ( OS1 )</t>
  </si>
  <si>
    <t>1.1.1.1.2.2.6. </t>
  </si>
  <si>
    <t>Doska XPS hr. 120 mm. zateplenie soklov. suterénov. podláh</t>
  </si>
  <si>
    <t>1.1.1.1.2.2.7. </t>
  </si>
  <si>
    <t>Montáž tepelnej izolácie striech plochých do 10° polystyrénom.  jednovrstvová prilep. asfaltom ( S2. S4 )</t>
  </si>
  <si>
    <t>1.1.1.1.2.2.8. </t>
  </si>
  <si>
    <t>Doska EPS hr. 100 mm. pevnosť v tlaku 150 kPa. na zateplenie podláh a plochých striech</t>
  </si>
  <si>
    <t>1.1.1.1.2.2.9. </t>
  </si>
  <si>
    <t>Doska strešná PIR s obojstrannou krycou vrstvou - hliník. hr. 100 mm ( BauderPIR FA alebo alternatíva )</t>
  </si>
  <si>
    <t>1.1.1.1.2.2.10. </t>
  </si>
  <si>
    <t>Montáž tepelnej izolácie striech plochých do 10° spádovými doskami v jednej vrstve ( S1. S2 )</t>
  </si>
  <si>
    <t>1.1.1.1.2.2.11. </t>
  </si>
  <si>
    <t>Doska spádová EPS. pevnosť v tlaku 150 kPa. spádový polystyrén pre odvodnenie a zateplenie plochých striech</t>
  </si>
  <si>
    <t>1.1.1.1.2.2.12. </t>
  </si>
  <si>
    <t>Montáž tepelnej izolácie striech plochých do 10°. dvojvrstvová prilep. za studena ( S1. S3 )</t>
  </si>
  <si>
    <t>1.1.1.1.2.2.13. </t>
  </si>
  <si>
    <t>Doska strešná PIR s obojstrannou krycou vrstvou - hliník. hr. 80 mm ( BauderPIR FA alebo alternatíva )</t>
  </si>
  <si>
    <t>1.1.1.1.2.2.14. </t>
  </si>
  <si>
    <t>Montáž tepelnej izolácie na atiku z XPS do lepidla ( S1. S2. S3 )</t>
  </si>
  <si>
    <t>1.1.1.1.2.2.15. </t>
  </si>
  <si>
    <t>Doska XPS 300 hr. 100 mm. zakladanie stavieb. podlahy. ploché strechy</t>
  </si>
  <si>
    <t>1.1.1.1.2.2.16. </t>
  </si>
  <si>
    <t>Presun hmôt pre izolácie tepelné v objektoch výšky nad 6 m do 12 m</t>
  </si>
  <si>
    <t>1.1.1.1.2.3. </t>
  </si>
  <si>
    <t>Zdravotechnika - vnútorná kanalizácia</t>
  </si>
  <si>
    <t>1.1.1.1.2.3.1. </t>
  </si>
  <si>
    <t>Montáž podlahového vpustu s zvislým odtokom ( Be14 )</t>
  </si>
  <si>
    <t>1.1.1.1.2.3.2. </t>
  </si>
  <si>
    <t>Podlahový vpust. vertikálny odtok. mriežka/krytka nerez</t>
  </si>
  <si>
    <t>1.1.1.1.2.3.3. </t>
  </si>
  <si>
    <t>Montáž strešného vtoku pre asfaltové izolácie DN 110 ( Ne13 )</t>
  </si>
  <si>
    <t>1.1.1.1.2.3.4. </t>
  </si>
  <si>
    <t>Strešný vtok s bituménovou izoláciou. vertikálny odtok DN 110. záchytný kôš D 180 mm</t>
  </si>
  <si>
    <t>1.1.1.1.2.3.5. </t>
  </si>
  <si>
    <t>Nadstavec D 125 mm. výška 300 mm. s bitumenovou izoláciou. pre strešné vtoky. PP</t>
  </si>
  <si>
    <t>1.1.1.1.2.3.6. </t>
  </si>
  <si>
    <t>Prispôsobenie odvetrávacej hlavice odvetrania stechy novej skladbe strešnej konštrukcie. predĺženie</t>
  </si>
  <si>
    <t>1.1.1.1.2.3.7. </t>
  </si>
  <si>
    <t>Ventilačná hlavica strešná plastová DN 50</t>
  </si>
  <si>
    <t>1.1.1.1.2.3.8. </t>
  </si>
  <si>
    <t>Prispôsobenie odvetrávacej hlavice ZTI novej skladbe strešnej konštrukcie. predĺženie</t>
  </si>
  <si>
    <t>1.1.1.1.2.3.9. </t>
  </si>
  <si>
    <t>Ventilačná hlavica strešná plastová DN 100 ( HL 810 alebo alternatíva )</t>
  </si>
  <si>
    <t>1.1.1.1.2.3.10. </t>
  </si>
  <si>
    <t>Presun hmôt pre vnútornú kanalizáciu v objektoch výšky nad 6 do 12 m</t>
  </si>
  <si>
    <t>1.1.1.1.2.4. </t>
  </si>
  <si>
    <t>Konštrukcie tesárske</t>
  </si>
  <si>
    <t>1.1.1.1.2.4.1. </t>
  </si>
  <si>
    <t>Montáž debnenia. na oceľovú konštrukciu drevotrieskovými OSB doskami na zráz ( detail B )</t>
  </si>
  <si>
    <t>1.1.1.1.2.4.2. </t>
  </si>
  <si>
    <t>Doska OSB nebrúsená hr. 25 mm</t>
  </si>
  <si>
    <t>1.1.1.1.2.4.3. </t>
  </si>
  <si>
    <t>Presun hmôt pre konštrukcie tesárske v objektoch výšky do 12 m</t>
  </si>
  <si>
    <t>1.1.1.1.2.5. </t>
  </si>
  <si>
    <t>Konštrukcie klampiarske</t>
  </si>
  <si>
    <t>1.1.1.1.2.5.1. </t>
  </si>
  <si>
    <t>Krytiny hladké z pozinkovaného farbeného PZf plechu. zo zvitkov šírky 670 mm. sklon do 30° ( S4 )</t>
  </si>
  <si>
    <t>1.1.1.1.2.5.2. </t>
  </si>
  <si>
    <t>Oplechovanie parapetov z pozinkovaného farbeného PZf plechu. vrátane rohov r.š. 295 mm  ( K6 )</t>
  </si>
  <si>
    <t>1.1.1.1.2.5.3. </t>
  </si>
  <si>
    <t>Oplechovanie parapetov z pozinkovaného farbeného PZf plechu. vrátane rohov r.š. 325 mm  ( K5 )</t>
  </si>
  <si>
    <t>1.1.1.1.2.5.4. </t>
  </si>
  <si>
    <t>Oplechovanie parapetov z pozinkovaného farbeného PZf plechu. vrátane rohov r.š. 375 mm  ( K1. K3. K4 )</t>
  </si>
  <si>
    <t>1.1.1.1.2.5.5. </t>
  </si>
  <si>
    <t>Oplechovanie parapetov z pozinkovaného farbeného PZf plechu. vrátane rohov r.š. 395 mm  ( K2. K7 )</t>
  </si>
  <si>
    <t>1.1.1.1.2.5.6. </t>
  </si>
  <si>
    <t>Oplechovanie muriva a atík z pozinkovaného farbeného PZf plechu. vrátane rohov r.š. 150 mm ( K9 )</t>
  </si>
  <si>
    <t>1.1.1.1.2.5.7. </t>
  </si>
  <si>
    <t>Oplechovanie muriva a atík z pozinkovaného farbeného PZf plechu. vrátane rohov r.š. 840 mm ( K8 )</t>
  </si>
  <si>
    <t>1.1.1.1.2.5.8. </t>
  </si>
  <si>
    <t>Presun hmôt pre konštrukcie klampiarske v objektoch výšky nad 6 do 12 m</t>
  </si>
  <si>
    <t>1.1.1.1.2.6. </t>
  </si>
  <si>
    <t>Konštrukcie stolárske</t>
  </si>
  <si>
    <t>1.1.1.1.2.6.1. </t>
  </si>
  <si>
    <t>Montáž parapetnej dosky plastovej šírky do 300 mm</t>
  </si>
  <si>
    <t>1.1.1.1.2.6.2. </t>
  </si>
  <si>
    <t>Parapetná doska plastová. komôrková vnútorná</t>
  </si>
  <si>
    <t>1.1.1.1.2.6.3. </t>
  </si>
  <si>
    <t>Presun hmot pre konštrukcie stolárske v objektoch výšky nad 6 do 12 m</t>
  </si>
  <si>
    <t>1.1.1.1.2.7. </t>
  </si>
  <si>
    <t>Konštrukcie doplnkové kovové</t>
  </si>
  <si>
    <t>1.1.1.1.2.7.1. </t>
  </si>
  <si>
    <t>Medziokenný panel. rám z hliníkového profilu. výplň panela z PIR izolácie. popis a rozmery podľa PD. D+M ( V01 )</t>
  </si>
  <si>
    <t>1.1.1.1.2.7.2. </t>
  </si>
  <si>
    <t>Medziokenný rohový panel. rám z hliníkového profilu. výplň panela z PIR izolácie. popis a rozmery podľa PD. D+M ( V02 )</t>
  </si>
  <si>
    <t>1.1.1.1.2.7.3. </t>
  </si>
  <si>
    <t>Medziokenný panel. rám z hliníkového profilu. výplň panela z PIR izolácie. popis a rozmery podľa PD. D+M ( V03 )</t>
  </si>
  <si>
    <t>1.1.1.1.2.7.4. </t>
  </si>
  <si>
    <t>Medziokenný panel. rám z hliníkového profilu. výplň panela z PIR izolácie. popis a rozmery podľa PD. D+M ( V04 )</t>
  </si>
  <si>
    <t>1.1.1.1.2.7.5. </t>
  </si>
  <si>
    <t>Medziokenný rohový panel. rám z hliníkového profilu. výplň panela z PIR izolácie. popis a rozmery podľa PD. D+M ( V05 )</t>
  </si>
  <si>
    <t>1.1.1.1.2.7.6. </t>
  </si>
  <si>
    <t>Medziokenný panel. rám z hliníkového profilu. výplň panela z PIR izolácie. popis a rozmery podľa PD. D+M ( V06 )</t>
  </si>
  <si>
    <t>1.1.1.1.2.7.7. </t>
  </si>
  <si>
    <t>Medziokenný rohový panel. rám z hliníkového profilu. výplň panela z PIR izolácie. popis a rozmery podľa PD. D+M ( V07 )</t>
  </si>
  <si>
    <t>1.1.1.1.2.7.8. </t>
  </si>
  <si>
    <t>Medziokenný panel. rám z hliníkového profilu. výplň panela z PIR izolácie. popis a rozmery podľa PD. D+M ( V08 )</t>
  </si>
  <si>
    <t>1.1.1.1.2.7.9. </t>
  </si>
  <si>
    <t>Medziokenný rohový panel. rám z hliníkového profilu. výplň panela z PIR izolácie. popis a rozmery podľa PD. D+M ( V09 )</t>
  </si>
  <si>
    <t>1.1.1.1.2.7.10. </t>
  </si>
  <si>
    <t>Montáž stien a priečok pre zasklenie z AL-profilov</t>
  </si>
  <si>
    <t>1.1.1.1.2.7.11. </t>
  </si>
  <si>
    <t>Zasklená hliníková stena 3500x2100+1700x3000 mm. RC2. vrátane kovania. popis podľa PD ( ZS12 )</t>
  </si>
  <si>
    <t>1.1.1.1.2.7.12. </t>
  </si>
  <si>
    <t>Zasklená hliníková stena 3350x2100+2150x3000 mm. RC2. vrátane kovania. popis podľa PD ( ZS13 )</t>
  </si>
  <si>
    <t>1.1.1.1.2.7.13. </t>
  </si>
  <si>
    <t>Zasklená hliníková stena 1700x3000 mm. RC2. vrátane kovania. popis podľa PD ( ZS14 )</t>
  </si>
  <si>
    <t>1.1.1.1.2.7.14. </t>
  </si>
  <si>
    <t>Zasklená hliníková stena 3175x3000 mm. RC2. vrátane kovania. popis podľa PD ( ZS15 )</t>
  </si>
  <si>
    <t>1.1.1.1.2.7.15. </t>
  </si>
  <si>
    <t>Zasklená hliníková stena 5500x2900 mm. RC2. vrátane kovania. popis podľa PD ( ZS16 )</t>
  </si>
  <si>
    <t>1.1.1.1.2.7.16. </t>
  </si>
  <si>
    <t>Zasklená hliníková stena 900+5640+900x2900 mm. RC2. vrátane kovania. popis podľa PD ( ZS17 )</t>
  </si>
  <si>
    <t>1.1.1.1.2.7.17. </t>
  </si>
  <si>
    <t>Zasklená hliníková stena 4975x2100 mm. RC2. vrátane kovania. popis podľa PD ( ZS18 )</t>
  </si>
  <si>
    <t>1.1.1.1.2.7.18. </t>
  </si>
  <si>
    <t>Zasklená hliníková stena 5500x2900 mm. RC2. vrátane kovania. popis podľa PD ( ZS33 )</t>
  </si>
  <si>
    <t>1.1.1.1.2.7.19. </t>
  </si>
  <si>
    <t>Zasklená hliníková stena 2225x2900 mm. RC2. vrátane kovania. popis podľa PD ( ZS34 )</t>
  </si>
  <si>
    <t>1.1.1.1.2.7.20. </t>
  </si>
  <si>
    <t>Príplatok - bezpečnostné zasklenie s triedou bezpečnosti RC2</t>
  </si>
  <si>
    <t>1.1.1.1.2.7.21. </t>
  </si>
  <si>
    <t>Príplatok - uzamykateľná kľučka</t>
  </si>
  <si>
    <t>1.1.1.1.2.7.22. </t>
  </si>
  <si>
    <t>Montáž okien hliníkových s hydroizolačnými ISO páskami (exteriérová a interiérová)</t>
  </si>
  <si>
    <t>1.1.1.1.2.7.23. </t>
  </si>
  <si>
    <t>Fólia paropriepustná tesniaca polymér-flísová. š. 70 mm. dĺ. 30 m. pre tesnenie pripájacej škáry okenného rámu a muriva z exteriéru</t>
  </si>
  <si>
    <t>1.1.1.1.2.7.24. </t>
  </si>
  <si>
    <t>Fólia paronepriepustná tesniaca polymér-flísová. š. 70 mm. dĺ. 30 m. pre tesnenie pripájacej škáry okenného rámu a muriva z interiéru</t>
  </si>
  <si>
    <t>1.1.1.1.2.7.25. </t>
  </si>
  <si>
    <t>Okno hliníkové dvojkrídlové s horizontálným priečnikom OS+S. izolačné trojsklo</t>
  </si>
  <si>
    <t>1.1.1.1.2.7.26. </t>
  </si>
  <si>
    <t>1.1.1.1.2.7.27. </t>
  </si>
  <si>
    <t>Príplatok - determálne sklo Ti=64%. g=35%</t>
  </si>
  <si>
    <t>1.1.1.1.2.7.28. </t>
  </si>
  <si>
    <t>Montáž okien hliníkových s hydroizolačnými ISO páskami (exteriérová a interiérová) - okenné zostavy</t>
  </si>
  <si>
    <t>1.1.1.1.2.7.29. </t>
  </si>
  <si>
    <t>1.1.1.1.2.7.30. </t>
  </si>
  <si>
    <t>1.1.1.1.2.7.31. </t>
  </si>
  <si>
    <t>Zostava okien hliníkových jednokrídlové OS. izolačné trojsklo</t>
  </si>
  <si>
    <t>1.1.1.1.2.7.32. </t>
  </si>
  <si>
    <t>Zostava okien hliníkových dvojkrídlové s horizontálným priečnikom OS+S. izolačné trojsklo</t>
  </si>
  <si>
    <t>1.1.1.1.2.7.33. </t>
  </si>
  <si>
    <t>1.1.1.1.2.7.34. </t>
  </si>
  <si>
    <t>1.1.1.1.2.7.35. </t>
  </si>
  <si>
    <t>1.1.1.1.2.7.36. </t>
  </si>
  <si>
    <t>Montáž dverí vchodových hliníkových s hydroizolačnými páskami (exteriérová a interiérová)</t>
  </si>
  <si>
    <t>1.1.1.1.2.7.37. </t>
  </si>
  <si>
    <t>1.1.1.1.2.7.38. </t>
  </si>
  <si>
    <t>1.1.1.1.2.7.39. </t>
  </si>
  <si>
    <t>Dvere vchodové hliníkové jednokrídlové s nadsvetlíkom. izolačné trojsklo</t>
  </si>
  <si>
    <t>1.1.1.1.2.7.40. </t>
  </si>
  <si>
    <t>Výroba doplnku stavebného atypického o hmotnosti do 1.0 kg stupňa zložitosti 1 ( detail B )</t>
  </si>
  <si>
    <t>1.1.1.1.2.7.41. </t>
  </si>
  <si>
    <t>Montáž ostatných atypických kovových stavebných doplnkových konštrukcií do 5 kg</t>
  </si>
  <si>
    <t>1.1.1.1.2.7.42. </t>
  </si>
  <si>
    <t>Tyč oceľová prierezu L nerovnoramenný uholník 180x80x5 mm. ozn. 11 373. podľa EN ISO S235JRG1</t>
  </si>
  <si>
    <t>1.1.1.1.2.7.43. </t>
  </si>
  <si>
    <t>Presun hmôt pre kovové stavebné doplnkové konštrukcie v objektoch výšky nad 6 do 12 m</t>
  </si>
  <si>
    <t>1.1.1.1.2.8. </t>
  </si>
  <si>
    <t>Obklady</t>
  </si>
  <si>
    <t>1.1.1.1.2.8.1. </t>
  </si>
  <si>
    <t>Montáž obkladov vonkajších stien z do tmelu flexibilného ( OS1. OS4 )</t>
  </si>
  <si>
    <t>1.1.1.1.2.8.2. </t>
  </si>
  <si>
    <t>Prefabrikované pružné organické bezcementové pásy ( Sto-Ecoshapes alebo alternatíva )</t>
  </si>
  <si>
    <t>1.1.1.1.2.8.3. </t>
  </si>
  <si>
    <t>Presun hmôt pre obklady keramické v objektoch výšky nad 6 do 12 m</t>
  </si>
  <si>
    <t>1.1.1.1.3. </t>
  </si>
  <si>
    <t xml:space="preserve">M </t>
  </si>
  <si>
    <t>Práce a dodávky M</t>
  </si>
  <si>
    <t>1.1.1.1.3.1. </t>
  </si>
  <si>
    <t xml:space="preserve">21-M </t>
  </si>
  <si>
    <t>Elektromontáže</t>
  </si>
  <si>
    <t>1.1.1.1.3.1.1. </t>
  </si>
  <si>
    <t>Montáž kamery a príslušenstva</t>
  </si>
  <si>
    <t>1.1.1.1.3.1.2. </t>
  </si>
  <si>
    <t>Montáž a servis programovania. nastavenia</t>
  </si>
  <si>
    <t>1.1.1.1.3.1.3. </t>
  </si>
  <si>
    <t>Montáž káblov a príslušenstva</t>
  </si>
  <si>
    <t>1.1.1.1.3.1.4. </t>
  </si>
  <si>
    <t>Patch kábel UTP. Cat.5E. 0.5 m</t>
  </si>
  <si>
    <t>1.1.1.1.3.2. </t>
  </si>
  <si>
    <t xml:space="preserve">22-M </t>
  </si>
  <si>
    <t>Montáže oznamovacích a zabezpečovacích zariadení</t>
  </si>
  <si>
    <t>1.1.1.1.3.2.1. </t>
  </si>
  <si>
    <t>Demontáž kamery v kryte. na konzole</t>
  </si>
  <si>
    <t>1.1.1.1.4. </t>
  </si>
  <si>
    <t xml:space="preserve">HZS </t>
  </si>
  <si>
    <t>Hodinové zúčtovacie sadzby</t>
  </si>
  <si>
    <t>1.1.1.1.4.1. </t>
  </si>
  <si>
    <t>hod</t>
  </si>
  <si>
    <t>Demontáž a spätná montáž prvkov na fasáde</t>
  </si>
  <si>
    <t>1.1.1.1.4.2. </t>
  </si>
  <si>
    <t>Demontáž bleskozvodu</t>
  </si>
  <si>
    <t>1.1.1.1.4.3. </t>
  </si>
  <si>
    <t>Stavebno montážne práce menej náročne. pomocné alebo manupulačné (Tr. 1) v rozsahu viac ako 8 hodín</t>
  </si>
  <si>
    <t>1.1.1.1.4.4. </t>
  </si>
  <si>
    <t>Vykurovacia skúška. zaregulovanie systému UVK</t>
  </si>
  <si>
    <t>1.1.1.1.4.5. </t>
  </si>
  <si>
    <t>Stavebno montážne práce najnáročnejšie na odbornosť - prehliadky pracoviska a revízie (Tr. 4) v rozsahu viac ako 8 hodín</t>
  </si>
  <si>
    <t>1.1.1.1.5. </t>
  </si>
  <si>
    <t xml:space="preserve">VRN </t>
  </si>
  <si>
    <t>Investičné náklady neobsiahnuté v cenách</t>
  </si>
  <si>
    <t>1.1.1.1.5.1. </t>
  </si>
  <si>
    <t>eur</t>
  </si>
  <si>
    <t>Projektové práce - dokumentácia skutočného realizovania stavby v zmysle zákona</t>
  </si>
  <si>
    <t>1.1.1.1.5.2. </t>
  </si>
  <si>
    <t>kpl</t>
  </si>
  <si>
    <t>Zariadenie staveniska - prevádzkové sklady</t>
  </si>
  <si>
    <t>1.1.1.1.5.3. </t>
  </si>
  <si>
    <t>Zariadenie staveniska - prevádzkové oplotenie staveniska</t>
  </si>
  <si>
    <t>1.1.1.1.5.4. </t>
  </si>
  <si>
    <t>Zariadenie staveniska - sociálne sociálne zariadenia</t>
  </si>
  <si>
    <t>1.1.1.1.5.5. </t>
  </si>
  <si>
    <t>Inžinierska činnosť - posudky. energetický štítok obálky budovy</t>
  </si>
  <si>
    <t>1.1.1.2. </t>
  </si>
  <si>
    <t>1.1.1.2.1. </t>
  </si>
  <si>
    <t>1.1.1.2.1.1. </t>
  </si>
  <si>
    <t>1.1.1.2.1.1.1. </t>
  </si>
  <si>
    <t>Kábel bezhalogénový. medený uložený pevne PRAFlaSAFE-X-J  B2ca. s1. d1. a1  5x1.5</t>
  </si>
  <si>
    <t>1.1.1.2.1.1.2. </t>
  </si>
  <si>
    <t>Kábel medený bezhalogenový PRAFlaSAFE-X-J  B2ca. s1. d1. a1  5x1.5 mm2</t>
  </si>
  <si>
    <t>1.1.1.2.1.1.3. </t>
  </si>
  <si>
    <t>Kábel bezhalogénový. medený uložený pevne PRAFlaSafe-X-J 3x1.5</t>
  </si>
  <si>
    <t>1.1.1.2.1.1.4. </t>
  </si>
  <si>
    <t>Kábel medený bezhalogenový PRAFlaSafe-X-O 3x1.5 mm2</t>
  </si>
  <si>
    <t>1.1.1.2.1.1.5. </t>
  </si>
  <si>
    <t>Kábel medený bezhalogenový PRAFlaSafe-X-J 3x1.5 mm2</t>
  </si>
  <si>
    <t>1.1.1.2.1.1.6. </t>
  </si>
  <si>
    <t>Zapojenie LED svetlometu IP65. stropné - nástenné</t>
  </si>
  <si>
    <t>1.1.1.2.1.1.7. </t>
  </si>
  <si>
    <t>Montáž svietidla exteriérového na strop do 3 kg</t>
  </si>
  <si>
    <t>1.1.1.2.1.1.8. </t>
  </si>
  <si>
    <t>Stropné LED svietidlo v sivej farbe určené na prisadenú montáž s difúzorom s prismatickou optikou. Technické parametre: 40W. 6300lm. napájanie 230VAC. ON/OFF. 4000 K. IP66. IK08. CRI&gt;80. prípadne ekvivalent</t>
  </si>
  <si>
    <t>1.1.1.2.1.1.9. </t>
  </si>
  <si>
    <t>Líniové LED svietidlo IP54. Technické parametre svietidla: 4000K. 3000lm. 29W. CRI&gt;90. čierna faraba. rozmery svietidla: 1523x44x65mm (dxšxv). hliníkové teleso svietidla. IP54. opálový difúzor. 230VAC</t>
  </si>
  <si>
    <t>1.1.1.2.1.1.10. </t>
  </si>
  <si>
    <t>Zapojenie uličného LED svietidla IP65</t>
  </si>
  <si>
    <t>1.1.1.2.1.1.11. </t>
  </si>
  <si>
    <t>Montáž svietidla zavesného do 5 kg</t>
  </si>
  <si>
    <t>1.1.1.2.1.1.12. </t>
  </si>
  <si>
    <t>Vonkajšie svietidlo s pouličnou optikou s priamym svetlom pre inštaláciu na lane. Technické parametre svietidla: 4000K . CRI70. 34.1W. 5510lm. 161lm/W. IK08. IP66. svietidlo je nastavovateľné a naklapateľné</t>
  </si>
  <si>
    <t>1.1.1.2.1.1.13. </t>
  </si>
  <si>
    <t>Hmoždinka a skrutka HM8</t>
  </si>
  <si>
    <t>1.1.1.2.1.1.14. </t>
  </si>
  <si>
    <t>1.1.1.2.1.1.15. </t>
  </si>
  <si>
    <t>súb</t>
  </si>
  <si>
    <t>Nosný a uchytávací materiál</t>
  </si>
  <si>
    <t>1.1.1.2.1.1.16. </t>
  </si>
  <si>
    <t>1.1.1.2.1.1.17. </t>
  </si>
  <si>
    <t>Utesnenie požiarny prestupu</t>
  </si>
  <si>
    <t>1.1.1.2.1.1.18. </t>
  </si>
  <si>
    <t>Material protipožirneho prestupu</t>
  </si>
  <si>
    <t>1.1.1.2.1.1.19. </t>
  </si>
  <si>
    <t>Vysekanie rýh v akomkoľvek murive tehlovom na akúkoľvek maltu do hĺbky 30 mm a š. do 30 mm.  -0.00200 t</t>
  </si>
  <si>
    <t>1.1.1.2.1.1.20. </t>
  </si>
  <si>
    <t>Sadra šedá. balenie 30 kg</t>
  </si>
  <si>
    <t>1.1.1.2.1.1.21. </t>
  </si>
  <si>
    <t>Ukončenie vodičov v rozvádzač. vrátane zapojenia a vodičovej koncovky do 2.5 mm2</t>
  </si>
  <si>
    <t>1.1.1.2.1.1.22. </t>
  </si>
  <si>
    <t>Vybúranie otvoru v murive kamennom alebo zmiešanom plochy do 0.25 m2. hr. do 450 mm.  -0.24800t</t>
  </si>
  <si>
    <t>1.1.1.2.1.1.23. </t>
  </si>
  <si>
    <t>Uzemňovacie vedenie v zemi FeZn do 120 mm2 vrátane izolácie spojov</t>
  </si>
  <si>
    <t>1.1.1.2.1.1.24. </t>
  </si>
  <si>
    <t>Pásovina uzemňovacia FeZn 30 x 4 mm</t>
  </si>
  <si>
    <t>1.1.1.2.1.1.25. </t>
  </si>
  <si>
    <t>Uzemňovacie vedenie v zemi FeZn vrátane izolácie spojov O 10 mm</t>
  </si>
  <si>
    <t>1.1.1.2.1.1.26. </t>
  </si>
  <si>
    <t>Drôt bleskozvodový FeZn. d 10 mm</t>
  </si>
  <si>
    <t>1.1.1.2.1.1.27. </t>
  </si>
  <si>
    <t>Uzemňovacie vedenie na povrchu AlMgSi drôt zvodový O 8-10 mm</t>
  </si>
  <si>
    <t>1.1.1.2.1.1.28. </t>
  </si>
  <si>
    <t>Drôt bleskozvodový zliatina AlMgSi. d 8 mm. Al</t>
  </si>
  <si>
    <t>1.1.1.2.1.1.29. </t>
  </si>
  <si>
    <t>Podpery vedenia FeZn na plochú strechu PV21</t>
  </si>
  <si>
    <t>1.1.1.2.1.1.30. </t>
  </si>
  <si>
    <t>Podpera vedenia FeZn na ploché strechy označenie PV 21 oceľ</t>
  </si>
  <si>
    <t>1.1.1.2.1.1.31. </t>
  </si>
  <si>
    <t>Podložka plastová k podpere vedenia FeZn označenie podložka k PV 21</t>
  </si>
  <si>
    <t>1.1.1.2.1.1.32. </t>
  </si>
  <si>
    <t>Podpery vedenia FeZn do dreva a drevených konštrukcií PV 04. 05. 06 a PV17. 18</t>
  </si>
  <si>
    <t>1.1.1.2.1.1.33. </t>
  </si>
  <si>
    <t>Podpera vedenia FeZn na zateplené fasády označenie PV 17-3</t>
  </si>
  <si>
    <t>1.1.1.2.1.1.34. </t>
  </si>
  <si>
    <t>Zachytávacia tyč FeZn bez osadenia JP 10. JP 15. JP 20</t>
  </si>
  <si>
    <t>1.1.1.2.1.1.35. </t>
  </si>
  <si>
    <t>Tyč zachytávacia FeZn označenie JP 20</t>
  </si>
  <si>
    <t>1.1.1.2.1.1.36. </t>
  </si>
  <si>
    <t>Zachytávacia tyč FeZn s osadením JP 30</t>
  </si>
  <si>
    <t>1.1.1.2.1.1.37. </t>
  </si>
  <si>
    <t>Tyč zachytávacia FeZn označenie JP 30. d 25 mm</t>
  </si>
  <si>
    <t>1.1.1.2.1.1.38. </t>
  </si>
  <si>
    <t>Držiak zachytávacej tyče FeZn DJ1-8</t>
  </si>
  <si>
    <t>1.1.1.2.1.1.39. </t>
  </si>
  <si>
    <t>Podstavec betónový k zachytávacej tyči FeZn označenie JP a OB 350x350</t>
  </si>
  <si>
    <t>1.1.1.2.1.1.40. </t>
  </si>
  <si>
    <t>Svorka FeZn skúšobná SZ</t>
  </si>
  <si>
    <t>1.1.1.2.1.1.41. </t>
  </si>
  <si>
    <t>Svorka FeZn skúšobná označenie SZ</t>
  </si>
  <si>
    <t>1.1.1.2.1.1.42. </t>
  </si>
  <si>
    <t>Svorka FeZn odbočovacia spojovacia SR 01. SR 02 (pásovina do 120 mm2)</t>
  </si>
  <si>
    <t>1.1.1.2.1.1.43. </t>
  </si>
  <si>
    <t>Svorka FeZn odbočovacia spojovacia označenie SR 02 (M6)</t>
  </si>
  <si>
    <t>1.1.1.2.1.1.44. </t>
  </si>
  <si>
    <t>Svorka FeZn uzemňovacia SR03</t>
  </si>
  <si>
    <t>1.1.1.2.1.1.45. </t>
  </si>
  <si>
    <t>Svorka FeZn uzemňovacia označenie SR 03 A</t>
  </si>
  <si>
    <t>1.1.1.2.1.1.46. </t>
  </si>
  <si>
    <t>Svorka MV1</t>
  </si>
  <si>
    <t>1.1.1.2.1.1.47. </t>
  </si>
  <si>
    <t>Svorka MV1 390209</t>
  </si>
  <si>
    <t>1.1.1.2.1.1.48. </t>
  </si>
  <si>
    <t>Svorka MV2</t>
  </si>
  <si>
    <t>1.1.1.2.1.1.49. </t>
  </si>
  <si>
    <t>Svorka MV2 392209</t>
  </si>
  <si>
    <t>1.1.1.2.1.1.50. </t>
  </si>
  <si>
    <t>Svorka FeZn pripojovacia SP</t>
  </si>
  <si>
    <t>1.1.1.2.1.1.51. </t>
  </si>
  <si>
    <t>Svorka FeZn pripájaca označenie SP 1</t>
  </si>
  <si>
    <t>1.1.1.2.1.1.52. </t>
  </si>
  <si>
    <t>Označenie zvodov číselnými štítkami</t>
  </si>
  <si>
    <t>1.1.1.2.1.1.53. </t>
  </si>
  <si>
    <t>Štítok orientačný nerezový zemniaci na zvody</t>
  </si>
  <si>
    <t>1.1.1.2.1.1.54. </t>
  </si>
  <si>
    <t>Montáž výstražných. číslovacích a iných tabuliek</t>
  </si>
  <si>
    <t>1.1.1.2.1.1.55. </t>
  </si>
  <si>
    <t>Výstražná tabuľka</t>
  </si>
  <si>
    <t>1.1.1.2.1.1.56. </t>
  </si>
  <si>
    <t>Ochranný uholník FeZn OU</t>
  </si>
  <si>
    <t>1.1.1.2.1.1.57. </t>
  </si>
  <si>
    <t>Uholník ochranný FeZn označenie OU 1.7 m</t>
  </si>
  <si>
    <t>1.1.1.2.1.1.58. </t>
  </si>
  <si>
    <t>Držiak ochranného uholníka FeZn do muriva DUZ</t>
  </si>
  <si>
    <t>1.1.1.2.1.1.59. </t>
  </si>
  <si>
    <t>Držiak FeZn ochranného uholníka do muriva označenie DUZ</t>
  </si>
  <si>
    <t>1.1.1.2.1.1.60. </t>
  </si>
  <si>
    <t>hod.</t>
  </si>
  <si>
    <t>Demontážne práce</t>
  </si>
  <si>
    <t>1.1.1.2.1.1.61. </t>
  </si>
  <si>
    <t>Presun dodávok</t>
  </si>
  <si>
    <t>1.1.1.2.1.1.62. </t>
  </si>
  <si>
    <t>Podružný materiál</t>
  </si>
  <si>
    <t>1.1.1.2.1.1.63. </t>
  </si>
  <si>
    <t>Podiel pridružených výkonov</t>
  </si>
  <si>
    <t>1.1.1.2.1.1.64. </t>
  </si>
  <si>
    <t>Mimostavenisková doprava</t>
  </si>
  <si>
    <t>1.1.1.2.1.1.65. </t>
  </si>
  <si>
    <t>Murárske výpomoci</t>
  </si>
  <si>
    <t>1.1.1.2.1.2. </t>
  </si>
  <si>
    <t xml:space="preserve">46-M </t>
  </si>
  <si>
    <t>Zemné práce vykonávané pri externých montážnych prácach</t>
  </si>
  <si>
    <t>1.1.1.2.1.2.1. </t>
  </si>
  <si>
    <t>Hĺbenie káblovej ryhy ručne 35 cm širokej a 70 cm hlbokej. v zemine triedy 3</t>
  </si>
  <si>
    <t>1.1.1.2.1.2.2. </t>
  </si>
  <si>
    <t>Ručný zásyp nezap. káblovej ryhy bez zhutn. zeminy. 35 cm širokej. 70 cm hlbokej v zemine tr. 3</t>
  </si>
  <si>
    <t>1.1.1.2.1.2.3. </t>
  </si>
  <si>
    <t>Proviz. úprava terénu v zemine tr. 3. aby nerovnosti terénu neboli väčšie ako 2 cm od vodor.hladiny</t>
  </si>
  <si>
    <t>1.1.1.2.1.2.4. </t>
  </si>
  <si>
    <t>Rezanie existujúceho asfaltového krytu alebo podkladu hĺbky nad 100 do 150 mm</t>
  </si>
  <si>
    <t>1.1.1.2.1.2.5. </t>
  </si>
  <si>
    <t>Vyspravenie podkladu po prekopoch inžinierskych sietí plochy nad 15 m2 asfaltovým betónom ACP. po zhutnení hr. 100 mm</t>
  </si>
  <si>
    <t>1.1.1.2.1.2.6. </t>
  </si>
  <si>
    <t>1.2. </t>
  </si>
  <si>
    <t>počet dní</t>
  </si>
  <si>
    <t>Lehota výstavby</t>
  </si>
  <si>
    <t>SO 03 - Exteriérové osvetlenie. Bleskozvod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</si>
</sst>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7"/>
  <sheetViews>
    <sheetView tabSelected="1" topLeftCell="B2" workbookViewId="0">
      <selection activeCell="D242" sqref="D242"/>
    </sheetView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2893845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2893846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2893848</v>
      </c>
      <c r="B5" s="1" t="s">
        <v>26</v>
      </c>
      <c r="C5" s="1" t="s">
        <v>22</v>
      </c>
      <c r="D5" s="1" t="s">
        <v>27</v>
      </c>
      <c r="E5" s="1">
        <f>ROUND(H6+H242,2)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2893849</v>
      </c>
      <c r="B6" s="1" t="s">
        <v>28</v>
      </c>
      <c r="C6" s="1" t="s">
        <v>22</v>
      </c>
      <c r="D6" s="1" t="s">
        <v>29</v>
      </c>
      <c r="E6" s="1">
        <f>ROUND(H7+H110+H222+H230+H236,2)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2893850</v>
      </c>
      <c r="B7" s="1" t="s">
        <v>30</v>
      </c>
      <c r="C7" s="1" t="s">
        <v>31</v>
      </c>
      <c r="D7" s="1" t="s">
        <v>32</v>
      </c>
      <c r="E7" s="1">
        <f>ROUND(H8+H13+H18+H25+H57+H63+H108,2)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2893851</v>
      </c>
      <c r="B8" s="1" t="s">
        <v>33</v>
      </c>
      <c r="C8" s="1">
        <v>1</v>
      </c>
      <c r="D8" s="1" t="s">
        <v>34</v>
      </c>
      <c r="E8" s="1">
        <f>ROUND(H9+H10+H11+H12,2)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45" x14ac:dyDescent="0.25">
      <c r="A9" s="1">
        <v>2893852</v>
      </c>
      <c r="B9" s="1" t="s">
        <v>35</v>
      </c>
      <c r="C9" s="1" t="s">
        <v>22</v>
      </c>
      <c r="D9" s="1" t="s">
        <v>37</v>
      </c>
      <c r="E9" s="2">
        <v>0</v>
      </c>
      <c r="F9" s="1">
        <v>139.934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2893853</v>
      </c>
      <c r="B10" s="1" t="s">
        <v>38</v>
      </c>
      <c r="C10" s="1" t="s">
        <v>22</v>
      </c>
      <c r="D10" s="1" t="s">
        <v>40</v>
      </c>
      <c r="E10" s="2">
        <v>0</v>
      </c>
      <c r="F10" s="1">
        <v>83.960999999999999</v>
      </c>
      <c r="G10" s="1" t="s">
        <v>39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2893854</v>
      </c>
      <c r="B11" s="1" t="s">
        <v>41</v>
      </c>
      <c r="C11" s="1" t="s">
        <v>22</v>
      </c>
      <c r="D11" s="1" t="s">
        <v>42</v>
      </c>
      <c r="E11" s="2">
        <v>0</v>
      </c>
      <c r="F11" s="1">
        <v>83.960999999999999</v>
      </c>
      <c r="G11" s="1" t="s">
        <v>39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2893855</v>
      </c>
      <c r="B12" s="1" t="s">
        <v>43</v>
      </c>
      <c r="C12" s="1" t="s">
        <v>22</v>
      </c>
      <c r="D12" s="1" t="s">
        <v>44</v>
      </c>
      <c r="E12" s="2">
        <v>0</v>
      </c>
      <c r="F12" s="1">
        <v>83.960999999999999</v>
      </c>
      <c r="G12" s="1" t="s">
        <v>39</v>
      </c>
      <c r="H12" s="1">
        <f t="shared" si="0"/>
        <v>0</v>
      </c>
      <c r="I12" s="1" t="s">
        <v>22</v>
      </c>
      <c r="J12" s="1" t="s">
        <v>0</v>
      </c>
    </row>
    <row r="13" spans="1:10" x14ac:dyDescent="0.25">
      <c r="A13" s="1">
        <v>2893856</v>
      </c>
      <c r="B13" s="1" t="s">
        <v>45</v>
      </c>
      <c r="C13" s="1">
        <v>4</v>
      </c>
      <c r="D13" s="1" t="s">
        <v>46</v>
      </c>
      <c r="E13" s="1">
        <f>ROUND(H14+H15+H16+H17,2)</f>
        <v>0</v>
      </c>
      <c r="F13" s="1">
        <v>1</v>
      </c>
      <c r="G13" s="1" t="s">
        <v>0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2893857</v>
      </c>
      <c r="B14" s="1" t="s">
        <v>47</v>
      </c>
      <c r="C14" s="1" t="s">
        <v>22</v>
      </c>
      <c r="D14" s="1" t="s">
        <v>48</v>
      </c>
      <c r="E14" s="2">
        <v>0</v>
      </c>
      <c r="F14" s="1">
        <v>2.0190000000000001</v>
      </c>
      <c r="G14" s="1" t="s">
        <v>39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2893858</v>
      </c>
      <c r="B15" s="1" t="s">
        <v>49</v>
      </c>
      <c r="C15" s="1" t="s">
        <v>22</v>
      </c>
      <c r="D15" s="1" t="s">
        <v>50</v>
      </c>
      <c r="E15" s="2">
        <v>0</v>
      </c>
      <c r="F15" s="1">
        <v>16.152000000000001</v>
      </c>
      <c r="G15" s="1" t="s">
        <v>36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2893859</v>
      </c>
      <c r="B16" s="1" t="s">
        <v>51</v>
      </c>
      <c r="C16" s="1" t="s">
        <v>22</v>
      </c>
      <c r="D16" s="1" t="s">
        <v>52</v>
      </c>
      <c r="E16" s="2">
        <v>0</v>
      </c>
      <c r="F16" s="1">
        <v>16.152000000000001</v>
      </c>
      <c r="G16" s="1" t="s">
        <v>36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2893860</v>
      </c>
      <c r="B17" s="1" t="s">
        <v>53</v>
      </c>
      <c r="C17" s="1" t="s">
        <v>22</v>
      </c>
      <c r="D17" s="1" t="s">
        <v>55</v>
      </c>
      <c r="E17" s="2">
        <v>0</v>
      </c>
      <c r="F17" s="1">
        <v>0.20200000000000001</v>
      </c>
      <c r="G17" s="1" t="s">
        <v>54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2893861</v>
      </c>
      <c r="B18" s="1" t="s">
        <v>56</v>
      </c>
      <c r="C18" s="1">
        <v>5</v>
      </c>
      <c r="D18" s="1" t="s">
        <v>57</v>
      </c>
      <c r="E18" s="1">
        <f>ROUND(H19+H20+H21+H22+H23+H24,2)</f>
        <v>0</v>
      </c>
      <c r="F18" s="1">
        <v>1</v>
      </c>
      <c r="G18" s="1" t="s">
        <v>0</v>
      </c>
      <c r="H18" s="1">
        <f t="shared" si="0"/>
        <v>0</v>
      </c>
      <c r="I18" s="1" t="s">
        <v>22</v>
      </c>
      <c r="J18" s="1" t="s">
        <v>0</v>
      </c>
    </row>
    <row r="19" spans="1:10" ht="45" x14ac:dyDescent="0.25">
      <c r="A19" s="1">
        <v>2893862</v>
      </c>
      <c r="B19" s="1" t="s">
        <v>58</v>
      </c>
      <c r="C19" s="1" t="s">
        <v>22</v>
      </c>
      <c r="D19" s="1" t="s">
        <v>59</v>
      </c>
      <c r="E19" s="2">
        <v>0</v>
      </c>
      <c r="F19" s="1">
        <v>94.185000000000002</v>
      </c>
      <c r="G19" s="1" t="s">
        <v>36</v>
      </c>
      <c r="H19" s="1">
        <f t="shared" si="0"/>
        <v>0</v>
      </c>
      <c r="I19" s="1" t="s">
        <v>22</v>
      </c>
      <c r="J19" s="1" t="s">
        <v>0</v>
      </c>
    </row>
    <row r="20" spans="1:10" ht="45" x14ac:dyDescent="0.25">
      <c r="A20" s="1">
        <v>2893863</v>
      </c>
      <c r="B20" s="1" t="s">
        <v>60</v>
      </c>
      <c r="C20" s="1" t="s">
        <v>22</v>
      </c>
      <c r="D20" s="1" t="s">
        <v>61</v>
      </c>
      <c r="E20" s="2">
        <v>0</v>
      </c>
      <c r="F20" s="1">
        <v>276.58199999999999</v>
      </c>
      <c r="G20" s="1" t="s">
        <v>36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2893864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18.696000000000002</v>
      </c>
      <c r="G21" s="1" t="s">
        <v>36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2893865</v>
      </c>
      <c r="B22" s="1" t="s">
        <v>64</v>
      </c>
      <c r="C22" s="1" t="s">
        <v>22</v>
      </c>
      <c r="D22" s="1" t="s">
        <v>65</v>
      </c>
      <c r="E22" s="2">
        <v>0</v>
      </c>
      <c r="F22" s="1">
        <v>9.8659999999999997</v>
      </c>
      <c r="G22" s="1" t="s">
        <v>36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2893866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3.96</v>
      </c>
      <c r="G23" s="1" t="s">
        <v>36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2893867</v>
      </c>
      <c r="B24" s="1" t="s">
        <v>68</v>
      </c>
      <c r="C24" s="1" t="s">
        <v>22</v>
      </c>
      <c r="D24" s="1" t="s">
        <v>69</v>
      </c>
      <c r="E24" s="2">
        <v>0</v>
      </c>
      <c r="F24" s="1">
        <v>3.96</v>
      </c>
      <c r="G24" s="1" t="s">
        <v>36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2893868</v>
      </c>
      <c r="B25" s="1" t="s">
        <v>70</v>
      </c>
      <c r="C25" s="1">
        <v>6</v>
      </c>
      <c r="D25" s="1" t="s">
        <v>71</v>
      </c>
      <c r="E25" s="1">
        <f>ROUND(H26+H27+H28+H29+H30+H31+H32+H33+H34+H35+H36+H37+H38+H39+H40+H41+H42+H43+H44+H45+H46+H47+H48+H49+H50+H51+H52+H53+H54+H55+H56,2)</f>
        <v>0</v>
      </c>
      <c r="F25" s="1">
        <v>1</v>
      </c>
      <c r="G25" s="1" t="s">
        <v>0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2893869</v>
      </c>
      <c r="B26" s="1" t="s">
        <v>72</v>
      </c>
      <c r="C26" s="1" t="s">
        <v>22</v>
      </c>
      <c r="D26" s="1" t="s">
        <v>73</v>
      </c>
      <c r="E26" s="2">
        <v>0</v>
      </c>
      <c r="F26" s="1">
        <v>303.13900000000001</v>
      </c>
      <c r="G26" s="1" t="s">
        <v>36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2893870</v>
      </c>
      <c r="B27" s="1" t="s">
        <v>74</v>
      </c>
      <c r="C27" s="1" t="s">
        <v>22</v>
      </c>
      <c r="D27" s="1" t="s">
        <v>75</v>
      </c>
      <c r="E27" s="2">
        <v>0</v>
      </c>
      <c r="F27" s="1">
        <v>358.62599999999998</v>
      </c>
      <c r="G27" s="1" t="s">
        <v>36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2893871</v>
      </c>
      <c r="B28" s="1" t="s">
        <v>76</v>
      </c>
      <c r="C28" s="1" t="s">
        <v>22</v>
      </c>
      <c r="D28" s="1" t="s">
        <v>77</v>
      </c>
      <c r="E28" s="2">
        <v>0</v>
      </c>
      <c r="F28" s="1">
        <v>294.56200000000001</v>
      </c>
      <c r="G28" s="1" t="s">
        <v>36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2893872</v>
      </c>
      <c r="B29" s="1" t="s">
        <v>78</v>
      </c>
      <c r="C29" s="1" t="s">
        <v>22</v>
      </c>
      <c r="D29" s="1" t="s">
        <v>79</v>
      </c>
      <c r="E29" s="2">
        <v>0</v>
      </c>
      <c r="F29" s="1">
        <v>1836.8109999999999</v>
      </c>
      <c r="G29" s="1" t="s">
        <v>36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2893873</v>
      </c>
      <c r="B30" s="1" t="s">
        <v>80</v>
      </c>
      <c r="C30" s="1" t="s">
        <v>22</v>
      </c>
      <c r="D30" s="1" t="s">
        <v>81</v>
      </c>
      <c r="E30" s="2">
        <v>0</v>
      </c>
      <c r="F30" s="1">
        <v>1577.4490000000001</v>
      </c>
      <c r="G30" s="1" t="s">
        <v>36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2893874</v>
      </c>
      <c r="B31" s="1" t="s">
        <v>82</v>
      </c>
      <c r="C31" s="1" t="s">
        <v>22</v>
      </c>
      <c r="D31" s="1" t="s">
        <v>83</v>
      </c>
      <c r="E31" s="2">
        <v>0</v>
      </c>
      <c r="F31" s="1">
        <v>351.20299999999997</v>
      </c>
      <c r="G31" s="1" t="s">
        <v>36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2893875</v>
      </c>
      <c r="B32" s="1" t="s">
        <v>84</v>
      </c>
      <c r="C32" s="1" t="s">
        <v>22</v>
      </c>
      <c r="D32" s="1" t="s">
        <v>85</v>
      </c>
      <c r="E32" s="2">
        <v>0</v>
      </c>
      <c r="F32" s="1">
        <v>2112.3330000000001</v>
      </c>
      <c r="G32" s="1" t="s">
        <v>36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2893876</v>
      </c>
      <c r="B33" s="1" t="s">
        <v>86</v>
      </c>
      <c r="C33" s="1" t="s">
        <v>22</v>
      </c>
      <c r="D33" s="1" t="s">
        <v>88</v>
      </c>
      <c r="E33" s="2">
        <v>0</v>
      </c>
      <c r="F33" s="1">
        <v>1</v>
      </c>
      <c r="G33" s="1" t="s">
        <v>87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2893877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27.274999999999999</v>
      </c>
      <c r="G34" s="1" t="s">
        <v>36</v>
      </c>
      <c r="H34" s="1">
        <f t="shared" si="0"/>
        <v>0</v>
      </c>
      <c r="I34" s="1" t="s">
        <v>22</v>
      </c>
      <c r="J34" s="1" t="s">
        <v>0</v>
      </c>
    </row>
    <row r="35" spans="1:10" ht="30" x14ac:dyDescent="0.25">
      <c r="A35" s="1">
        <v>2893878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27.821000000000002</v>
      </c>
      <c r="G35" s="1" t="s">
        <v>36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2893879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1836.8109999999999</v>
      </c>
      <c r="G36" s="1" t="s">
        <v>36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2893880</v>
      </c>
      <c r="B37" s="1" t="s">
        <v>95</v>
      </c>
      <c r="C37" s="1" t="s">
        <v>22</v>
      </c>
      <c r="D37" s="1" t="s">
        <v>96</v>
      </c>
      <c r="E37" s="2">
        <v>0</v>
      </c>
      <c r="F37" s="1">
        <v>1845.7270000000001</v>
      </c>
      <c r="G37" s="1" t="s">
        <v>36</v>
      </c>
      <c r="H37" s="1">
        <f t="shared" si="0"/>
        <v>0</v>
      </c>
      <c r="I37" s="1" t="s">
        <v>22</v>
      </c>
      <c r="J37" s="1" t="s">
        <v>0</v>
      </c>
    </row>
    <row r="38" spans="1:10" ht="45" x14ac:dyDescent="0.25">
      <c r="A38" s="1">
        <v>2893881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969.98900000000003</v>
      </c>
      <c r="G38" s="1" t="s">
        <v>36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2893882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355.66899999999998</v>
      </c>
      <c r="G39" s="1" t="s">
        <v>36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2893883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300.447</v>
      </c>
      <c r="G40" s="1" t="s">
        <v>36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2893884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581.78399999999999</v>
      </c>
      <c r="G41" s="1" t="s">
        <v>36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2893885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669.54200000000003</v>
      </c>
      <c r="G42" s="1" t="s">
        <v>36</v>
      </c>
      <c r="H42" s="1">
        <f t="shared" si="0"/>
        <v>0</v>
      </c>
      <c r="I42" s="1" t="s">
        <v>22</v>
      </c>
      <c r="J42" s="1" t="s">
        <v>0</v>
      </c>
    </row>
    <row r="43" spans="1:10" ht="30" x14ac:dyDescent="0.25">
      <c r="A43" s="1">
        <v>2893886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366.20800000000003</v>
      </c>
      <c r="G43" s="1" t="s">
        <v>36</v>
      </c>
      <c r="H43" s="1">
        <f t="shared" si="0"/>
        <v>0</v>
      </c>
      <c r="I43" s="1" t="s">
        <v>22</v>
      </c>
      <c r="J43" s="1" t="s">
        <v>0</v>
      </c>
    </row>
    <row r="44" spans="1:10" ht="45" x14ac:dyDescent="0.25">
      <c r="A44" s="1">
        <v>2893887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44</v>
      </c>
      <c r="G44" s="1" t="s">
        <v>36</v>
      </c>
      <c r="H44" s="1">
        <f t="shared" si="0"/>
        <v>0</v>
      </c>
      <c r="I44" s="1" t="s">
        <v>22</v>
      </c>
      <c r="J44" s="1" t="s">
        <v>0</v>
      </c>
    </row>
    <row r="45" spans="1:10" ht="45" x14ac:dyDescent="0.25">
      <c r="A45" s="1">
        <v>2893888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405</v>
      </c>
      <c r="G45" s="1" t="s">
        <v>36</v>
      </c>
      <c r="H45" s="1">
        <f t="shared" si="0"/>
        <v>0</v>
      </c>
      <c r="I45" s="1" t="s">
        <v>22</v>
      </c>
      <c r="J45" s="1" t="s">
        <v>0</v>
      </c>
    </row>
    <row r="46" spans="1:10" ht="45" x14ac:dyDescent="0.25">
      <c r="A46" s="1">
        <v>2893889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358.62599999999998</v>
      </c>
      <c r="G46" s="1" t="s">
        <v>36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2893890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82.72</v>
      </c>
      <c r="G47" s="1" t="s">
        <v>36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2893891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432.95800000000003</v>
      </c>
      <c r="G48" s="1" t="s">
        <v>36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2893892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199.17</v>
      </c>
      <c r="G49" s="1" t="s">
        <v>36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2893893</v>
      </c>
      <c r="B50" s="1" t="s">
        <v>121</v>
      </c>
      <c r="C50" s="1" t="s">
        <v>22</v>
      </c>
      <c r="D50" s="1" t="s">
        <v>122</v>
      </c>
      <c r="E50" s="2">
        <v>0</v>
      </c>
      <c r="F50" s="1">
        <v>230.49799999999999</v>
      </c>
      <c r="G50" s="1" t="s">
        <v>36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2893894</v>
      </c>
      <c r="B51" s="1" t="s">
        <v>123</v>
      </c>
      <c r="C51" s="1" t="s">
        <v>22</v>
      </c>
      <c r="D51" s="1" t="s">
        <v>124</v>
      </c>
      <c r="E51" s="2">
        <v>0</v>
      </c>
      <c r="F51" s="1">
        <v>114.703</v>
      </c>
      <c r="G51" s="1" t="s">
        <v>36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2893895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69.626000000000005</v>
      </c>
      <c r="G52" s="1" t="s">
        <v>36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2893896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175</v>
      </c>
      <c r="G53" s="1" t="s">
        <v>36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2893897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230</v>
      </c>
      <c r="G54" s="1" t="s">
        <v>36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2893898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112</v>
      </c>
      <c r="G55" s="1" t="s">
        <v>87</v>
      </c>
      <c r="H55" s="1">
        <f t="shared" si="0"/>
        <v>0</v>
      </c>
      <c r="I55" s="1" t="s">
        <v>22</v>
      </c>
      <c r="J55" s="1" t="s">
        <v>0</v>
      </c>
    </row>
    <row r="56" spans="1:10" x14ac:dyDescent="0.25">
      <c r="A56" s="1">
        <v>2893899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112</v>
      </c>
      <c r="G56" s="1" t="s">
        <v>87</v>
      </c>
      <c r="H56" s="1">
        <f t="shared" si="0"/>
        <v>0</v>
      </c>
      <c r="I56" s="1" t="s">
        <v>22</v>
      </c>
      <c r="J56" s="1" t="s">
        <v>0</v>
      </c>
    </row>
    <row r="57" spans="1:10" x14ac:dyDescent="0.25">
      <c r="A57" s="1">
        <v>2893900</v>
      </c>
      <c r="B57" s="1" t="s">
        <v>135</v>
      </c>
      <c r="C57" s="1">
        <v>8</v>
      </c>
      <c r="D57" s="1" t="s">
        <v>136</v>
      </c>
      <c r="E57" s="1">
        <f>ROUND(H58+H59+H60+H61+H62,2)</f>
        <v>0</v>
      </c>
      <c r="F57" s="1">
        <v>1</v>
      </c>
      <c r="G57" s="1" t="s">
        <v>0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2893901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2</v>
      </c>
      <c r="G58" s="1" t="s">
        <v>87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2893902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1</v>
      </c>
      <c r="G59" s="1" t="s">
        <v>87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2893903</v>
      </c>
      <c r="B60" s="1" t="s">
        <v>141</v>
      </c>
      <c r="C60" s="1" t="s">
        <v>22</v>
      </c>
      <c r="D60" s="1" t="s">
        <v>142</v>
      </c>
      <c r="E60" s="2">
        <v>0</v>
      </c>
      <c r="F60" s="1">
        <v>1</v>
      </c>
      <c r="G60" s="1" t="s">
        <v>87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2893904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</v>
      </c>
      <c r="G61" s="1" t="s">
        <v>87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2893905</v>
      </c>
      <c r="B62" s="1" t="s">
        <v>145</v>
      </c>
      <c r="C62" s="1" t="s">
        <v>22</v>
      </c>
      <c r="D62" s="1" t="s">
        <v>146</v>
      </c>
      <c r="E62" s="2">
        <v>0</v>
      </c>
      <c r="F62" s="1">
        <v>1</v>
      </c>
      <c r="G62" s="1" t="s">
        <v>87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2893906</v>
      </c>
      <c r="B63" s="1" t="s">
        <v>147</v>
      </c>
      <c r="C63" s="1">
        <v>9</v>
      </c>
      <c r="D63" s="1" t="s">
        <v>148</v>
      </c>
      <c r="E63" s="1">
        <f>ROUND(H64+H65+H66+H67+H68+H69+H70+H71+H72+H73+H74+H75+H76+H77+H78+H79+H80+H81+H82+H83+H84+H85+H86+H87+H88+H89+H90+H91+H92+H93+H94+H95+H96+H97+H98+H99+H100+H101+H102+H103+H104+H105+H106+H107,2)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2893907</v>
      </c>
      <c r="B64" s="1" t="s">
        <v>149</v>
      </c>
      <c r="C64" s="1" t="s">
        <v>22</v>
      </c>
      <c r="D64" s="1" t="s">
        <v>150</v>
      </c>
      <c r="E64" s="2">
        <v>0</v>
      </c>
      <c r="F64" s="1">
        <v>23.7</v>
      </c>
      <c r="G64" s="1" t="s">
        <v>36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2893908</v>
      </c>
      <c r="B65" s="1" t="s">
        <v>151</v>
      </c>
      <c r="C65" s="1" t="s">
        <v>22</v>
      </c>
      <c r="D65" s="1" t="s">
        <v>153</v>
      </c>
      <c r="E65" s="2">
        <v>0</v>
      </c>
      <c r="F65" s="1">
        <v>426</v>
      </c>
      <c r="G65" s="1" t="s">
        <v>152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2893909</v>
      </c>
      <c r="B66" s="1" t="s">
        <v>154</v>
      </c>
      <c r="C66" s="1" t="s">
        <v>22</v>
      </c>
      <c r="D66" s="1" t="s">
        <v>155</v>
      </c>
      <c r="E66" s="2">
        <v>0</v>
      </c>
      <c r="F66" s="1">
        <v>488.91</v>
      </c>
      <c r="G66" s="1" t="s">
        <v>152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2893910</v>
      </c>
      <c r="B67" s="1" t="s">
        <v>156</v>
      </c>
      <c r="C67" s="1" t="s">
        <v>22</v>
      </c>
      <c r="D67" s="1" t="s">
        <v>157</v>
      </c>
      <c r="E67" s="2">
        <v>0</v>
      </c>
      <c r="F67" s="1">
        <v>488.91</v>
      </c>
      <c r="G67" s="1" t="s">
        <v>152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2893911</v>
      </c>
      <c r="B68" s="1" t="s">
        <v>158</v>
      </c>
      <c r="C68" s="1" t="s">
        <v>22</v>
      </c>
      <c r="D68" s="1" t="s">
        <v>159</v>
      </c>
      <c r="E68" s="2">
        <v>0</v>
      </c>
      <c r="F68" s="1">
        <v>80.83</v>
      </c>
      <c r="G68" s="1" t="s">
        <v>152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2893912</v>
      </c>
      <c r="B69" s="1" t="s">
        <v>160</v>
      </c>
      <c r="C69" s="1" t="s">
        <v>22</v>
      </c>
      <c r="D69" s="1" t="s">
        <v>161</v>
      </c>
      <c r="E69" s="2">
        <v>0</v>
      </c>
      <c r="F69" s="1">
        <v>0.54</v>
      </c>
      <c r="G69" s="1" t="s">
        <v>39</v>
      </c>
      <c r="H69" s="1">
        <f t="shared" si="1"/>
        <v>0</v>
      </c>
      <c r="I69" s="1" t="s">
        <v>22</v>
      </c>
      <c r="J69" s="1" t="s">
        <v>0</v>
      </c>
    </row>
    <row r="70" spans="1:10" x14ac:dyDescent="0.25">
      <c r="A70" s="1">
        <v>2893913</v>
      </c>
      <c r="B70" s="1" t="s">
        <v>162</v>
      </c>
      <c r="C70" s="1" t="s">
        <v>22</v>
      </c>
      <c r="D70" s="1" t="s">
        <v>163</v>
      </c>
      <c r="E70" s="2">
        <v>0</v>
      </c>
      <c r="F70" s="1">
        <v>1089.6959999999999</v>
      </c>
      <c r="G70" s="1" t="s">
        <v>36</v>
      </c>
      <c r="H70" s="1">
        <f t="shared" si="1"/>
        <v>0</v>
      </c>
      <c r="I70" s="1" t="s">
        <v>22</v>
      </c>
      <c r="J70" s="1" t="s">
        <v>0</v>
      </c>
    </row>
    <row r="71" spans="1:10" ht="30" x14ac:dyDescent="0.25">
      <c r="A71" s="1">
        <v>2893914</v>
      </c>
      <c r="B71" s="1" t="s">
        <v>164</v>
      </c>
      <c r="C71" s="1" t="s">
        <v>22</v>
      </c>
      <c r="D71" s="1" t="s">
        <v>165</v>
      </c>
      <c r="E71" s="2">
        <v>0</v>
      </c>
      <c r="F71" s="1">
        <v>8.91</v>
      </c>
      <c r="G71" s="1" t="s">
        <v>39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2893915</v>
      </c>
      <c r="B72" s="1" t="s">
        <v>166</v>
      </c>
      <c r="C72" s="1" t="s">
        <v>22</v>
      </c>
      <c r="D72" s="1" t="s">
        <v>167</v>
      </c>
      <c r="E72" s="2">
        <v>0</v>
      </c>
      <c r="F72" s="1">
        <v>170.26499999999999</v>
      </c>
      <c r="G72" s="1" t="s">
        <v>36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2893916</v>
      </c>
      <c r="B73" s="1" t="s">
        <v>168</v>
      </c>
      <c r="C73" s="1" t="s">
        <v>22</v>
      </c>
      <c r="D73" s="1" t="s">
        <v>169</v>
      </c>
      <c r="E73" s="2">
        <v>0</v>
      </c>
      <c r="F73" s="1">
        <v>410.70600000000002</v>
      </c>
      <c r="G73" s="1" t="s">
        <v>36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2893917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358.62599999999998</v>
      </c>
      <c r="G74" s="1" t="s">
        <v>36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2893918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370.01499999999999</v>
      </c>
      <c r="G75" s="1" t="s">
        <v>152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2893919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2</v>
      </c>
      <c r="G76" s="1" t="s">
        <v>87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2893920</v>
      </c>
      <c r="B77" s="1" t="s">
        <v>176</v>
      </c>
      <c r="C77" s="1" t="s">
        <v>22</v>
      </c>
      <c r="D77" s="1" t="s">
        <v>177</v>
      </c>
      <c r="E77" s="2">
        <v>0</v>
      </c>
      <c r="F77" s="1">
        <v>16.920000000000002</v>
      </c>
      <c r="G77" s="1" t="s">
        <v>36</v>
      </c>
      <c r="H77" s="1">
        <f t="shared" si="1"/>
        <v>0</v>
      </c>
      <c r="I77" s="1" t="s">
        <v>22</v>
      </c>
      <c r="J77" s="1" t="s">
        <v>0</v>
      </c>
    </row>
    <row r="78" spans="1:10" ht="45" x14ac:dyDescent="0.25">
      <c r="A78" s="1">
        <v>2893921</v>
      </c>
      <c r="B78" s="1" t="s">
        <v>178</v>
      </c>
      <c r="C78" s="1" t="s">
        <v>22</v>
      </c>
      <c r="D78" s="1" t="s">
        <v>180</v>
      </c>
      <c r="E78" s="2">
        <v>0</v>
      </c>
      <c r="F78" s="1">
        <v>1000</v>
      </c>
      <c r="G78" s="1" t="s">
        <v>179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2893922</v>
      </c>
      <c r="B79" s="1" t="s">
        <v>181</v>
      </c>
      <c r="C79" s="1" t="s">
        <v>22</v>
      </c>
      <c r="D79" s="1" t="s">
        <v>182</v>
      </c>
      <c r="E79" s="2">
        <v>0</v>
      </c>
      <c r="F79" s="1">
        <v>280.44</v>
      </c>
      <c r="G79" s="1" t="s">
        <v>36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2893923</v>
      </c>
      <c r="B80" s="1" t="s">
        <v>183</v>
      </c>
      <c r="C80" s="1" t="s">
        <v>22</v>
      </c>
      <c r="D80" s="1" t="s">
        <v>184</v>
      </c>
      <c r="E80" s="2">
        <v>0</v>
      </c>
      <c r="F80" s="1">
        <v>29.31</v>
      </c>
      <c r="G80" s="1" t="s">
        <v>36</v>
      </c>
      <c r="H80" s="1">
        <f t="shared" si="1"/>
        <v>0</v>
      </c>
      <c r="I80" s="1" t="s">
        <v>22</v>
      </c>
      <c r="J80" s="1" t="s">
        <v>0</v>
      </c>
    </row>
    <row r="81" spans="1:10" ht="45" x14ac:dyDescent="0.25">
      <c r="A81" s="1">
        <v>2893924</v>
      </c>
      <c r="B81" s="1" t="s">
        <v>185</v>
      </c>
      <c r="C81" s="1" t="s">
        <v>22</v>
      </c>
      <c r="D81" s="1" t="s">
        <v>186</v>
      </c>
      <c r="E81" s="2">
        <v>0</v>
      </c>
      <c r="F81" s="1">
        <v>281.33699999999999</v>
      </c>
      <c r="G81" s="1" t="s">
        <v>36</v>
      </c>
      <c r="H81" s="1">
        <f t="shared" si="1"/>
        <v>0</v>
      </c>
      <c r="I81" s="1" t="s">
        <v>22</v>
      </c>
      <c r="J81" s="1" t="s">
        <v>0</v>
      </c>
    </row>
    <row r="82" spans="1:10" ht="45" x14ac:dyDescent="0.25">
      <c r="A82" s="1">
        <v>2893925</v>
      </c>
      <c r="B82" s="1" t="s">
        <v>187</v>
      </c>
      <c r="C82" s="1" t="s">
        <v>22</v>
      </c>
      <c r="D82" s="1" t="s">
        <v>188</v>
      </c>
      <c r="E82" s="2">
        <v>0</v>
      </c>
      <c r="F82" s="1">
        <v>1</v>
      </c>
      <c r="G82" s="1" t="s">
        <v>152</v>
      </c>
      <c r="H82" s="1">
        <f t="shared" si="1"/>
        <v>0</v>
      </c>
      <c r="I82" s="1" t="s">
        <v>22</v>
      </c>
      <c r="J82" s="1" t="s">
        <v>0</v>
      </c>
    </row>
    <row r="83" spans="1:10" x14ac:dyDescent="0.25">
      <c r="A83" s="1">
        <v>2893926</v>
      </c>
      <c r="B83" s="1" t="s">
        <v>189</v>
      </c>
      <c r="C83" s="1" t="s">
        <v>22</v>
      </c>
      <c r="D83" s="1" t="s">
        <v>190</v>
      </c>
      <c r="E83" s="2">
        <v>0</v>
      </c>
      <c r="F83" s="1">
        <v>1.01</v>
      </c>
      <c r="G83" s="1" t="s">
        <v>87</v>
      </c>
      <c r="H83" s="1">
        <f t="shared" si="1"/>
        <v>0</v>
      </c>
      <c r="I83" s="1" t="s">
        <v>22</v>
      </c>
      <c r="J83" s="1" t="s">
        <v>0</v>
      </c>
    </row>
    <row r="84" spans="1:10" ht="45" x14ac:dyDescent="0.25">
      <c r="A84" s="1">
        <v>2893927</v>
      </c>
      <c r="B84" s="1" t="s">
        <v>191</v>
      </c>
      <c r="C84" s="1" t="s">
        <v>22</v>
      </c>
      <c r="D84" s="1" t="s">
        <v>192</v>
      </c>
      <c r="E84" s="2">
        <v>0</v>
      </c>
      <c r="F84" s="1">
        <v>126.565</v>
      </c>
      <c r="G84" s="1" t="s">
        <v>152</v>
      </c>
      <c r="H84" s="1">
        <f t="shared" si="1"/>
        <v>0</v>
      </c>
      <c r="I84" s="1" t="s">
        <v>22</v>
      </c>
      <c r="J84" s="1" t="s">
        <v>0</v>
      </c>
    </row>
    <row r="85" spans="1:10" x14ac:dyDescent="0.25">
      <c r="A85" s="1">
        <v>2893928</v>
      </c>
      <c r="B85" s="1" t="s">
        <v>193</v>
      </c>
      <c r="C85" s="1" t="s">
        <v>22</v>
      </c>
      <c r="D85" s="1" t="s">
        <v>194</v>
      </c>
      <c r="E85" s="2">
        <v>0</v>
      </c>
      <c r="F85" s="1">
        <v>127.831</v>
      </c>
      <c r="G85" s="1" t="s">
        <v>87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2893929</v>
      </c>
      <c r="B86" s="1" t="s">
        <v>195</v>
      </c>
      <c r="C86" s="1" t="s">
        <v>22</v>
      </c>
      <c r="D86" s="1" t="s">
        <v>196</v>
      </c>
      <c r="E86" s="2">
        <v>0</v>
      </c>
      <c r="F86" s="1">
        <v>405</v>
      </c>
      <c r="G86" s="1" t="s">
        <v>36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2893930</v>
      </c>
      <c r="B87" s="1" t="s">
        <v>197</v>
      </c>
      <c r="C87" s="1" t="s">
        <v>22</v>
      </c>
      <c r="D87" s="1" t="s">
        <v>198</v>
      </c>
      <c r="E87" s="2">
        <v>0</v>
      </c>
      <c r="F87" s="1">
        <v>2976.7719999999999</v>
      </c>
      <c r="G87" s="1" t="s">
        <v>36</v>
      </c>
      <c r="H87" s="1">
        <f t="shared" si="1"/>
        <v>0</v>
      </c>
      <c r="I87" s="1" t="s">
        <v>22</v>
      </c>
      <c r="J87" s="1" t="s">
        <v>0</v>
      </c>
    </row>
    <row r="88" spans="1:10" ht="45" x14ac:dyDescent="0.25">
      <c r="A88" s="1">
        <v>2893931</v>
      </c>
      <c r="B88" s="1" t="s">
        <v>199</v>
      </c>
      <c r="C88" s="1" t="s">
        <v>22</v>
      </c>
      <c r="D88" s="1" t="s">
        <v>200</v>
      </c>
      <c r="E88" s="2">
        <v>0</v>
      </c>
      <c r="F88" s="1">
        <v>2976.7719999999999</v>
      </c>
      <c r="G88" s="1" t="s">
        <v>36</v>
      </c>
      <c r="H88" s="1">
        <f t="shared" si="1"/>
        <v>0</v>
      </c>
      <c r="I88" s="1" t="s">
        <v>22</v>
      </c>
      <c r="J88" s="1" t="s">
        <v>0</v>
      </c>
    </row>
    <row r="89" spans="1:10" ht="45" x14ac:dyDescent="0.25">
      <c r="A89" s="1">
        <v>2893932</v>
      </c>
      <c r="B89" s="1" t="s">
        <v>201</v>
      </c>
      <c r="C89" s="1" t="s">
        <v>22</v>
      </c>
      <c r="D89" s="1" t="s">
        <v>202</v>
      </c>
      <c r="E89" s="2">
        <v>0</v>
      </c>
      <c r="F89" s="1">
        <v>35721.264000000003</v>
      </c>
      <c r="G89" s="1" t="s">
        <v>36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2893933</v>
      </c>
      <c r="B90" s="1" t="s">
        <v>203</v>
      </c>
      <c r="C90" s="1" t="s">
        <v>22</v>
      </c>
      <c r="D90" s="1" t="s">
        <v>204</v>
      </c>
      <c r="E90" s="2">
        <v>0</v>
      </c>
      <c r="F90" s="1">
        <v>2303.4189999999999</v>
      </c>
      <c r="G90" s="1" t="s">
        <v>36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2893934</v>
      </c>
      <c r="B91" s="1" t="s">
        <v>205</v>
      </c>
      <c r="C91" s="1" t="s">
        <v>22</v>
      </c>
      <c r="D91" s="1" t="s">
        <v>206</v>
      </c>
      <c r="E91" s="2">
        <v>0</v>
      </c>
      <c r="F91" s="1">
        <v>2303.4189999999999</v>
      </c>
      <c r="G91" s="1" t="s">
        <v>36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2893935</v>
      </c>
      <c r="B92" s="1" t="s">
        <v>207</v>
      </c>
      <c r="C92" s="1" t="s">
        <v>22</v>
      </c>
      <c r="D92" s="1" t="s">
        <v>208</v>
      </c>
      <c r="E92" s="2">
        <v>0</v>
      </c>
      <c r="F92" s="1">
        <v>596.70600000000002</v>
      </c>
      <c r="G92" s="1" t="s">
        <v>36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2893936</v>
      </c>
      <c r="B93" s="1" t="s">
        <v>209</v>
      </c>
      <c r="C93" s="1" t="s">
        <v>22</v>
      </c>
      <c r="D93" s="1" t="s">
        <v>210</v>
      </c>
      <c r="E93" s="2">
        <v>0</v>
      </c>
      <c r="F93" s="1">
        <v>2401.134</v>
      </c>
      <c r="G93" s="1" t="s">
        <v>36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2893937</v>
      </c>
      <c r="B94" s="1" t="s">
        <v>211</v>
      </c>
      <c r="C94" s="1" t="s">
        <v>22</v>
      </c>
      <c r="D94" s="1" t="s">
        <v>212</v>
      </c>
      <c r="E94" s="2">
        <v>0</v>
      </c>
      <c r="F94" s="1">
        <v>863.59799999999996</v>
      </c>
      <c r="G94" s="1" t="s">
        <v>36</v>
      </c>
      <c r="H94" s="1">
        <f t="shared" si="1"/>
        <v>0</v>
      </c>
      <c r="I94" s="1" t="s">
        <v>22</v>
      </c>
      <c r="J94" s="1" t="s">
        <v>0</v>
      </c>
    </row>
    <row r="95" spans="1:10" ht="45" x14ac:dyDescent="0.25">
      <c r="A95" s="1">
        <v>2893938</v>
      </c>
      <c r="B95" s="1" t="s">
        <v>213</v>
      </c>
      <c r="C95" s="1" t="s">
        <v>22</v>
      </c>
      <c r="D95" s="1" t="s">
        <v>214</v>
      </c>
      <c r="E95" s="2">
        <v>0</v>
      </c>
      <c r="F95" s="1">
        <v>9</v>
      </c>
      <c r="G95" s="1" t="s">
        <v>152</v>
      </c>
      <c r="H95" s="1">
        <f t="shared" si="1"/>
        <v>0</v>
      </c>
      <c r="I95" s="1" t="s">
        <v>22</v>
      </c>
      <c r="J95" s="1" t="s">
        <v>0</v>
      </c>
    </row>
    <row r="96" spans="1:10" ht="45" x14ac:dyDescent="0.25">
      <c r="A96" s="1">
        <v>2893939</v>
      </c>
      <c r="B96" s="1" t="s">
        <v>215</v>
      </c>
      <c r="C96" s="1" t="s">
        <v>22</v>
      </c>
      <c r="D96" s="1" t="s">
        <v>216</v>
      </c>
      <c r="E96" s="2">
        <v>0</v>
      </c>
      <c r="F96" s="1">
        <v>4.5</v>
      </c>
      <c r="G96" s="1" t="s">
        <v>152</v>
      </c>
      <c r="H96" s="1">
        <f t="shared" si="1"/>
        <v>0</v>
      </c>
      <c r="I96" s="1" t="s">
        <v>22</v>
      </c>
      <c r="J96" s="1" t="s">
        <v>0</v>
      </c>
    </row>
    <row r="97" spans="1:10" ht="45" x14ac:dyDescent="0.25">
      <c r="A97" s="1">
        <v>2893940</v>
      </c>
      <c r="B97" s="1" t="s">
        <v>217</v>
      </c>
      <c r="C97" s="1" t="s">
        <v>22</v>
      </c>
      <c r="D97" s="1" t="s">
        <v>218</v>
      </c>
      <c r="E97" s="2">
        <v>0</v>
      </c>
      <c r="F97" s="1">
        <v>42</v>
      </c>
      <c r="G97" s="1" t="s">
        <v>152</v>
      </c>
      <c r="H97" s="1">
        <f t="shared" si="1"/>
        <v>0</v>
      </c>
      <c r="I97" s="1" t="s">
        <v>22</v>
      </c>
      <c r="J97" s="1" t="s">
        <v>0</v>
      </c>
    </row>
    <row r="98" spans="1:10" ht="45" x14ac:dyDescent="0.25">
      <c r="A98" s="1">
        <v>2893941</v>
      </c>
      <c r="B98" s="1" t="s">
        <v>219</v>
      </c>
      <c r="C98" s="1" t="s">
        <v>22</v>
      </c>
      <c r="D98" s="1" t="s">
        <v>220</v>
      </c>
      <c r="E98" s="2">
        <v>0</v>
      </c>
      <c r="F98" s="1">
        <v>49.27</v>
      </c>
      <c r="G98" s="1" t="s">
        <v>152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2893942</v>
      </c>
      <c r="B99" s="1" t="s">
        <v>221</v>
      </c>
      <c r="C99" s="1" t="s">
        <v>22</v>
      </c>
      <c r="D99" s="1" t="s">
        <v>222</v>
      </c>
      <c r="E99" s="2">
        <v>0</v>
      </c>
      <c r="F99" s="1">
        <v>190.55799999999999</v>
      </c>
      <c r="G99" s="1" t="s">
        <v>54</v>
      </c>
      <c r="H99" s="1">
        <f t="shared" si="1"/>
        <v>0</v>
      </c>
      <c r="I99" s="1" t="s">
        <v>22</v>
      </c>
      <c r="J99" s="1" t="s">
        <v>0</v>
      </c>
    </row>
    <row r="100" spans="1:10" ht="30" x14ac:dyDescent="0.25">
      <c r="A100" s="1">
        <v>2893943</v>
      </c>
      <c r="B100" s="1" t="s">
        <v>223</v>
      </c>
      <c r="C100" s="1" t="s">
        <v>22</v>
      </c>
      <c r="D100" s="1" t="s">
        <v>224</v>
      </c>
      <c r="E100" s="2">
        <v>0</v>
      </c>
      <c r="F100" s="1">
        <v>571.67399999999998</v>
      </c>
      <c r="G100" s="1" t="s">
        <v>54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2893944</v>
      </c>
      <c r="B101" s="1" t="s">
        <v>225</v>
      </c>
      <c r="C101" s="1" t="s">
        <v>22</v>
      </c>
      <c r="D101" s="1" t="s">
        <v>226</v>
      </c>
      <c r="E101" s="2">
        <v>0</v>
      </c>
      <c r="F101" s="1">
        <v>190.55799999999999</v>
      </c>
      <c r="G101" s="1" t="s">
        <v>54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2893945</v>
      </c>
      <c r="B102" s="1" t="s">
        <v>227</v>
      </c>
      <c r="C102" s="1" t="s">
        <v>22</v>
      </c>
      <c r="D102" s="1" t="s">
        <v>228</v>
      </c>
      <c r="E102" s="2">
        <v>0</v>
      </c>
      <c r="F102" s="1">
        <v>2858.37</v>
      </c>
      <c r="G102" s="1" t="s">
        <v>54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2893946</v>
      </c>
      <c r="B103" s="1" t="s">
        <v>229</v>
      </c>
      <c r="C103" s="1" t="s">
        <v>22</v>
      </c>
      <c r="D103" s="1" t="s">
        <v>230</v>
      </c>
      <c r="E103" s="2">
        <v>0</v>
      </c>
      <c r="F103" s="1">
        <v>190.55799999999999</v>
      </c>
      <c r="G103" s="1" t="s">
        <v>54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2893947</v>
      </c>
      <c r="B104" s="1" t="s">
        <v>231</v>
      </c>
      <c r="C104" s="1" t="s">
        <v>22</v>
      </c>
      <c r="D104" s="1" t="s">
        <v>232</v>
      </c>
      <c r="E104" s="2">
        <v>0</v>
      </c>
      <c r="F104" s="1">
        <v>1905.58</v>
      </c>
      <c r="G104" s="1" t="s">
        <v>54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2893948</v>
      </c>
      <c r="B105" s="1" t="s">
        <v>233</v>
      </c>
      <c r="C105" s="1" t="s">
        <v>22</v>
      </c>
      <c r="D105" s="1" t="s">
        <v>234</v>
      </c>
      <c r="E105" s="2">
        <v>0</v>
      </c>
      <c r="F105" s="1">
        <v>190.55799999999999</v>
      </c>
      <c r="G105" s="1" t="s">
        <v>54</v>
      </c>
      <c r="H105" s="1">
        <f t="shared" si="1"/>
        <v>0</v>
      </c>
      <c r="I105" s="1" t="s">
        <v>22</v>
      </c>
      <c r="J105" s="1" t="s">
        <v>0</v>
      </c>
    </row>
    <row r="106" spans="1:10" ht="30" x14ac:dyDescent="0.25">
      <c r="A106" s="1">
        <v>2893949</v>
      </c>
      <c r="B106" s="1" t="s">
        <v>235</v>
      </c>
      <c r="C106" s="1" t="s">
        <v>22</v>
      </c>
      <c r="D106" s="1" t="s">
        <v>236</v>
      </c>
      <c r="E106" s="2">
        <v>0</v>
      </c>
      <c r="F106" s="1">
        <v>190.55799999999999</v>
      </c>
      <c r="G106" s="1" t="s">
        <v>54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2893950</v>
      </c>
      <c r="B107" s="1" t="s">
        <v>237</v>
      </c>
      <c r="C107" s="1" t="s">
        <v>22</v>
      </c>
      <c r="D107" s="1" t="s">
        <v>238</v>
      </c>
      <c r="E107" s="2">
        <v>0</v>
      </c>
      <c r="F107" s="1">
        <v>190.55799999999999</v>
      </c>
      <c r="G107" s="1" t="s">
        <v>54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2893951</v>
      </c>
      <c r="B108" s="1" t="s">
        <v>239</v>
      </c>
      <c r="C108" s="1">
        <v>99</v>
      </c>
      <c r="D108" s="1" t="s">
        <v>240</v>
      </c>
      <c r="E108" s="1">
        <f>ROUND(H109,2)</f>
        <v>0</v>
      </c>
      <c r="F108" s="1">
        <v>1</v>
      </c>
      <c r="G108" s="1" t="s">
        <v>0</v>
      </c>
      <c r="H108" s="1">
        <f t="shared" si="1"/>
        <v>0</v>
      </c>
      <c r="I108" s="1" t="s">
        <v>22</v>
      </c>
      <c r="J108" s="1" t="s">
        <v>0</v>
      </c>
    </row>
    <row r="109" spans="1:10" ht="30" x14ac:dyDescent="0.25">
      <c r="A109" s="1">
        <v>2893952</v>
      </c>
      <c r="B109" s="1" t="s">
        <v>241</v>
      </c>
      <c r="C109" s="1" t="s">
        <v>22</v>
      </c>
      <c r="D109" s="1" t="s">
        <v>242</v>
      </c>
      <c r="E109" s="2">
        <v>0</v>
      </c>
      <c r="F109" s="1">
        <v>334.55599999999998</v>
      </c>
      <c r="G109" s="1" t="s">
        <v>54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2893953</v>
      </c>
      <c r="B110" s="1" t="s">
        <v>243</v>
      </c>
      <c r="C110" s="1" t="s">
        <v>244</v>
      </c>
      <c r="D110" s="1" t="s">
        <v>245</v>
      </c>
      <c r="E110" s="1">
        <f>ROUND(H111+H129+H146+H157+H161+H170+H174+H218,2)</f>
        <v>0</v>
      </c>
      <c r="F110" s="1">
        <v>1</v>
      </c>
      <c r="G110" s="1" t="s">
        <v>0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2893954</v>
      </c>
      <c r="B111" s="1" t="s">
        <v>246</v>
      </c>
      <c r="C111" s="1">
        <v>712</v>
      </c>
      <c r="D111" s="1" t="s">
        <v>247</v>
      </c>
      <c r="E111" s="1">
        <f>ROUND(H112+H113+H114+H115+H116+H117+H118+H119+H120+H121+H122+H123+H124+H125+H126+H127+H128,2)</f>
        <v>0</v>
      </c>
      <c r="F111" s="1">
        <v>1</v>
      </c>
      <c r="G111" s="1" t="s">
        <v>0</v>
      </c>
      <c r="H111" s="1">
        <f t="shared" si="1"/>
        <v>0</v>
      </c>
      <c r="I111" s="1" t="s">
        <v>22</v>
      </c>
      <c r="J111" s="1" t="s">
        <v>0</v>
      </c>
    </row>
    <row r="112" spans="1:10" ht="45" x14ac:dyDescent="0.25">
      <c r="A112" s="1">
        <v>2893955</v>
      </c>
      <c r="B112" s="1" t="s">
        <v>248</v>
      </c>
      <c r="C112" s="1" t="s">
        <v>22</v>
      </c>
      <c r="D112" s="1" t="s">
        <v>249</v>
      </c>
      <c r="E112" s="2">
        <v>0</v>
      </c>
      <c r="F112" s="1">
        <v>1775.1179999999999</v>
      </c>
      <c r="G112" s="1" t="s">
        <v>36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2893956</v>
      </c>
      <c r="B113" s="1" t="s">
        <v>250</v>
      </c>
      <c r="C113" s="1" t="s">
        <v>22</v>
      </c>
      <c r="D113" s="1" t="s">
        <v>251</v>
      </c>
      <c r="E113" s="2">
        <v>0</v>
      </c>
      <c r="F113" s="1">
        <v>1775.1179999999999</v>
      </c>
      <c r="G113" s="1" t="s">
        <v>36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2893957</v>
      </c>
      <c r="B114" s="1" t="s">
        <v>252</v>
      </c>
      <c r="C114" s="1" t="s">
        <v>22</v>
      </c>
      <c r="D114" s="1" t="s">
        <v>253</v>
      </c>
      <c r="E114" s="2">
        <v>0</v>
      </c>
      <c r="F114" s="1">
        <v>246.88200000000001</v>
      </c>
      <c r="G114" s="1" t="s">
        <v>36</v>
      </c>
      <c r="H114" s="1">
        <f t="shared" si="1"/>
        <v>0</v>
      </c>
      <c r="I114" s="1" t="s">
        <v>22</v>
      </c>
      <c r="J114" s="1" t="s">
        <v>0</v>
      </c>
    </row>
    <row r="115" spans="1:10" ht="45" x14ac:dyDescent="0.25">
      <c r="A115" s="1">
        <v>2893958</v>
      </c>
      <c r="B115" s="1" t="s">
        <v>254</v>
      </c>
      <c r="C115" s="1" t="s">
        <v>22</v>
      </c>
      <c r="D115" s="1" t="s">
        <v>256</v>
      </c>
      <c r="E115" s="2">
        <v>0</v>
      </c>
      <c r="F115" s="1">
        <v>606.6</v>
      </c>
      <c r="G115" s="1" t="s">
        <v>255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2893959</v>
      </c>
      <c r="B116" s="1" t="s">
        <v>257</v>
      </c>
      <c r="C116" s="1" t="s">
        <v>22</v>
      </c>
      <c r="D116" s="1" t="s">
        <v>258</v>
      </c>
      <c r="E116" s="2">
        <v>0</v>
      </c>
      <c r="F116" s="1">
        <v>1775.1179999999999</v>
      </c>
      <c r="G116" s="1" t="s">
        <v>36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2893960</v>
      </c>
      <c r="B117" s="1" t="s">
        <v>259</v>
      </c>
      <c r="C117" s="1" t="s">
        <v>22</v>
      </c>
      <c r="D117" s="1" t="s">
        <v>260</v>
      </c>
      <c r="E117" s="2">
        <v>0</v>
      </c>
      <c r="F117" s="1">
        <v>2041.386</v>
      </c>
      <c r="G117" s="1" t="s">
        <v>36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2893961</v>
      </c>
      <c r="B118" s="1" t="s">
        <v>261</v>
      </c>
      <c r="C118" s="1" t="s">
        <v>22</v>
      </c>
      <c r="D118" s="1" t="s">
        <v>262</v>
      </c>
      <c r="E118" s="2">
        <v>0</v>
      </c>
      <c r="F118" s="1">
        <v>1775.1179999999999</v>
      </c>
      <c r="G118" s="1" t="s">
        <v>36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2893962</v>
      </c>
      <c r="B119" s="1" t="s">
        <v>263</v>
      </c>
      <c r="C119" s="1" t="s">
        <v>22</v>
      </c>
      <c r="D119" s="1" t="s">
        <v>264</v>
      </c>
      <c r="E119" s="2">
        <v>0</v>
      </c>
      <c r="F119" s="1">
        <v>266.61599999999999</v>
      </c>
      <c r="G119" s="1" t="s">
        <v>36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2893963</v>
      </c>
      <c r="B120" s="1" t="s">
        <v>265</v>
      </c>
      <c r="C120" s="1" t="s">
        <v>22</v>
      </c>
      <c r="D120" s="1" t="s">
        <v>266</v>
      </c>
      <c r="E120" s="2">
        <v>0</v>
      </c>
      <c r="F120" s="1">
        <v>1774.77</v>
      </c>
      <c r="G120" s="1" t="s">
        <v>36</v>
      </c>
      <c r="H120" s="1">
        <f t="shared" si="1"/>
        <v>0</v>
      </c>
      <c r="I120" s="1" t="s">
        <v>22</v>
      </c>
      <c r="J120" s="1" t="s">
        <v>0</v>
      </c>
    </row>
    <row r="121" spans="1:10" ht="30" x14ac:dyDescent="0.25">
      <c r="A121" s="1">
        <v>2893964</v>
      </c>
      <c r="B121" s="1" t="s">
        <v>267</v>
      </c>
      <c r="C121" s="1" t="s">
        <v>22</v>
      </c>
      <c r="D121" s="1" t="s">
        <v>268</v>
      </c>
      <c r="E121" s="2">
        <v>0</v>
      </c>
      <c r="F121" s="1">
        <v>740.64599999999996</v>
      </c>
      <c r="G121" s="1" t="s">
        <v>36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2893965</v>
      </c>
      <c r="B122" s="1" t="s">
        <v>269</v>
      </c>
      <c r="C122" s="1" t="s">
        <v>22</v>
      </c>
      <c r="D122" s="1" t="s">
        <v>264</v>
      </c>
      <c r="E122" s="2">
        <v>0</v>
      </c>
      <c r="F122" s="1">
        <v>55.89</v>
      </c>
      <c r="G122" s="1" t="s">
        <v>36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2893966</v>
      </c>
      <c r="B123" s="1" t="s">
        <v>270</v>
      </c>
      <c r="C123" s="1" t="s">
        <v>22</v>
      </c>
      <c r="D123" s="1" t="s">
        <v>260</v>
      </c>
      <c r="E123" s="2">
        <v>0</v>
      </c>
      <c r="F123" s="1">
        <v>283.91399999999999</v>
      </c>
      <c r="G123" s="1" t="s">
        <v>36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2893967</v>
      </c>
      <c r="B124" s="1" t="s">
        <v>271</v>
      </c>
      <c r="C124" s="1" t="s">
        <v>22</v>
      </c>
      <c r="D124" s="1" t="s">
        <v>266</v>
      </c>
      <c r="E124" s="2">
        <v>0</v>
      </c>
      <c r="F124" s="1">
        <v>228.024</v>
      </c>
      <c r="G124" s="1" t="s">
        <v>36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2893968</v>
      </c>
      <c r="B125" s="1" t="s">
        <v>272</v>
      </c>
      <c r="C125" s="1" t="s">
        <v>22</v>
      </c>
      <c r="D125" s="1" t="s">
        <v>273</v>
      </c>
      <c r="E125" s="2">
        <v>0</v>
      </c>
      <c r="F125" s="1">
        <v>29.31</v>
      </c>
      <c r="G125" s="1" t="s">
        <v>36</v>
      </c>
      <c r="H125" s="1">
        <f t="shared" si="1"/>
        <v>0</v>
      </c>
      <c r="I125" s="1" t="s">
        <v>22</v>
      </c>
      <c r="J125" s="1" t="s">
        <v>0</v>
      </c>
    </row>
    <row r="126" spans="1:10" x14ac:dyDescent="0.25">
      <c r="A126" s="1">
        <v>2893969</v>
      </c>
      <c r="B126" s="1" t="s">
        <v>274</v>
      </c>
      <c r="C126" s="1" t="s">
        <v>22</v>
      </c>
      <c r="D126" s="1" t="s">
        <v>275</v>
      </c>
      <c r="E126" s="2">
        <v>0</v>
      </c>
      <c r="F126" s="1">
        <v>31.655000000000001</v>
      </c>
      <c r="G126" s="1" t="s">
        <v>36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2893970</v>
      </c>
      <c r="B127" s="1" t="s">
        <v>276</v>
      </c>
      <c r="C127" s="1" t="s">
        <v>22</v>
      </c>
      <c r="D127" s="1" t="s">
        <v>277</v>
      </c>
      <c r="E127" s="2">
        <v>0</v>
      </c>
      <c r="F127" s="1">
        <v>234.48</v>
      </c>
      <c r="G127" s="1" t="s">
        <v>87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2893971</v>
      </c>
      <c r="B128" s="1" t="s">
        <v>278</v>
      </c>
      <c r="C128" s="1" t="s">
        <v>22</v>
      </c>
      <c r="D128" s="1" t="s">
        <v>280</v>
      </c>
      <c r="E128" s="2">
        <v>0</v>
      </c>
      <c r="F128" s="1">
        <v>1</v>
      </c>
      <c r="G128" s="1" t="s">
        <v>279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2893972</v>
      </c>
      <c r="B129" s="1" t="s">
        <v>281</v>
      </c>
      <c r="C129" s="1">
        <v>713</v>
      </c>
      <c r="D129" s="1" t="s">
        <v>282</v>
      </c>
      <c r="E129" s="1">
        <f>ROUND(H130+H131+H132+H133+H134+H135+H136+H137+H138+H139+H140+H141+H142+H143+H144+H145,2)</f>
        <v>0</v>
      </c>
      <c r="F129" s="1">
        <v>1</v>
      </c>
      <c r="G129" s="1" t="s">
        <v>0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2893973</v>
      </c>
      <c r="B130" s="1" t="s">
        <v>283</v>
      </c>
      <c r="C130" s="1" t="s">
        <v>22</v>
      </c>
      <c r="D130" s="1" t="s">
        <v>284</v>
      </c>
      <c r="E130" s="2">
        <v>0</v>
      </c>
      <c r="F130" s="1">
        <v>626.65599999999995</v>
      </c>
      <c r="G130" s="1" t="s">
        <v>36</v>
      </c>
      <c r="H130" s="1">
        <f t="shared" si="1"/>
        <v>0</v>
      </c>
      <c r="I130" s="1" t="s">
        <v>22</v>
      </c>
      <c r="J130" s="1" t="s">
        <v>0</v>
      </c>
    </row>
    <row r="131" spans="1:10" ht="30" x14ac:dyDescent="0.25">
      <c r="A131" s="1">
        <v>2893974</v>
      </c>
      <c r="B131" s="1" t="s">
        <v>285</v>
      </c>
      <c r="C131" s="1" t="s">
        <v>22</v>
      </c>
      <c r="D131" s="1" t="s">
        <v>286</v>
      </c>
      <c r="E131" s="2">
        <v>0</v>
      </c>
      <c r="F131" s="1">
        <v>242.84200000000001</v>
      </c>
      <c r="G131" s="1" t="s">
        <v>36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2893975</v>
      </c>
      <c r="B132" s="1" t="s">
        <v>287</v>
      </c>
      <c r="C132" s="1" t="s">
        <v>22</v>
      </c>
      <c r="D132" s="1" t="s">
        <v>288</v>
      </c>
      <c r="E132" s="2">
        <v>0</v>
      </c>
      <c r="F132" s="1">
        <v>7.8410000000000002</v>
      </c>
      <c r="G132" s="1" t="s">
        <v>39</v>
      </c>
      <c r="H132" s="1">
        <f t="shared" si="2"/>
        <v>0</v>
      </c>
      <c r="I132" s="1" t="s">
        <v>22</v>
      </c>
      <c r="J132" s="1" t="s">
        <v>0</v>
      </c>
    </row>
    <row r="133" spans="1:10" ht="60" x14ac:dyDescent="0.25">
      <c r="A133" s="1">
        <v>2893976</v>
      </c>
      <c r="B133" s="1" t="s">
        <v>289</v>
      </c>
      <c r="C133" s="1" t="s">
        <v>22</v>
      </c>
      <c r="D133" s="1" t="s">
        <v>290</v>
      </c>
      <c r="E133" s="2">
        <v>0</v>
      </c>
      <c r="F133" s="1">
        <v>91.259</v>
      </c>
      <c r="G133" s="1" t="s">
        <v>152</v>
      </c>
      <c r="H133" s="1">
        <f t="shared" si="2"/>
        <v>0</v>
      </c>
      <c r="I133" s="1" t="s">
        <v>22</v>
      </c>
      <c r="J133" s="1" t="s">
        <v>0</v>
      </c>
    </row>
    <row r="134" spans="1:10" ht="30" x14ac:dyDescent="0.25">
      <c r="A134" s="1">
        <v>2893977</v>
      </c>
      <c r="B134" s="1" t="s">
        <v>291</v>
      </c>
      <c r="C134" s="1" t="s">
        <v>22</v>
      </c>
      <c r="D134" s="1" t="s">
        <v>292</v>
      </c>
      <c r="E134" s="2">
        <v>0</v>
      </c>
      <c r="F134" s="1">
        <v>111.336</v>
      </c>
      <c r="G134" s="1" t="s">
        <v>36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2893978</v>
      </c>
      <c r="B135" s="1" t="s">
        <v>293</v>
      </c>
      <c r="C135" s="1" t="s">
        <v>22</v>
      </c>
      <c r="D135" s="1" t="s">
        <v>294</v>
      </c>
      <c r="E135" s="2">
        <v>0</v>
      </c>
      <c r="F135" s="1">
        <v>113.563</v>
      </c>
      <c r="G135" s="1" t="s">
        <v>36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2893979</v>
      </c>
      <c r="B136" s="1" t="s">
        <v>295</v>
      </c>
      <c r="C136" s="1" t="s">
        <v>22</v>
      </c>
      <c r="D136" s="1" t="s">
        <v>296</v>
      </c>
      <c r="E136" s="2">
        <v>0</v>
      </c>
      <c r="F136" s="1">
        <v>231.84</v>
      </c>
      <c r="G136" s="1" t="s">
        <v>36</v>
      </c>
      <c r="H136" s="1">
        <f t="shared" si="2"/>
        <v>0</v>
      </c>
      <c r="I136" s="1" t="s">
        <v>22</v>
      </c>
      <c r="J136" s="1" t="s">
        <v>0</v>
      </c>
    </row>
    <row r="137" spans="1:10" ht="30" x14ac:dyDescent="0.25">
      <c r="A137" s="1">
        <v>2893980</v>
      </c>
      <c r="B137" s="1" t="s">
        <v>297</v>
      </c>
      <c r="C137" s="1" t="s">
        <v>22</v>
      </c>
      <c r="D137" s="1" t="s">
        <v>298</v>
      </c>
      <c r="E137" s="2">
        <v>0</v>
      </c>
      <c r="F137" s="1">
        <v>236.477</v>
      </c>
      <c r="G137" s="1" t="s">
        <v>36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2893981</v>
      </c>
      <c r="B138" s="1" t="s">
        <v>299</v>
      </c>
      <c r="C138" s="1" t="s">
        <v>22</v>
      </c>
      <c r="D138" s="1" t="s">
        <v>300</v>
      </c>
      <c r="E138" s="2">
        <v>0</v>
      </c>
      <c r="F138" s="1">
        <v>29.896000000000001</v>
      </c>
      <c r="G138" s="1" t="s">
        <v>36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2893982</v>
      </c>
      <c r="B139" s="1" t="s">
        <v>301</v>
      </c>
      <c r="C139" s="1" t="s">
        <v>22</v>
      </c>
      <c r="D139" s="1" t="s">
        <v>302</v>
      </c>
      <c r="E139" s="2">
        <v>0</v>
      </c>
      <c r="F139" s="1">
        <v>1645.518</v>
      </c>
      <c r="G139" s="1" t="s">
        <v>36</v>
      </c>
      <c r="H139" s="1">
        <f t="shared" si="2"/>
        <v>0</v>
      </c>
      <c r="I139" s="1" t="s">
        <v>22</v>
      </c>
      <c r="J139" s="1" t="s">
        <v>0</v>
      </c>
    </row>
    <row r="140" spans="1:10" ht="45" x14ac:dyDescent="0.25">
      <c r="A140" s="1">
        <v>2893983</v>
      </c>
      <c r="B140" s="1" t="s">
        <v>303</v>
      </c>
      <c r="C140" s="1" t="s">
        <v>22</v>
      </c>
      <c r="D140" s="1" t="s">
        <v>304</v>
      </c>
      <c r="E140" s="2">
        <v>0</v>
      </c>
      <c r="F140" s="1">
        <v>167.84299999999999</v>
      </c>
      <c r="G140" s="1" t="s">
        <v>39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2893984</v>
      </c>
      <c r="B141" s="1" t="s">
        <v>305</v>
      </c>
      <c r="C141" s="1" t="s">
        <v>22</v>
      </c>
      <c r="D141" s="1" t="s">
        <v>306</v>
      </c>
      <c r="E141" s="2">
        <v>0</v>
      </c>
      <c r="F141" s="1">
        <v>1543.278</v>
      </c>
      <c r="G141" s="1" t="s">
        <v>36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2893985</v>
      </c>
      <c r="B142" s="1" t="s">
        <v>307</v>
      </c>
      <c r="C142" s="1" t="s">
        <v>22</v>
      </c>
      <c r="D142" s="1" t="s">
        <v>308</v>
      </c>
      <c r="E142" s="2">
        <v>0</v>
      </c>
      <c r="F142" s="1">
        <v>3148.2869999999998</v>
      </c>
      <c r="G142" s="1" t="s">
        <v>36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2893986</v>
      </c>
      <c r="B143" s="1" t="s">
        <v>309</v>
      </c>
      <c r="C143" s="1" t="s">
        <v>22</v>
      </c>
      <c r="D143" s="1" t="s">
        <v>310</v>
      </c>
      <c r="E143" s="2">
        <v>0</v>
      </c>
      <c r="F143" s="1">
        <v>246.88200000000001</v>
      </c>
      <c r="G143" s="1" t="s">
        <v>36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2893987</v>
      </c>
      <c r="B144" s="1" t="s">
        <v>311</v>
      </c>
      <c r="C144" s="1" t="s">
        <v>22</v>
      </c>
      <c r="D144" s="1" t="s">
        <v>312</v>
      </c>
      <c r="E144" s="2">
        <v>0</v>
      </c>
      <c r="F144" s="1">
        <v>251.82</v>
      </c>
      <c r="G144" s="1" t="s">
        <v>36</v>
      </c>
      <c r="H144" s="1">
        <f t="shared" si="2"/>
        <v>0</v>
      </c>
      <c r="I144" s="1" t="s">
        <v>22</v>
      </c>
      <c r="J144" s="1" t="s">
        <v>0</v>
      </c>
    </row>
    <row r="145" spans="1:10" ht="30" x14ac:dyDescent="0.25">
      <c r="A145" s="1">
        <v>2893988</v>
      </c>
      <c r="B145" s="1" t="s">
        <v>313</v>
      </c>
      <c r="C145" s="1" t="s">
        <v>22</v>
      </c>
      <c r="D145" s="1" t="s">
        <v>314</v>
      </c>
      <c r="E145" s="2">
        <v>0</v>
      </c>
      <c r="F145" s="1">
        <v>1</v>
      </c>
      <c r="G145" s="1" t="s">
        <v>279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2893989</v>
      </c>
      <c r="B146" s="1" t="s">
        <v>315</v>
      </c>
      <c r="C146" s="1">
        <v>721</v>
      </c>
      <c r="D146" s="1" t="s">
        <v>316</v>
      </c>
      <c r="E146" s="1">
        <f>ROUND(H147+H148+H149+H150+H151+H152+H153+H154+H155+H156,2)</f>
        <v>0</v>
      </c>
      <c r="F146" s="1">
        <v>1</v>
      </c>
      <c r="G146" s="1" t="s">
        <v>0</v>
      </c>
      <c r="H146" s="1">
        <f t="shared" si="2"/>
        <v>0</v>
      </c>
      <c r="I146" s="1" t="s">
        <v>22</v>
      </c>
      <c r="J146" s="1" t="s">
        <v>0</v>
      </c>
    </row>
    <row r="147" spans="1:10" ht="30" x14ac:dyDescent="0.25">
      <c r="A147" s="1">
        <v>2893990</v>
      </c>
      <c r="B147" s="1" t="s">
        <v>317</v>
      </c>
      <c r="C147" s="1" t="s">
        <v>22</v>
      </c>
      <c r="D147" s="1" t="s">
        <v>318</v>
      </c>
      <c r="E147" s="2">
        <v>0</v>
      </c>
      <c r="F147" s="1">
        <v>2</v>
      </c>
      <c r="G147" s="1" t="s">
        <v>87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2893991</v>
      </c>
      <c r="B148" s="1" t="s">
        <v>319</v>
      </c>
      <c r="C148" s="1" t="s">
        <v>22</v>
      </c>
      <c r="D148" s="1" t="s">
        <v>320</v>
      </c>
      <c r="E148" s="2">
        <v>0</v>
      </c>
      <c r="F148" s="1">
        <v>2</v>
      </c>
      <c r="G148" s="1" t="s">
        <v>87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2893992</v>
      </c>
      <c r="B149" s="1" t="s">
        <v>321</v>
      </c>
      <c r="C149" s="1" t="s">
        <v>22</v>
      </c>
      <c r="D149" s="1" t="s">
        <v>322</v>
      </c>
      <c r="E149" s="2">
        <v>0</v>
      </c>
      <c r="F149" s="1">
        <v>11</v>
      </c>
      <c r="G149" s="1" t="s">
        <v>87</v>
      </c>
      <c r="H149" s="1">
        <f t="shared" si="2"/>
        <v>0</v>
      </c>
      <c r="I149" s="1" t="s">
        <v>22</v>
      </c>
      <c r="J149" s="1" t="s">
        <v>0</v>
      </c>
    </row>
    <row r="150" spans="1:10" ht="30" x14ac:dyDescent="0.25">
      <c r="A150" s="1">
        <v>2893993</v>
      </c>
      <c r="B150" s="1" t="s">
        <v>323</v>
      </c>
      <c r="C150" s="1" t="s">
        <v>22</v>
      </c>
      <c r="D150" s="1" t="s">
        <v>324</v>
      </c>
      <c r="E150" s="2">
        <v>0</v>
      </c>
      <c r="F150" s="1">
        <v>11</v>
      </c>
      <c r="G150" s="1" t="s">
        <v>87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2893994</v>
      </c>
      <c r="B151" s="1" t="s">
        <v>325</v>
      </c>
      <c r="C151" s="1" t="s">
        <v>22</v>
      </c>
      <c r="D151" s="1" t="s">
        <v>326</v>
      </c>
      <c r="E151" s="2">
        <v>0</v>
      </c>
      <c r="F151" s="1">
        <v>11</v>
      </c>
      <c r="G151" s="1" t="s">
        <v>87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2893995</v>
      </c>
      <c r="B152" s="1" t="s">
        <v>327</v>
      </c>
      <c r="C152" s="1" t="s">
        <v>22</v>
      </c>
      <c r="D152" s="1" t="s">
        <v>328</v>
      </c>
      <c r="E152" s="2">
        <v>0</v>
      </c>
      <c r="F152" s="1">
        <v>61</v>
      </c>
      <c r="G152" s="1" t="s">
        <v>87</v>
      </c>
      <c r="H152" s="1">
        <f t="shared" si="2"/>
        <v>0</v>
      </c>
      <c r="I152" s="1" t="s">
        <v>22</v>
      </c>
      <c r="J152" s="1" t="s">
        <v>0</v>
      </c>
    </row>
    <row r="153" spans="1:10" x14ac:dyDescent="0.25">
      <c r="A153" s="1">
        <v>2893996</v>
      </c>
      <c r="B153" s="1" t="s">
        <v>329</v>
      </c>
      <c r="C153" s="1" t="s">
        <v>22</v>
      </c>
      <c r="D153" s="1" t="s">
        <v>330</v>
      </c>
      <c r="E153" s="2">
        <v>0</v>
      </c>
      <c r="F153" s="1">
        <v>61</v>
      </c>
      <c r="G153" s="1" t="s">
        <v>87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2893997</v>
      </c>
      <c r="B154" s="1" t="s">
        <v>331</v>
      </c>
      <c r="C154" s="1" t="s">
        <v>22</v>
      </c>
      <c r="D154" s="1" t="s">
        <v>332</v>
      </c>
      <c r="E154" s="2">
        <v>0</v>
      </c>
      <c r="F154" s="1">
        <v>34</v>
      </c>
      <c r="G154" s="1" t="s">
        <v>87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2893998</v>
      </c>
      <c r="B155" s="1" t="s">
        <v>333</v>
      </c>
      <c r="C155" s="1" t="s">
        <v>22</v>
      </c>
      <c r="D155" s="1" t="s">
        <v>334</v>
      </c>
      <c r="E155" s="2">
        <v>0</v>
      </c>
      <c r="F155" s="1">
        <v>34</v>
      </c>
      <c r="G155" s="1" t="s">
        <v>87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2893999</v>
      </c>
      <c r="B156" s="1" t="s">
        <v>335</v>
      </c>
      <c r="C156" s="1" t="s">
        <v>22</v>
      </c>
      <c r="D156" s="1" t="s">
        <v>336</v>
      </c>
      <c r="E156" s="2">
        <v>0</v>
      </c>
      <c r="F156" s="1">
        <v>1</v>
      </c>
      <c r="G156" s="1" t="s">
        <v>279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2894000</v>
      </c>
      <c r="B157" s="1" t="s">
        <v>337</v>
      </c>
      <c r="C157" s="1">
        <v>762</v>
      </c>
      <c r="D157" s="1" t="s">
        <v>338</v>
      </c>
      <c r="E157" s="1">
        <f>ROUND(H158+H159+H160,2)</f>
        <v>0</v>
      </c>
      <c r="F157" s="1">
        <v>1</v>
      </c>
      <c r="G157" s="1" t="s">
        <v>0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2894001</v>
      </c>
      <c r="B158" s="1" t="s">
        <v>339</v>
      </c>
      <c r="C158" s="1" t="s">
        <v>22</v>
      </c>
      <c r="D158" s="1" t="s">
        <v>340</v>
      </c>
      <c r="E158" s="2">
        <v>0</v>
      </c>
      <c r="F158" s="1">
        <v>6.2859999999999996</v>
      </c>
      <c r="G158" s="1" t="s">
        <v>36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2894002</v>
      </c>
      <c r="B159" s="1" t="s">
        <v>341</v>
      </c>
      <c r="C159" s="1" t="s">
        <v>22</v>
      </c>
      <c r="D159" s="1" t="s">
        <v>342</v>
      </c>
      <c r="E159" s="2">
        <v>0</v>
      </c>
      <c r="F159" s="1">
        <v>6.915</v>
      </c>
      <c r="G159" s="1" t="s">
        <v>36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2894003</v>
      </c>
      <c r="B160" s="1" t="s">
        <v>343</v>
      </c>
      <c r="C160" s="1" t="s">
        <v>22</v>
      </c>
      <c r="D160" s="1" t="s">
        <v>344</v>
      </c>
      <c r="E160" s="2">
        <v>0</v>
      </c>
      <c r="F160" s="1">
        <v>1</v>
      </c>
      <c r="G160" s="1" t="s">
        <v>279</v>
      </c>
      <c r="H160" s="1">
        <f t="shared" si="2"/>
        <v>0</v>
      </c>
      <c r="I160" s="1" t="s">
        <v>22</v>
      </c>
      <c r="J160" s="1" t="s">
        <v>0</v>
      </c>
    </row>
    <row r="161" spans="1:10" x14ac:dyDescent="0.25">
      <c r="A161" s="1">
        <v>2894004</v>
      </c>
      <c r="B161" s="1" t="s">
        <v>345</v>
      </c>
      <c r="C161" s="1">
        <v>764</v>
      </c>
      <c r="D161" s="1" t="s">
        <v>346</v>
      </c>
      <c r="E161" s="1">
        <f>ROUND(H162+H163+H164+H165+H166+H167+H168+H169,2)</f>
        <v>0</v>
      </c>
      <c r="F161" s="1">
        <v>1</v>
      </c>
      <c r="G161" s="1" t="s">
        <v>0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2894005</v>
      </c>
      <c r="B162" s="1" t="s">
        <v>347</v>
      </c>
      <c r="C162" s="1" t="s">
        <v>22</v>
      </c>
      <c r="D162" s="1" t="s">
        <v>348</v>
      </c>
      <c r="E162" s="2">
        <v>0</v>
      </c>
      <c r="F162" s="1">
        <v>29.31</v>
      </c>
      <c r="G162" s="1" t="s">
        <v>36</v>
      </c>
      <c r="H162" s="1">
        <f t="shared" si="2"/>
        <v>0</v>
      </c>
      <c r="I162" s="1" t="s">
        <v>22</v>
      </c>
      <c r="J162" s="1" t="s">
        <v>0</v>
      </c>
    </row>
    <row r="163" spans="1:10" ht="30" x14ac:dyDescent="0.25">
      <c r="A163" s="1">
        <v>2894006</v>
      </c>
      <c r="B163" s="1" t="s">
        <v>349</v>
      </c>
      <c r="C163" s="1" t="s">
        <v>22</v>
      </c>
      <c r="D163" s="1" t="s">
        <v>350</v>
      </c>
      <c r="E163" s="2">
        <v>0</v>
      </c>
      <c r="F163" s="1">
        <v>132.83000000000001</v>
      </c>
      <c r="G163" s="1" t="s">
        <v>152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2894007</v>
      </c>
      <c r="B164" s="1" t="s">
        <v>351</v>
      </c>
      <c r="C164" s="1" t="s">
        <v>22</v>
      </c>
      <c r="D164" s="1" t="s">
        <v>352</v>
      </c>
      <c r="E164" s="2">
        <v>0</v>
      </c>
      <c r="F164" s="1">
        <v>33.4</v>
      </c>
      <c r="G164" s="1" t="s">
        <v>152</v>
      </c>
      <c r="H164" s="1">
        <f t="shared" si="2"/>
        <v>0</v>
      </c>
      <c r="I164" s="1" t="s">
        <v>22</v>
      </c>
      <c r="J164" s="1" t="s">
        <v>0</v>
      </c>
    </row>
    <row r="165" spans="1:10" ht="30" x14ac:dyDescent="0.25">
      <c r="A165" s="1">
        <v>2894008</v>
      </c>
      <c r="B165" s="1" t="s">
        <v>353</v>
      </c>
      <c r="C165" s="1" t="s">
        <v>22</v>
      </c>
      <c r="D165" s="1" t="s">
        <v>354</v>
      </c>
      <c r="E165" s="2">
        <v>0</v>
      </c>
      <c r="F165" s="1">
        <v>255.24</v>
      </c>
      <c r="G165" s="1" t="s">
        <v>152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2894009</v>
      </c>
      <c r="B166" s="1" t="s">
        <v>355</v>
      </c>
      <c r="C166" s="1" t="s">
        <v>22</v>
      </c>
      <c r="D166" s="1" t="s">
        <v>356</v>
      </c>
      <c r="E166" s="2">
        <v>0</v>
      </c>
      <c r="F166" s="1">
        <v>67.44</v>
      </c>
      <c r="G166" s="1" t="s">
        <v>152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2894010</v>
      </c>
      <c r="B167" s="1" t="s">
        <v>357</v>
      </c>
      <c r="C167" s="1" t="s">
        <v>22</v>
      </c>
      <c r="D167" s="1" t="s">
        <v>358</v>
      </c>
      <c r="E167" s="2">
        <v>0</v>
      </c>
      <c r="F167" s="1">
        <v>44.45</v>
      </c>
      <c r="G167" s="1" t="s">
        <v>152</v>
      </c>
      <c r="H167" s="1">
        <f t="shared" si="2"/>
        <v>0</v>
      </c>
      <c r="I167" s="1" t="s">
        <v>22</v>
      </c>
      <c r="J167" s="1" t="s">
        <v>0</v>
      </c>
    </row>
    <row r="168" spans="1:10" ht="30" x14ac:dyDescent="0.25">
      <c r="A168" s="1">
        <v>2894011</v>
      </c>
      <c r="B168" s="1" t="s">
        <v>359</v>
      </c>
      <c r="C168" s="1" t="s">
        <v>22</v>
      </c>
      <c r="D168" s="1" t="s">
        <v>360</v>
      </c>
      <c r="E168" s="2">
        <v>0</v>
      </c>
      <c r="F168" s="1">
        <v>370.01499999999999</v>
      </c>
      <c r="G168" s="1" t="s">
        <v>152</v>
      </c>
      <c r="H168" s="1">
        <f t="shared" si="2"/>
        <v>0</v>
      </c>
      <c r="I168" s="1" t="s">
        <v>22</v>
      </c>
      <c r="J168" s="1" t="s">
        <v>0</v>
      </c>
    </row>
    <row r="169" spans="1:10" ht="30" x14ac:dyDescent="0.25">
      <c r="A169" s="1">
        <v>2894012</v>
      </c>
      <c r="B169" s="1" t="s">
        <v>361</v>
      </c>
      <c r="C169" s="1" t="s">
        <v>22</v>
      </c>
      <c r="D169" s="1" t="s">
        <v>362</v>
      </c>
      <c r="E169" s="2">
        <v>0</v>
      </c>
      <c r="F169" s="1">
        <v>1</v>
      </c>
      <c r="G169" s="1" t="s">
        <v>279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2894013</v>
      </c>
      <c r="B170" s="1" t="s">
        <v>363</v>
      </c>
      <c r="C170" s="1">
        <v>766</v>
      </c>
      <c r="D170" s="1" t="s">
        <v>364</v>
      </c>
      <c r="E170" s="1">
        <f>ROUND(H171+H172+H173,2)</f>
        <v>0</v>
      </c>
      <c r="F170" s="1">
        <v>1</v>
      </c>
      <c r="G170" s="1" t="s">
        <v>0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2894014</v>
      </c>
      <c r="B171" s="1" t="s">
        <v>365</v>
      </c>
      <c r="C171" s="1" t="s">
        <v>22</v>
      </c>
      <c r="D171" s="1" t="s">
        <v>366</v>
      </c>
      <c r="E171" s="2">
        <v>0</v>
      </c>
      <c r="F171" s="1">
        <v>488.91</v>
      </c>
      <c r="G171" s="1" t="s">
        <v>152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2894015</v>
      </c>
      <c r="B172" s="1" t="s">
        <v>367</v>
      </c>
      <c r="C172" s="1" t="s">
        <v>22</v>
      </c>
      <c r="D172" s="1" t="s">
        <v>368</v>
      </c>
      <c r="E172" s="2">
        <v>0</v>
      </c>
      <c r="F172" s="1">
        <v>513.35599999999999</v>
      </c>
      <c r="G172" s="1" t="s">
        <v>152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2894016</v>
      </c>
      <c r="B173" s="1" t="s">
        <v>369</v>
      </c>
      <c r="C173" s="1" t="s">
        <v>22</v>
      </c>
      <c r="D173" s="1" t="s">
        <v>370</v>
      </c>
      <c r="E173" s="2">
        <v>0</v>
      </c>
      <c r="F173" s="1">
        <v>1</v>
      </c>
      <c r="G173" s="1" t="s">
        <v>279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2894017</v>
      </c>
      <c r="B174" s="1" t="s">
        <v>371</v>
      </c>
      <c r="C174" s="1">
        <v>767</v>
      </c>
      <c r="D174" s="1" t="s">
        <v>372</v>
      </c>
      <c r="E174" s="1">
        <f>ROUND(H175+H176+H177+H178+H179+H180+H181+H182+H183+H184+H185+H186+H187+H188+H189+H190+H191+H192+H193+H194+H195+H196+H197+H198+H199+H200+H201+H202+H203+H204+H205+H206+H207+H208+H209+H210+H211+H212+H213+H214+H215+H216+H217,2)</f>
        <v>0</v>
      </c>
      <c r="F174" s="1">
        <v>1</v>
      </c>
      <c r="G174" s="1" t="s">
        <v>0</v>
      </c>
      <c r="H174" s="1">
        <f t="shared" si="2"/>
        <v>0</v>
      </c>
      <c r="I174" s="1" t="s">
        <v>22</v>
      </c>
      <c r="J174" s="1" t="s">
        <v>0</v>
      </c>
    </row>
    <row r="175" spans="1:10" ht="45" x14ac:dyDescent="0.25">
      <c r="A175" s="1">
        <v>2894018</v>
      </c>
      <c r="B175" s="1" t="s">
        <v>373</v>
      </c>
      <c r="C175" s="1" t="s">
        <v>22</v>
      </c>
      <c r="D175" s="1" t="s">
        <v>374</v>
      </c>
      <c r="E175" s="2">
        <v>0</v>
      </c>
      <c r="F175" s="1">
        <v>40</v>
      </c>
      <c r="G175" s="1" t="s">
        <v>87</v>
      </c>
      <c r="H175" s="1">
        <f t="shared" si="2"/>
        <v>0</v>
      </c>
      <c r="I175" s="1" t="s">
        <v>22</v>
      </c>
      <c r="J175" s="1" t="s">
        <v>0</v>
      </c>
    </row>
    <row r="176" spans="1:10" ht="45" x14ac:dyDescent="0.25">
      <c r="A176" s="1">
        <v>2894019</v>
      </c>
      <c r="B176" s="1" t="s">
        <v>375</v>
      </c>
      <c r="C176" s="1" t="s">
        <v>22</v>
      </c>
      <c r="D176" s="1" t="s">
        <v>376</v>
      </c>
      <c r="E176" s="2">
        <v>0</v>
      </c>
      <c r="F176" s="1">
        <v>1</v>
      </c>
      <c r="G176" s="1" t="s">
        <v>87</v>
      </c>
      <c r="H176" s="1">
        <f t="shared" si="2"/>
        <v>0</v>
      </c>
      <c r="I176" s="1" t="s">
        <v>22</v>
      </c>
      <c r="J176" s="1" t="s">
        <v>0</v>
      </c>
    </row>
    <row r="177" spans="1:10" ht="45" x14ac:dyDescent="0.25">
      <c r="A177" s="1">
        <v>2894020</v>
      </c>
      <c r="B177" s="1" t="s">
        <v>377</v>
      </c>
      <c r="C177" s="1" t="s">
        <v>22</v>
      </c>
      <c r="D177" s="1" t="s">
        <v>378</v>
      </c>
      <c r="E177" s="2">
        <v>0</v>
      </c>
      <c r="F177" s="1">
        <v>4</v>
      </c>
      <c r="G177" s="1" t="s">
        <v>87</v>
      </c>
      <c r="H177" s="1">
        <f t="shared" si="2"/>
        <v>0</v>
      </c>
      <c r="I177" s="1" t="s">
        <v>22</v>
      </c>
      <c r="J177" s="1" t="s">
        <v>0</v>
      </c>
    </row>
    <row r="178" spans="1:10" ht="45" x14ac:dyDescent="0.25">
      <c r="A178" s="1">
        <v>2894021</v>
      </c>
      <c r="B178" s="1" t="s">
        <v>379</v>
      </c>
      <c r="C178" s="1" t="s">
        <v>22</v>
      </c>
      <c r="D178" s="1" t="s">
        <v>380</v>
      </c>
      <c r="E178" s="2">
        <v>0</v>
      </c>
      <c r="F178" s="1">
        <v>9</v>
      </c>
      <c r="G178" s="1" t="s">
        <v>87</v>
      </c>
      <c r="H178" s="1">
        <f t="shared" si="2"/>
        <v>0</v>
      </c>
      <c r="I178" s="1" t="s">
        <v>22</v>
      </c>
      <c r="J178" s="1" t="s">
        <v>0</v>
      </c>
    </row>
    <row r="179" spans="1:10" ht="45" x14ac:dyDescent="0.25">
      <c r="A179" s="1">
        <v>2894022</v>
      </c>
      <c r="B179" s="1" t="s">
        <v>381</v>
      </c>
      <c r="C179" s="1" t="s">
        <v>22</v>
      </c>
      <c r="D179" s="1" t="s">
        <v>382</v>
      </c>
      <c r="E179" s="2">
        <v>0</v>
      </c>
      <c r="F179" s="1">
        <v>1</v>
      </c>
      <c r="G179" s="1" t="s">
        <v>87</v>
      </c>
      <c r="H179" s="1">
        <f t="shared" si="2"/>
        <v>0</v>
      </c>
      <c r="I179" s="1" t="s">
        <v>22</v>
      </c>
      <c r="J179" s="1" t="s">
        <v>0</v>
      </c>
    </row>
    <row r="180" spans="1:10" ht="45" x14ac:dyDescent="0.25">
      <c r="A180" s="1">
        <v>2894023</v>
      </c>
      <c r="B180" s="1" t="s">
        <v>383</v>
      </c>
      <c r="C180" s="1" t="s">
        <v>22</v>
      </c>
      <c r="D180" s="1" t="s">
        <v>384</v>
      </c>
      <c r="E180" s="2">
        <v>0</v>
      </c>
      <c r="F180" s="1">
        <v>3</v>
      </c>
      <c r="G180" s="1" t="s">
        <v>87</v>
      </c>
      <c r="H180" s="1">
        <f t="shared" si="2"/>
        <v>0</v>
      </c>
      <c r="I180" s="1" t="s">
        <v>22</v>
      </c>
      <c r="J180" s="1" t="s">
        <v>0</v>
      </c>
    </row>
    <row r="181" spans="1:10" ht="45" x14ac:dyDescent="0.25">
      <c r="A181" s="1">
        <v>2894024</v>
      </c>
      <c r="B181" s="1" t="s">
        <v>385</v>
      </c>
      <c r="C181" s="1" t="s">
        <v>22</v>
      </c>
      <c r="D181" s="1" t="s">
        <v>386</v>
      </c>
      <c r="E181" s="2">
        <v>0</v>
      </c>
      <c r="F181" s="1">
        <v>2</v>
      </c>
      <c r="G181" s="1" t="s">
        <v>87</v>
      </c>
      <c r="H181" s="1">
        <f t="shared" si="2"/>
        <v>0</v>
      </c>
      <c r="I181" s="1" t="s">
        <v>22</v>
      </c>
      <c r="J181" s="1" t="s">
        <v>0</v>
      </c>
    </row>
    <row r="182" spans="1:10" ht="45" x14ac:dyDescent="0.25">
      <c r="A182" s="1">
        <v>2894025</v>
      </c>
      <c r="B182" s="1" t="s">
        <v>387</v>
      </c>
      <c r="C182" s="1" t="s">
        <v>22</v>
      </c>
      <c r="D182" s="1" t="s">
        <v>388</v>
      </c>
      <c r="E182" s="2">
        <v>0</v>
      </c>
      <c r="F182" s="1">
        <v>4</v>
      </c>
      <c r="G182" s="1" t="s">
        <v>87</v>
      </c>
      <c r="H182" s="1">
        <f t="shared" si="2"/>
        <v>0</v>
      </c>
      <c r="I182" s="1" t="s">
        <v>22</v>
      </c>
      <c r="J182" s="1" t="s">
        <v>0</v>
      </c>
    </row>
    <row r="183" spans="1:10" ht="45" x14ac:dyDescent="0.25">
      <c r="A183" s="1">
        <v>2894026</v>
      </c>
      <c r="B183" s="1" t="s">
        <v>389</v>
      </c>
      <c r="C183" s="1" t="s">
        <v>22</v>
      </c>
      <c r="D183" s="1" t="s">
        <v>390</v>
      </c>
      <c r="E183" s="2">
        <v>0</v>
      </c>
      <c r="F183" s="1">
        <v>2</v>
      </c>
      <c r="G183" s="1" t="s">
        <v>87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2894027</v>
      </c>
      <c r="B184" s="1" t="s">
        <v>391</v>
      </c>
      <c r="C184" s="1" t="s">
        <v>22</v>
      </c>
      <c r="D184" s="1" t="s">
        <v>392</v>
      </c>
      <c r="E184" s="2">
        <v>0</v>
      </c>
      <c r="F184" s="1">
        <v>1089.6959999999999</v>
      </c>
      <c r="G184" s="1" t="s">
        <v>36</v>
      </c>
      <c r="H184" s="1">
        <f t="shared" si="2"/>
        <v>0</v>
      </c>
      <c r="I184" s="1" t="s">
        <v>22</v>
      </c>
      <c r="J184" s="1" t="s">
        <v>0</v>
      </c>
    </row>
    <row r="185" spans="1:10" ht="30" x14ac:dyDescent="0.25">
      <c r="A185" s="1">
        <v>2894028</v>
      </c>
      <c r="B185" s="1" t="s">
        <v>393</v>
      </c>
      <c r="C185" s="1" t="s">
        <v>22</v>
      </c>
      <c r="D185" s="1" t="s">
        <v>394</v>
      </c>
      <c r="E185" s="2">
        <v>0</v>
      </c>
      <c r="F185" s="1">
        <v>1</v>
      </c>
      <c r="G185" s="1" t="s">
        <v>87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2894029</v>
      </c>
      <c r="B186" s="1" t="s">
        <v>395</v>
      </c>
      <c r="C186" s="1" t="s">
        <v>22</v>
      </c>
      <c r="D186" s="1" t="s">
        <v>396</v>
      </c>
      <c r="E186" s="2">
        <v>0</v>
      </c>
      <c r="F186" s="1">
        <v>1</v>
      </c>
      <c r="G186" s="1" t="s">
        <v>87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2894030</v>
      </c>
      <c r="B187" s="1" t="s">
        <v>397</v>
      </c>
      <c r="C187" s="1" t="s">
        <v>22</v>
      </c>
      <c r="D187" s="1" t="s">
        <v>398</v>
      </c>
      <c r="E187" s="2">
        <v>0</v>
      </c>
      <c r="F187" s="1">
        <v>1</v>
      </c>
      <c r="G187" s="1" t="s">
        <v>87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2894031</v>
      </c>
      <c r="B188" s="1" t="s">
        <v>399</v>
      </c>
      <c r="C188" s="1" t="s">
        <v>22</v>
      </c>
      <c r="D188" s="1" t="s">
        <v>400</v>
      </c>
      <c r="E188" s="2">
        <v>0</v>
      </c>
      <c r="F188" s="1">
        <v>1</v>
      </c>
      <c r="G188" s="1" t="s">
        <v>87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2894032</v>
      </c>
      <c r="B189" s="1" t="s">
        <v>401</v>
      </c>
      <c r="C189" s="1" t="s">
        <v>22</v>
      </c>
      <c r="D189" s="1" t="s">
        <v>402</v>
      </c>
      <c r="E189" s="2">
        <v>0</v>
      </c>
      <c r="F189" s="1">
        <v>1</v>
      </c>
      <c r="G189" s="1" t="s">
        <v>87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2894033</v>
      </c>
      <c r="B190" s="1" t="s">
        <v>403</v>
      </c>
      <c r="C190" s="1" t="s">
        <v>22</v>
      </c>
      <c r="D190" s="1" t="s">
        <v>404</v>
      </c>
      <c r="E190" s="2">
        <v>0</v>
      </c>
      <c r="F190" s="1">
        <v>1</v>
      </c>
      <c r="G190" s="1" t="s">
        <v>87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2894034</v>
      </c>
      <c r="B191" s="1" t="s">
        <v>405</v>
      </c>
      <c r="C191" s="1" t="s">
        <v>22</v>
      </c>
      <c r="D191" s="1" t="s">
        <v>406</v>
      </c>
      <c r="E191" s="2">
        <v>0</v>
      </c>
      <c r="F191" s="1">
        <v>2</v>
      </c>
      <c r="G191" s="1" t="s">
        <v>87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2894035</v>
      </c>
      <c r="B192" s="1" t="s">
        <v>407</v>
      </c>
      <c r="C192" s="1" t="s">
        <v>22</v>
      </c>
      <c r="D192" s="1" t="s">
        <v>408</v>
      </c>
      <c r="E192" s="2">
        <v>0</v>
      </c>
      <c r="F192" s="1">
        <v>1</v>
      </c>
      <c r="G192" s="1" t="s">
        <v>87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2894036</v>
      </c>
      <c r="B193" s="1" t="s">
        <v>409</v>
      </c>
      <c r="C193" s="1" t="s">
        <v>22</v>
      </c>
      <c r="D193" s="1" t="s">
        <v>410</v>
      </c>
      <c r="E193" s="2">
        <v>0</v>
      </c>
      <c r="F193" s="1">
        <v>1</v>
      </c>
      <c r="G193" s="1" t="s">
        <v>87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2894037</v>
      </c>
      <c r="B194" s="1" t="s">
        <v>411</v>
      </c>
      <c r="C194" s="1" t="s">
        <v>22</v>
      </c>
      <c r="D194" s="1" t="s">
        <v>412</v>
      </c>
      <c r="E194" s="2">
        <v>0</v>
      </c>
      <c r="F194" s="1">
        <v>110.937</v>
      </c>
      <c r="G194" s="1" t="s">
        <v>36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2894038</v>
      </c>
      <c r="B195" s="1" t="s">
        <v>413</v>
      </c>
      <c r="C195" s="1" t="s">
        <v>22</v>
      </c>
      <c r="D195" s="1" t="s">
        <v>414</v>
      </c>
      <c r="E195" s="2">
        <v>0</v>
      </c>
      <c r="F195" s="1">
        <v>8</v>
      </c>
      <c r="G195" s="1" t="s">
        <v>87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2894039</v>
      </c>
      <c r="B196" s="1" t="s">
        <v>415</v>
      </c>
      <c r="C196" s="1" t="s">
        <v>22</v>
      </c>
      <c r="D196" s="1" t="s">
        <v>416</v>
      </c>
      <c r="E196" s="2">
        <v>0</v>
      </c>
      <c r="F196" s="1">
        <v>426</v>
      </c>
      <c r="G196" s="1" t="s">
        <v>152</v>
      </c>
      <c r="H196" s="1">
        <f t="shared" si="3"/>
        <v>0</v>
      </c>
      <c r="I196" s="1" t="s">
        <v>22</v>
      </c>
      <c r="J196" s="1" t="s">
        <v>0</v>
      </c>
    </row>
    <row r="197" spans="1:10" ht="45" x14ac:dyDescent="0.25">
      <c r="A197" s="1">
        <v>2894040</v>
      </c>
      <c r="B197" s="1" t="s">
        <v>417</v>
      </c>
      <c r="C197" s="1" t="s">
        <v>22</v>
      </c>
      <c r="D197" s="1" t="s">
        <v>418</v>
      </c>
      <c r="E197" s="2">
        <v>0</v>
      </c>
      <c r="F197" s="1">
        <v>447.3</v>
      </c>
      <c r="G197" s="1" t="s">
        <v>152</v>
      </c>
      <c r="H197" s="1">
        <f t="shared" si="3"/>
        <v>0</v>
      </c>
      <c r="I197" s="1" t="s">
        <v>22</v>
      </c>
      <c r="J197" s="1" t="s">
        <v>0</v>
      </c>
    </row>
    <row r="198" spans="1:10" ht="45" x14ac:dyDescent="0.25">
      <c r="A198" s="1">
        <v>2894041</v>
      </c>
      <c r="B198" s="1" t="s">
        <v>419</v>
      </c>
      <c r="C198" s="1" t="s">
        <v>22</v>
      </c>
      <c r="D198" s="1" t="s">
        <v>420</v>
      </c>
      <c r="E198" s="2">
        <v>0</v>
      </c>
      <c r="F198" s="1">
        <v>447.3</v>
      </c>
      <c r="G198" s="1" t="s">
        <v>152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2894042</v>
      </c>
      <c r="B199" s="1" t="s">
        <v>421</v>
      </c>
      <c r="C199" s="1" t="s">
        <v>22</v>
      </c>
      <c r="D199" s="1" t="s">
        <v>422</v>
      </c>
      <c r="E199" s="2">
        <v>0</v>
      </c>
      <c r="F199" s="1">
        <v>426</v>
      </c>
      <c r="G199" s="1" t="s">
        <v>152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2894043</v>
      </c>
      <c r="B200" s="1" t="s">
        <v>423</v>
      </c>
      <c r="C200" s="1" t="s">
        <v>22</v>
      </c>
      <c r="D200" s="1" t="s">
        <v>412</v>
      </c>
      <c r="E200" s="2">
        <v>0</v>
      </c>
      <c r="F200" s="1">
        <v>63</v>
      </c>
      <c r="G200" s="1" t="s">
        <v>36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2894044</v>
      </c>
      <c r="B201" s="1" t="s">
        <v>424</v>
      </c>
      <c r="C201" s="1" t="s">
        <v>22</v>
      </c>
      <c r="D201" s="1" t="s">
        <v>425</v>
      </c>
      <c r="E201" s="2">
        <v>0</v>
      </c>
      <c r="F201" s="1">
        <v>12.6</v>
      </c>
      <c r="G201" s="1" t="s">
        <v>36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2894045</v>
      </c>
      <c r="B202" s="1" t="s">
        <v>426</v>
      </c>
      <c r="C202" s="1" t="s">
        <v>22</v>
      </c>
      <c r="D202" s="1" t="s">
        <v>427</v>
      </c>
      <c r="E202" s="2">
        <v>0</v>
      </c>
      <c r="F202" s="1">
        <v>1478.421</v>
      </c>
      <c r="G202" s="1" t="s">
        <v>152</v>
      </c>
      <c r="H202" s="1">
        <f t="shared" si="3"/>
        <v>0</v>
      </c>
      <c r="I202" s="1" t="s">
        <v>22</v>
      </c>
      <c r="J202" s="1" t="s">
        <v>0</v>
      </c>
    </row>
    <row r="203" spans="1:10" ht="45" x14ac:dyDescent="0.25">
      <c r="A203" s="1">
        <v>2894046</v>
      </c>
      <c r="B203" s="1" t="s">
        <v>428</v>
      </c>
      <c r="C203" s="1" t="s">
        <v>22</v>
      </c>
      <c r="D203" s="1" t="s">
        <v>418</v>
      </c>
      <c r="E203" s="2">
        <v>0</v>
      </c>
      <c r="F203" s="1">
        <v>1505.652</v>
      </c>
      <c r="G203" s="1" t="s">
        <v>152</v>
      </c>
      <c r="H203" s="1">
        <f t="shared" si="3"/>
        <v>0</v>
      </c>
      <c r="I203" s="1" t="s">
        <v>22</v>
      </c>
      <c r="J203" s="1" t="s">
        <v>0</v>
      </c>
    </row>
    <row r="204" spans="1:10" ht="45" x14ac:dyDescent="0.25">
      <c r="A204" s="1">
        <v>2894047</v>
      </c>
      <c r="B204" s="1" t="s">
        <v>429</v>
      </c>
      <c r="C204" s="1" t="s">
        <v>22</v>
      </c>
      <c r="D204" s="1" t="s">
        <v>420</v>
      </c>
      <c r="E204" s="2">
        <v>0</v>
      </c>
      <c r="F204" s="1">
        <v>1505.652</v>
      </c>
      <c r="G204" s="1" t="s">
        <v>152</v>
      </c>
      <c r="H204" s="1">
        <f t="shared" si="3"/>
        <v>0</v>
      </c>
      <c r="I204" s="1" t="s">
        <v>22</v>
      </c>
      <c r="J204" s="1" t="s">
        <v>0</v>
      </c>
    </row>
    <row r="205" spans="1:10" ht="30" x14ac:dyDescent="0.25">
      <c r="A205" s="1">
        <v>2894048</v>
      </c>
      <c r="B205" s="1" t="s">
        <v>430</v>
      </c>
      <c r="C205" s="1" t="s">
        <v>22</v>
      </c>
      <c r="D205" s="1" t="s">
        <v>431</v>
      </c>
      <c r="E205" s="2">
        <v>0</v>
      </c>
      <c r="F205" s="1">
        <v>180.1</v>
      </c>
      <c r="G205" s="1" t="s">
        <v>152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2894049</v>
      </c>
      <c r="B206" s="1" t="s">
        <v>432</v>
      </c>
      <c r="C206" s="1" t="s">
        <v>22</v>
      </c>
      <c r="D206" s="1" t="s">
        <v>433</v>
      </c>
      <c r="E206" s="2">
        <v>0</v>
      </c>
      <c r="F206" s="1">
        <v>1861.85</v>
      </c>
      <c r="G206" s="1" t="s">
        <v>152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2894050</v>
      </c>
      <c r="B207" s="1" t="s">
        <v>434</v>
      </c>
      <c r="C207" s="1" t="s">
        <v>22</v>
      </c>
      <c r="D207" s="1" t="s">
        <v>412</v>
      </c>
      <c r="E207" s="2">
        <v>0</v>
      </c>
      <c r="F207" s="1">
        <v>288.75</v>
      </c>
      <c r="G207" s="1" t="s">
        <v>36</v>
      </c>
      <c r="H207" s="1">
        <f t="shared" si="3"/>
        <v>0</v>
      </c>
      <c r="I207" s="1" t="s">
        <v>22</v>
      </c>
      <c r="J207" s="1" t="s">
        <v>0</v>
      </c>
    </row>
    <row r="208" spans="1:10" x14ac:dyDescent="0.25">
      <c r="A208" s="1">
        <v>2894051</v>
      </c>
      <c r="B208" s="1" t="s">
        <v>435</v>
      </c>
      <c r="C208" s="1" t="s">
        <v>22</v>
      </c>
      <c r="D208" s="1" t="s">
        <v>425</v>
      </c>
      <c r="E208" s="2">
        <v>0</v>
      </c>
      <c r="F208" s="1">
        <v>565</v>
      </c>
      <c r="G208" s="1" t="s">
        <v>36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2894052</v>
      </c>
      <c r="B209" s="1" t="s">
        <v>436</v>
      </c>
      <c r="C209" s="1" t="s">
        <v>22</v>
      </c>
      <c r="D209" s="1" t="s">
        <v>414</v>
      </c>
      <c r="E209" s="2">
        <v>0</v>
      </c>
      <c r="F209" s="1">
        <v>334</v>
      </c>
      <c r="G209" s="1" t="s">
        <v>87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2894053</v>
      </c>
      <c r="B210" s="1" t="s">
        <v>437</v>
      </c>
      <c r="C210" s="1" t="s">
        <v>22</v>
      </c>
      <c r="D210" s="1" t="s">
        <v>438</v>
      </c>
      <c r="E210" s="2">
        <v>0</v>
      </c>
      <c r="F210" s="1">
        <v>80.83</v>
      </c>
      <c r="G210" s="1" t="s">
        <v>152</v>
      </c>
      <c r="H210" s="1">
        <f t="shared" si="3"/>
        <v>0</v>
      </c>
      <c r="I210" s="1" t="s">
        <v>22</v>
      </c>
      <c r="J210" s="1" t="s">
        <v>0</v>
      </c>
    </row>
    <row r="211" spans="1:10" ht="45" x14ac:dyDescent="0.25">
      <c r="A211" s="1">
        <v>2894054</v>
      </c>
      <c r="B211" s="1" t="s">
        <v>439</v>
      </c>
      <c r="C211" s="1" t="s">
        <v>22</v>
      </c>
      <c r="D211" s="1" t="s">
        <v>418</v>
      </c>
      <c r="E211" s="2">
        <v>0</v>
      </c>
      <c r="F211" s="1">
        <v>84.872</v>
      </c>
      <c r="G211" s="1" t="s">
        <v>152</v>
      </c>
      <c r="H211" s="1">
        <f t="shared" si="3"/>
        <v>0</v>
      </c>
      <c r="I211" s="1" t="s">
        <v>22</v>
      </c>
      <c r="J211" s="1" t="s">
        <v>0</v>
      </c>
    </row>
    <row r="212" spans="1:10" ht="45" x14ac:dyDescent="0.25">
      <c r="A212" s="1">
        <v>2894055</v>
      </c>
      <c r="B212" s="1" t="s">
        <v>440</v>
      </c>
      <c r="C212" s="1" t="s">
        <v>22</v>
      </c>
      <c r="D212" s="1" t="s">
        <v>420</v>
      </c>
      <c r="E212" s="2">
        <v>0</v>
      </c>
      <c r="F212" s="1">
        <v>84.872</v>
      </c>
      <c r="G212" s="1" t="s">
        <v>152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2894056</v>
      </c>
      <c r="B213" s="1" t="s">
        <v>441</v>
      </c>
      <c r="C213" s="1" t="s">
        <v>22</v>
      </c>
      <c r="D213" s="1" t="s">
        <v>442</v>
      </c>
      <c r="E213" s="2">
        <v>0</v>
      </c>
      <c r="F213" s="1">
        <v>80.83</v>
      </c>
      <c r="G213" s="1" t="s">
        <v>152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2894057</v>
      </c>
      <c r="B214" s="1" t="s">
        <v>443</v>
      </c>
      <c r="C214" s="1" t="s">
        <v>22</v>
      </c>
      <c r="D214" s="1" t="s">
        <v>444</v>
      </c>
      <c r="E214" s="2">
        <v>0</v>
      </c>
      <c r="F214" s="1">
        <v>18</v>
      </c>
      <c r="G214" s="1" t="s">
        <v>179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2894058</v>
      </c>
      <c r="B215" s="1" t="s">
        <v>445</v>
      </c>
      <c r="C215" s="1" t="s">
        <v>22</v>
      </c>
      <c r="D215" s="1" t="s">
        <v>446</v>
      </c>
      <c r="E215" s="2">
        <v>0</v>
      </c>
      <c r="F215" s="1">
        <v>18</v>
      </c>
      <c r="G215" s="1" t="s">
        <v>179</v>
      </c>
      <c r="H215" s="1">
        <f t="shared" si="3"/>
        <v>0</v>
      </c>
      <c r="I215" s="1" t="s">
        <v>22</v>
      </c>
      <c r="J215" s="1" t="s">
        <v>0</v>
      </c>
    </row>
    <row r="216" spans="1:10" ht="30" x14ac:dyDescent="0.25">
      <c r="A216" s="1">
        <v>2894059</v>
      </c>
      <c r="B216" s="1" t="s">
        <v>447</v>
      </c>
      <c r="C216" s="1" t="s">
        <v>22</v>
      </c>
      <c r="D216" s="1" t="s">
        <v>448</v>
      </c>
      <c r="E216" s="2">
        <v>0</v>
      </c>
      <c r="F216" s="1">
        <v>0.02</v>
      </c>
      <c r="G216" s="1" t="s">
        <v>54</v>
      </c>
      <c r="H216" s="1">
        <f t="shared" si="3"/>
        <v>0</v>
      </c>
      <c r="I216" s="1" t="s">
        <v>22</v>
      </c>
      <c r="J216" s="1" t="s">
        <v>0</v>
      </c>
    </row>
    <row r="217" spans="1:10" ht="30" x14ac:dyDescent="0.25">
      <c r="A217" s="1">
        <v>2894060</v>
      </c>
      <c r="B217" s="1" t="s">
        <v>449</v>
      </c>
      <c r="C217" s="1" t="s">
        <v>22</v>
      </c>
      <c r="D217" s="1" t="s">
        <v>450</v>
      </c>
      <c r="E217" s="2">
        <v>0</v>
      </c>
      <c r="F217" s="1">
        <v>1</v>
      </c>
      <c r="G217" s="1" t="s">
        <v>279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2894061</v>
      </c>
      <c r="B218" s="1" t="s">
        <v>451</v>
      </c>
      <c r="C218" s="1">
        <v>781</v>
      </c>
      <c r="D218" s="1" t="s">
        <v>452</v>
      </c>
      <c r="E218" s="1">
        <f>ROUND(H219+H220+H221,2)</f>
        <v>0</v>
      </c>
      <c r="F218" s="1">
        <v>1</v>
      </c>
      <c r="G218" s="1" t="s">
        <v>0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2894062</v>
      </c>
      <c r="B219" s="1" t="s">
        <v>453</v>
      </c>
      <c r="C219" s="1" t="s">
        <v>22</v>
      </c>
      <c r="D219" s="1" t="s">
        <v>454</v>
      </c>
      <c r="E219" s="2">
        <v>0</v>
      </c>
      <c r="F219" s="1">
        <v>361.52600000000001</v>
      </c>
      <c r="G219" s="1" t="s">
        <v>36</v>
      </c>
      <c r="H219" s="1">
        <f t="shared" si="3"/>
        <v>0</v>
      </c>
      <c r="I219" s="1" t="s">
        <v>22</v>
      </c>
      <c r="J219" s="1" t="s">
        <v>0</v>
      </c>
    </row>
    <row r="220" spans="1:10" ht="30" x14ac:dyDescent="0.25">
      <c r="A220" s="1">
        <v>2894063</v>
      </c>
      <c r="B220" s="1" t="s">
        <v>455</v>
      </c>
      <c r="C220" s="1" t="s">
        <v>22</v>
      </c>
      <c r="D220" s="1" t="s">
        <v>456</v>
      </c>
      <c r="E220" s="2">
        <v>0</v>
      </c>
      <c r="F220" s="1">
        <v>375.98700000000002</v>
      </c>
      <c r="G220" s="1" t="s">
        <v>36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2894064</v>
      </c>
      <c r="B221" s="1" t="s">
        <v>457</v>
      </c>
      <c r="C221" s="1" t="s">
        <v>22</v>
      </c>
      <c r="D221" s="1" t="s">
        <v>458</v>
      </c>
      <c r="E221" s="2">
        <v>0</v>
      </c>
      <c r="F221" s="1">
        <v>1</v>
      </c>
      <c r="G221" s="1" t="s">
        <v>279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2894065</v>
      </c>
      <c r="B222" s="1" t="s">
        <v>459</v>
      </c>
      <c r="C222" s="1" t="s">
        <v>460</v>
      </c>
      <c r="D222" s="1" t="s">
        <v>461</v>
      </c>
      <c r="E222" s="1">
        <f>ROUND(H223+H228,2)</f>
        <v>0</v>
      </c>
      <c r="F222" s="1">
        <v>1</v>
      </c>
      <c r="G222" s="1" t="s">
        <v>0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2894066</v>
      </c>
      <c r="B223" s="1" t="s">
        <v>462</v>
      </c>
      <c r="C223" s="1" t="s">
        <v>463</v>
      </c>
      <c r="D223" s="1" t="s">
        <v>464</v>
      </c>
      <c r="E223" s="1">
        <f>ROUND(H224+H225+H226+H227,2)</f>
        <v>0</v>
      </c>
      <c r="F223" s="1">
        <v>1</v>
      </c>
      <c r="G223" s="1" t="s">
        <v>0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2894067</v>
      </c>
      <c r="B224" s="1" t="s">
        <v>465</v>
      </c>
      <c r="C224" s="1" t="s">
        <v>22</v>
      </c>
      <c r="D224" s="1" t="s">
        <v>466</v>
      </c>
      <c r="E224" s="2">
        <v>0</v>
      </c>
      <c r="F224" s="1">
        <v>2</v>
      </c>
      <c r="G224" s="1" t="s">
        <v>87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2894068</v>
      </c>
      <c r="B225" s="1" t="s">
        <v>467</v>
      </c>
      <c r="C225" s="1" t="s">
        <v>22</v>
      </c>
      <c r="D225" s="1" t="s">
        <v>468</v>
      </c>
      <c r="E225" s="2">
        <v>0</v>
      </c>
      <c r="F225" s="1">
        <v>2</v>
      </c>
      <c r="G225" s="1" t="s">
        <v>87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2894069</v>
      </c>
      <c r="B226" s="1" t="s">
        <v>469</v>
      </c>
      <c r="C226" s="1" t="s">
        <v>22</v>
      </c>
      <c r="D226" s="1" t="s">
        <v>470</v>
      </c>
      <c r="E226" s="2">
        <v>0</v>
      </c>
      <c r="F226" s="1">
        <v>2</v>
      </c>
      <c r="G226" s="1" t="s">
        <v>87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2894070</v>
      </c>
      <c r="B227" s="1" t="s">
        <v>471</v>
      </c>
      <c r="C227" s="1" t="s">
        <v>22</v>
      </c>
      <c r="D227" s="1" t="s">
        <v>472</v>
      </c>
      <c r="E227" s="2">
        <v>0</v>
      </c>
      <c r="F227" s="1">
        <v>2</v>
      </c>
      <c r="G227" s="1" t="s">
        <v>87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2894071</v>
      </c>
      <c r="B228" s="1" t="s">
        <v>473</v>
      </c>
      <c r="C228" s="1" t="s">
        <v>474</v>
      </c>
      <c r="D228" s="1" t="s">
        <v>475</v>
      </c>
      <c r="E228" s="1">
        <f>ROUND(H229,2)</f>
        <v>0</v>
      </c>
      <c r="F228" s="1">
        <v>1</v>
      </c>
      <c r="G228" s="1" t="s">
        <v>0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2894072</v>
      </c>
      <c r="B229" s="1" t="s">
        <v>476</v>
      </c>
      <c r="C229" s="1" t="s">
        <v>22</v>
      </c>
      <c r="D229" s="1" t="s">
        <v>477</v>
      </c>
      <c r="E229" s="2">
        <v>0</v>
      </c>
      <c r="F229" s="1">
        <v>2</v>
      </c>
      <c r="G229" s="1" t="s">
        <v>87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2894073</v>
      </c>
      <c r="B230" s="1" t="s">
        <v>478</v>
      </c>
      <c r="C230" s="1" t="s">
        <v>479</v>
      </c>
      <c r="D230" s="1" t="s">
        <v>480</v>
      </c>
      <c r="E230" s="1">
        <f>ROUND(H231+H232+H233+H234+H235,2)</f>
        <v>0</v>
      </c>
      <c r="F230" s="1">
        <v>1</v>
      </c>
      <c r="G230" s="1" t="s">
        <v>0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2894074</v>
      </c>
      <c r="B231" s="1" t="s">
        <v>481</v>
      </c>
      <c r="C231" s="1" t="s">
        <v>22</v>
      </c>
      <c r="D231" s="1" t="s">
        <v>483</v>
      </c>
      <c r="E231" s="2">
        <v>0</v>
      </c>
      <c r="F231" s="1">
        <v>150</v>
      </c>
      <c r="G231" s="1" t="s">
        <v>482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2894075</v>
      </c>
      <c r="B232" s="1" t="s">
        <v>484</v>
      </c>
      <c r="C232" s="1" t="s">
        <v>22</v>
      </c>
      <c r="D232" s="1" t="s">
        <v>485</v>
      </c>
      <c r="E232" s="2">
        <v>0</v>
      </c>
      <c r="F232" s="1">
        <v>70</v>
      </c>
      <c r="G232" s="1" t="s">
        <v>482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2894076</v>
      </c>
      <c r="B233" s="1" t="s">
        <v>486</v>
      </c>
      <c r="C233" s="1" t="s">
        <v>22</v>
      </c>
      <c r="D233" s="1" t="s">
        <v>487</v>
      </c>
      <c r="E233" s="2">
        <v>0</v>
      </c>
      <c r="F233" s="1">
        <v>300</v>
      </c>
      <c r="G233" s="1" t="s">
        <v>482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2894077</v>
      </c>
      <c r="B234" s="1" t="s">
        <v>488</v>
      </c>
      <c r="C234" s="1" t="s">
        <v>22</v>
      </c>
      <c r="D234" s="1" t="s">
        <v>489</v>
      </c>
      <c r="E234" s="2">
        <v>0</v>
      </c>
      <c r="F234" s="1">
        <v>144</v>
      </c>
      <c r="G234" s="1" t="s">
        <v>482</v>
      </c>
      <c r="H234" s="1">
        <f t="shared" si="3"/>
        <v>0</v>
      </c>
      <c r="I234" s="1" t="s">
        <v>22</v>
      </c>
      <c r="J234" s="1" t="s">
        <v>0</v>
      </c>
    </row>
    <row r="235" spans="1:10" ht="45" x14ac:dyDescent="0.25">
      <c r="A235" s="1">
        <v>2894078</v>
      </c>
      <c r="B235" s="1" t="s">
        <v>490</v>
      </c>
      <c r="C235" s="1" t="s">
        <v>22</v>
      </c>
      <c r="D235" s="1" t="s">
        <v>491</v>
      </c>
      <c r="E235" s="2">
        <v>0</v>
      </c>
      <c r="F235" s="1">
        <v>140</v>
      </c>
      <c r="G235" s="1" t="s">
        <v>482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2894079</v>
      </c>
      <c r="B236" s="1" t="s">
        <v>492</v>
      </c>
      <c r="C236" s="1" t="s">
        <v>493</v>
      </c>
      <c r="D236" s="1" t="s">
        <v>494</v>
      </c>
      <c r="E236" s="1">
        <f>ROUND(H237+H238+H239+H240+H241,2)</f>
        <v>0</v>
      </c>
      <c r="F236" s="1">
        <v>1</v>
      </c>
      <c r="G236" s="1" t="s">
        <v>0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2894080</v>
      </c>
      <c r="B237" s="1" t="s">
        <v>495</v>
      </c>
      <c r="C237" s="1" t="s">
        <v>22</v>
      </c>
      <c r="D237" s="1" t="s">
        <v>497</v>
      </c>
      <c r="E237" s="2">
        <v>0</v>
      </c>
      <c r="F237" s="1">
        <v>1</v>
      </c>
      <c r="G237" s="1" t="s">
        <v>496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2894081</v>
      </c>
      <c r="B238" s="1" t="s">
        <v>498</v>
      </c>
      <c r="C238" s="1" t="s">
        <v>22</v>
      </c>
      <c r="D238" s="1" t="s">
        <v>500</v>
      </c>
      <c r="E238" s="2">
        <v>0</v>
      </c>
      <c r="F238" s="1">
        <v>1</v>
      </c>
      <c r="G238" s="1" t="s">
        <v>499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2894082</v>
      </c>
      <c r="B239" s="1" t="s">
        <v>501</v>
      </c>
      <c r="C239" s="1" t="s">
        <v>22</v>
      </c>
      <c r="D239" s="1" t="s">
        <v>502</v>
      </c>
      <c r="E239" s="2">
        <v>0</v>
      </c>
      <c r="F239" s="1">
        <v>1</v>
      </c>
      <c r="G239" s="1" t="s">
        <v>499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2894083</v>
      </c>
      <c r="B240" s="1" t="s">
        <v>503</v>
      </c>
      <c r="C240" s="1" t="s">
        <v>22</v>
      </c>
      <c r="D240" s="1" t="s">
        <v>504</v>
      </c>
      <c r="E240" s="2">
        <v>0</v>
      </c>
      <c r="F240" s="1">
        <v>1</v>
      </c>
      <c r="G240" s="1" t="s">
        <v>499</v>
      </c>
      <c r="H240" s="1">
        <f t="shared" si="3"/>
        <v>0</v>
      </c>
      <c r="I240" s="1" t="s">
        <v>22</v>
      </c>
      <c r="J240" s="1" t="s">
        <v>0</v>
      </c>
    </row>
    <row r="241" spans="1:10" ht="30" x14ac:dyDescent="0.25">
      <c r="A241" s="1">
        <v>2894084</v>
      </c>
      <c r="B241" s="1" t="s">
        <v>505</v>
      </c>
      <c r="C241" s="1" t="s">
        <v>22</v>
      </c>
      <c r="D241" s="1" t="s">
        <v>506</v>
      </c>
      <c r="E241" s="2">
        <v>0</v>
      </c>
      <c r="F241" s="1">
        <v>1</v>
      </c>
      <c r="G241" s="1" t="s">
        <v>496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2894085</v>
      </c>
      <c r="B242" s="1" t="s">
        <v>507</v>
      </c>
      <c r="C242" s="1" t="s">
        <v>22</v>
      </c>
      <c r="D242" s="1" t="s">
        <v>657</v>
      </c>
      <c r="E242" s="1">
        <f>ROUND(H243,2)</f>
        <v>0</v>
      </c>
      <c r="F242" s="1">
        <v>1</v>
      </c>
      <c r="G242" s="1" t="s">
        <v>0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2894086</v>
      </c>
      <c r="B243" s="1" t="s">
        <v>508</v>
      </c>
      <c r="C243" s="1" t="s">
        <v>460</v>
      </c>
      <c r="D243" s="1" t="s">
        <v>461</v>
      </c>
      <c r="E243" s="1">
        <f>ROUND(H244+H310,2)</f>
        <v>0</v>
      </c>
      <c r="F243" s="1">
        <v>1</v>
      </c>
      <c r="G243" s="1" t="s">
        <v>0</v>
      </c>
      <c r="H243" s="1">
        <f t="shared" si="3"/>
        <v>0</v>
      </c>
      <c r="I243" s="1" t="s">
        <v>22</v>
      </c>
      <c r="J243" s="1" t="s">
        <v>0</v>
      </c>
    </row>
    <row r="244" spans="1:10" x14ac:dyDescent="0.25">
      <c r="A244" s="1">
        <v>2894087</v>
      </c>
      <c r="B244" s="1" t="s">
        <v>509</v>
      </c>
      <c r="C244" s="1" t="s">
        <v>463</v>
      </c>
      <c r="D244" s="1" t="s">
        <v>464</v>
      </c>
      <c r="E244" s="1">
        <f>ROUND(H245+H246+H247+H248+H249+H250+H251+H252+H253+H254+H255+H256+H257+H258+H259+H260+H261+H262+H263+H264+H265+H266+H267+H268+H269+H270+H271+H272+H273+H274+H275+H276+H277+H278+H279+H280+H281+H282+H283+H284+H285+H286+H287+H288+H289+H290+H291+H292+H293+H294+H295+H296+H297+H298+H299+H300+H301+H302+H303+H304+H305+H306+H307+H308+H309,2)</f>
        <v>0</v>
      </c>
      <c r="F244" s="1">
        <v>1</v>
      </c>
      <c r="G244" s="1" t="s">
        <v>0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2894088</v>
      </c>
      <c r="B245" s="1" t="s">
        <v>510</v>
      </c>
      <c r="C245" s="1" t="s">
        <v>22</v>
      </c>
      <c r="D245" s="1" t="s">
        <v>511</v>
      </c>
      <c r="E245" s="2">
        <v>0</v>
      </c>
      <c r="F245" s="1">
        <v>165</v>
      </c>
      <c r="G245" s="1" t="s">
        <v>152</v>
      </c>
      <c r="H245" s="1">
        <f t="shared" si="3"/>
        <v>0</v>
      </c>
      <c r="I245" s="1" t="s">
        <v>22</v>
      </c>
      <c r="J245" s="1" t="s">
        <v>0</v>
      </c>
    </row>
    <row r="246" spans="1:10" ht="30" x14ac:dyDescent="0.25">
      <c r="A246" s="1">
        <v>2894089</v>
      </c>
      <c r="B246" s="1" t="s">
        <v>512</v>
      </c>
      <c r="C246" s="1" t="s">
        <v>22</v>
      </c>
      <c r="D246" s="1" t="s">
        <v>513</v>
      </c>
      <c r="E246" s="2">
        <v>0</v>
      </c>
      <c r="F246" s="1">
        <v>165</v>
      </c>
      <c r="G246" s="1" t="s">
        <v>152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2894090</v>
      </c>
      <c r="B247" s="1" t="s">
        <v>514</v>
      </c>
      <c r="C247" s="1" t="s">
        <v>22</v>
      </c>
      <c r="D247" s="1" t="s">
        <v>515</v>
      </c>
      <c r="E247" s="2">
        <v>0</v>
      </c>
      <c r="F247" s="1">
        <v>580</v>
      </c>
      <c r="G247" s="1" t="s">
        <v>152</v>
      </c>
      <c r="H247" s="1">
        <f t="shared" si="3"/>
        <v>0</v>
      </c>
      <c r="I247" s="1" t="s">
        <v>22</v>
      </c>
      <c r="J247" s="1" t="s">
        <v>0</v>
      </c>
    </row>
    <row r="248" spans="1:10" ht="30" x14ac:dyDescent="0.25">
      <c r="A248" s="1">
        <v>2894091</v>
      </c>
      <c r="B248" s="1" t="s">
        <v>516</v>
      </c>
      <c r="C248" s="1" t="s">
        <v>22</v>
      </c>
      <c r="D248" s="1" t="s">
        <v>517</v>
      </c>
      <c r="E248" s="2">
        <v>0</v>
      </c>
      <c r="F248" s="1">
        <v>185</v>
      </c>
      <c r="G248" s="1" t="s">
        <v>152</v>
      </c>
      <c r="H248" s="1">
        <f t="shared" si="3"/>
        <v>0</v>
      </c>
      <c r="I248" s="1" t="s">
        <v>22</v>
      </c>
      <c r="J248" s="1" t="s">
        <v>0</v>
      </c>
    </row>
    <row r="249" spans="1:10" ht="30" x14ac:dyDescent="0.25">
      <c r="A249" s="1">
        <v>2894092</v>
      </c>
      <c r="B249" s="1" t="s">
        <v>518</v>
      </c>
      <c r="C249" s="1" t="s">
        <v>22</v>
      </c>
      <c r="D249" s="1" t="s">
        <v>519</v>
      </c>
      <c r="E249" s="2">
        <v>0</v>
      </c>
      <c r="F249" s="1">
        <v>395</v>
      </c>
      <c r="G249" s="1" t="s">
        <v>152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2894093</v>
      </c>
      <c r="B250" s="1" t="s">
        <v>520</v>
      </c>
      <c r="C250" s="1" t="s">
        <v>22</v>
      </c>
      <c r="D250" s="1" t="s">
        <v>521</v>
      </c>
      <c r="E250" s="2">
        <v>0</v>
      </c>
      <c r="F250" s="1">
        <v>42</v>
      </c>
      <c r="G250" s="1" t="s">
        <v>87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2894094</v>
      </c>
      <c r="B251" s="1" t="s">
        <v>522</v>
      </c>
      <c r="C251" s="1" t="s">
        <v>22</v>
      </c>
      <c r="D251" s="1" t="s">
        <v>523</v>
      </c>
      <c r="E251" s="2">
        <v>0</v>
      </c>
      <c r="F251" s="1">
        <v>42</v>
      </c>
      <c r="G251" s="1" t="s">
        <v>87</v>
      </c>
      <c r="H251" s="1">
        <f t="shared" si="3"/>
        <v>0</v>
      </c>
      <c r="I251" s="1" t="s">
        <v>22</v>
      </c>
      <c r="J251" s="1" t="s">
        <v>0</v>
      </c>
    </row>
    <row r="252" spans="1:10" ht="75" x14ac:dyDescent="0.25">
      <c r="A252" s="1">
        <v>2894095</v>
      </c>
      <c r="B252" s="1" t="s">
        <v>524</v>
      </c>
      <c r="C252" s="1" t="s">
        <v>22</v>
      </c>
      <c r="D252" s="1" t="s">
        <v>525</v>
      </c>
      <c r="E252" s="2">
        <v>0</v>
      </c>
      <c r="F252" s="1">
        <v>14</v>
      </c>
      <c r="G252" s="1" t="s">
        <v>87</v>
      </c>
      <c r="H252" s="1">
        <f t="shared" si="3"/>
        <v>0</v>
      </c>
      <c r="I252" s="1" t="s">
        <v>22</v>
      </c>
      <c r="J252" s="1" t="s">
        <v>0</v>
      </c>
    </row>
    <row r="253" spans="1:10" ht="60" x14ac:dyDescent="0.25">
      <c r="A253" s="1">
        <v>2894096</v>
      </c>
      <c r="B253" s="1" t="s">
        <v>526</v>
      </c>
      <c r="C253" s="1" t="s">
        <v>22</v>
      </c>
      <c r="D253" s="1" t="s">
        <v>527</v>
      </c>
      <c r="E253" s="2">
        <v>0</v>
      </c>
      <c r="F253" s="1">
        <v>28</v>
      </c>
      <c r="G253" s="1" t="s">
        <v>87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2894097</v>
      </c>
      <c r="B254" s="1" t="s">
        <v>528</v>
      </c>
      <c r="C254" s="1" t="s">
        <v>22</v>
      </c>
      <c r="D254" s="1" t="s">
        <v>529</v>
      </c>
      <c r="E254" s="2">
        <v>0</v>
      </c>
      <c r="F254" s="1">
        <v>2</v>
      </c>
      <c r="G254" s="1" t="s">
        <v>87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2894098</v>
      </c>
      <c r="B255" s="1" t="s">
        <v>530</v>
      </c>
      <c r="C255" s="1" t="s">
        <v>22</v>
      </c>
      <c r="D255" s="1" t="s">
        <v>531</v>
      </c>
      <c r="E255" s="2">
        <v>0</v>
      </c>
      <c r="F255" s="1">
        <v>2</v>
      </c>
      <c r="G255" s="1" t="s">
        <v>87</v>
      </c>
      <c r="H255" s="1">
        <f t="shared" si="3"/>
        <v>0</v>
      </c>
      <c r="I255" s="1" t="s">
        <v>22</v>
      </c>
      <c r="J255" s="1" t="s">
        <v>0</v>
      </c>
    </row>
    <row r="256" spans="1:10" ht="60" x14ac:dyDescent="0.25">
      <c r="A256" s="1">
        <v>2894099</v>
      </c>
      <c r="B256" s="1" t="s">
        <v>532</v>
      </c>
      <c r="C256" s="1" t="s">
        <v>22</v>
      </c>
      <c r="D256" s="1" t="s">
        <v>533</v>
      </c>
      <c r="E256" s="2">
        <v>0</v>
      </c>
      <c r="F256" s="1">
        <v>2</v>
      </c>
      <c r="G256" s="1" t="s">
        <v>87</v>
      </c>
      <c r="H256" s="1">
        <f t="shared" si="3"/>
        <v>0</v>
      </c>
      <c r="I256" s="1" t="s">
        <v>22</v>
      </c>
      <c r="J256" s="1" t="s">
        <v>0</v>
      </c>
    </row>
    <row r="257" spans="1:10" x14ac:dyDescent="0.25">
      <c r="A257" s="1">
        <v>2894100</v>
      </c>
      <c r="B257" s="1" t="s">
        <v>534</v>
      </c>
      <c r="C257" s="1" t="s">
        <v>22</v>
      </c>
      <c r="D257" s="1" t="s">
        <v>535</v>
      </c>
      <c r="E257" s="2">
        <v>0</v>
      </c>
      <c r="F257" s="1">
        <v>200</v>
      </c>
      <c r="G257" s="1" t="s">
        <v>87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2894101</v>
      </c>
      <c r="B258" s="1" t="s">
        <v>536</v>
      </c>
      <c r="C258" s="1" t="s">
        <v>22</v>
      </c>
      <c r="D258" s="1" t="s">
        <v>535</v>
      </c>
      <c r="E258" s="2">
        <v>0</v>
      </c>
      <c r="F258" s="1">
        <v>200</v>
      </c>
      <c r="G258" s="1" t="s">
        <v>87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2894102</v>
      </c>
      <c r="B259" s="1" t="s">
        <v>537</v>
      </c>
      <c r="C259" s="1" t="s">
        <v>22</v>
      </c>
      <c r="D259" s="1" t="s">
        <v>539</v>
      </c>
      <c r="E259" s="2">
        <v>0</v>
      </c>
      <c r="F259" s="1">
        <v>1</v>
      </c>
      <c r="G259" s="1" t="s">
        <v>538</v>
      </c>
      <c r="H259" s="1">
        <f t="shared" ref="H259:H316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2894103</v>
      </c>
      <c r="B260" s="1" t="s">
        <v>540</v>
      </c>
      <c r="C260" s="1" t="s">
        <v>22</v>
      </c>
      <c r="D260" s="1" t="s">
        <v>539</v>
      </c>
      <c r="E260" s="2">
        <v>0</v>
      </c>
      <c r="F260" s="1">
        <v>1</v>
      </c>
      <c r="G260" s="1" t="s">
        <v>538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2894104</v>
      </c>
      <c r="B261" s="1" t="s">
        <v>541</v>
      </c>
      <c r="C261" s="1" t="s">
        <v>22</v>
      </c>
      <c r="D261" s="1" t="s">
        <v>542</v>
      </c>
      <c r="E261" s="2">
        <v>0</v>
      </c>
      <c r="F261" s="1">
        <v>0.2</v>
      </c>
      <c r="G261" s="1" t="s">
        <v>36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2894105</v>
      </c>
      <c r="B262" s="1" t="s">
        <v>543</v>
      </c>
      <c r="C262" s="1" t="s">
        <v>22</v>
      </c>
      <c r="D262" s="1" t="s">
        <v>544</v>
      </c>
      <c r="E262" s="2">
        <v>0</v>
      </c>
      <c r="F262" s="1">
        <v>0.2</v>
      </c>
      <c r="G262" s="1" t="s">
        <v>36</v>
      </c>
      <c r="H262" s="1">
        <f t="shared" si="4"/>
        <v>0</v>
      </c>
      <c r="I262" s="1" t="s">
        <v>22</v>
      </c>
      <c r="J262" s="1" t="s">
        <v>0</v>
      </c>
    </row>
    <row r="263" spans="1:10" ht="45" x14ac:dyDescent="0.25">
      <c r="A263" s="1">
        <v>2894106</v>
      </c>
      <c r="B263" s="1" t="s">
        <v>545</v>
      </c>
      <c r="C263" s="1" t="s">
        <v>22</v>
      </c>
      <c r="D263" s="1" t="s">
        <v>546</v>
      </c>
      <c r="E263" s="2">
        <v>0</v>
      </c>
      <c r="F263" s="1">
        <v>100</v>
      </c>
      <c r="G263" s="1" t="s">
        <v>152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2894107</v>
      </c>
      <c r="B264" s="1" t="s">
        <v>547</v>
      </c>
      <c r="C264" s="1" t="s">
        <v>22</v>
      </c>
      <c r="D264" s="1" t="s">
        <v>548</v>
      </c>
      <c r="E264" s="2">
        <v>0</v>
      </c>
      <c r="F264" s="1">
        <v>2</v>
      </c>
      <c r="G264" s="1" t="s">
        <v>87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2894108</v>
      </c>
      <c r="B265" s="1" t="s">
        <v>549</v>
      </c>
      <c r="C265" s="1" t="s">
        <v>22</v>
      </c>
      <c r="D265" s="1" t="s">
        <v>550</v>
      </c>
      <c r="E265" s="2">
        <v>0</v>
      </c>
      <c r="F265" s="1">
        <v>60</v>
      </c>
      <c r="G265" s="1" t="s">
        <v>87</v>
      </c>
      <c r="H265" s="1">
        <f t="shared" si="4"/>
        <v>0</v>
      </c>
      <c r="I265" s="1" t="s">
        <v>22</v>
      </c>
      <c r="J265" s="1" t="s">
        <v>0</v>
      </c>
    </row>
    <row r="266" spans="1:10" ht="45" x14ac:dyDescent="0.25">
      <c r="A266" s="1">
        <v>2894109</v>
      </c>
      <c r="B266" s="1" t="s">
        <v>551</v>
      </c>
      <c r="C266" s="1" t="s">
        <v>22</v>
      </c>
      <c r="D266" s="1" t="s">
        <v>552</v>
      </c>
      <c r="E266" s="2">
        <v>0</v>
      </c>
      <c r="F266" s="1">
        <v>11</v>
      </c>
      <c r="G266" s="1" t="s">
        <v>87</v>
      </c>
      <c r="H266" s="1">
        <f t="shared" si="4"/>
        <v>0</v>
      </c>
      <c r="I266" s="1" t="s">
        <v>22</v>
      </c>
      <c r="J266" s="1" t="s">
        <v>0</v>
      </c>
    </row>
    <row r="267" spans="1:10" ht="30" x14ac:dyDescent="0.25">
      <c r="A267" s="1">
        <v>2894110</v>
      </c>
      <c r="B267" s="1" t="s">
        <v>553</v>
      </c>
      <c r="C267" s="1" t="s">
        <v>22</v>
      </c>
      <c r="D267" s="1" t="s">
        <v>554</v>
      </c>
      <c r="E267" s="2">
        <v>0</v>
      </c>
      <c r="F267" s="1">
        <v>270</v>
      </c>
      <c r="G267" s="1" t="s">
        <v>152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2894111</v>
      </c>
      <c r="B268" s="1" t="s">
        <v>555</v>
      </c>
      <c r="C268" s="1" t="s">
        <v>22</v>
      </c>
      <c r="D268" s="1" t="s">
        <v>556</v>
      </c>
      <c r="E268" s="2">
        <v>0</v>
      </c>
      <c r="F268" s="1">
        <v>270</v>
      </c>
      <c r="G268" s="1" t="s">
        <v>179</v>
      </c>
      <c r="H268" s="1">
        <f t="shared" si="4"/>
        <v>0</v>
      </c>
      <c r="I268" s="1" t="s">
        <v>22</v>
      </c>
      <c r="J268" s="1" t="s">
        <v>0</v>
      </c>
    </row>
    <row r="269" spans="1:10" ht="30" x14ac:dyDescent="0.25">
      <c r="A269" s="1">
        <v>2894112</v>
      </c>
      <c r="B269" s="1" t="s">
        <v>557</v>
      </c>
      <c r="C269" s="1" t="s">
        <v>22</v>
      </c>
      <c r="D269" s="1" t="s">
        <v>558</v>
      </c>
      <c r="E269" s="2">
        <v>0</v>
      </c>
      <c r="F269" s="1">
        <v>90</v>
      </c>
      <c r="G269" s="1" t="s">
        <v>152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2894113</v>
      </c>
      <c r="B270" s="1" t="s">
        <v>559</v>
      </c>
      <c r="C270" s="1" t="s">
        <v>22</v>
      </c>
      <c r="D270" s="1" t="s">
        <v>560</v>
      </c>
      <c r="E270" s="2">
        <v>0</v>
      </c>
      <c r="F270" s="1">
        <v>56</v>
      </c>
      <c r="G270" s="1" t="s">
        <v>179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2894114</v>
      </c>
      <c r="B271" s="1" t="s">
        <v>561</v>
      </c>
      <c r="C271" s="1" t="s">
        <v>22</v>
      </c>
      <c r="D271" s="1" t="s">
        <v>562</v>
      </c>
      <c r="E271" s="2">
        <v>0</v>
      </c>
      <c r="F271" s="1">
        <v>680</v>
      </c>
      <c r="G271" s="1" t="s">
        <v>152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2894115</v>
      </c>
      <c r="B272" s="1" t="s">
        <v>563</v>
      </c>
      <c r="C272" s="1" t="s">
        <v>22</v>
      </c>
      <c r="D272" s="1" t="s">
        <v>564</v>
      </c>
      <c r="E272" s="2">
        <v>0</v>
      </c>
      <c r="F272" s="1">
        <v>95</v>
      </c>
      <c r="G272" s="1" t="s">
        <v>179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2894116</v>
      </c>
      <c r="B273" s="1" t="s">
        <v>565</v>
      </c>
      <c r="C273" s="1" t="s">
        <v>22</v>
      </c>
      <c r="D273" s="1" t="s">
        <v>566</v>
      </c>
      <c r="E273" s="2">
        <v>0</v>
      </c>
      <c r="F273" s="1">
        <v>630</v>
      </c>
      <c r="G273" s="1" t="s">
        <v>87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2894117</v>
      </c>
      <c r="B274" s="1" t="s">
        <v>567</v>
      </c>
      <c r="C274" s="1" t="s">
        <v>22</v>
      </c>
      <c r="D274" s="1" t="s">
        <v>568</v>
      </c>
      <c r="E274" s="2">
        <v>0</v>
      </c>
      <c r="F274" s="1">
        <v>630</v>
      </c>
      <c r="G274" s="1" t="s">
        <v>87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2894118</v>
      </c>
      <c r="B275" s="1" t="s">
        <v>569</v>
      </c>
      <c r="C275" s="1" t="s">
        <v>22</v>
      </c>
      <c r="D275" s="1" t="s">
        <v>570</v>
      </c>
      <c r="E275" s="2">
        <v>0</v>
      </c>
      <c r="F275" s="1">
        <v>630</v>
      </c>
      <c r="G275" s="1" t="s">
        <v>87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2894119</v>
      </c>
      <c r="B276" s="1" t="s">
        <v>571</v>
      </c>
      <c r="C276" s="1" t="s">
        <v>22</v>
      </c>
      <c r="D276" s="1" t="s">
        <v>572</v>
      </c>
      <c r="E276" s="2">
        <v>0</v>
      </c>
      <c r="F276" s="1">
        <v>216</v>
      </c>
      <c r="G276" s="1" t="s">
        <v>87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2894120</v>
      </c>
      <c r="B277" s="1" t="s">
        <v>573</v>
      </c>
      <c r="C277" s="1" t="s">
        <v>22</v>
      </c>
      <c r="D277" s="1" t="s">
        <v>574</v>
      </c>
      <c r="E277" s="2">
        <v>0</v>
      </c>
      <c r="F277" s="1">
        <v>216</v>
      </c>
      <c r="G277" s="1" t="s">
        <v>87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2894121</v>
      </c>
      <c r="B278" s="1" t="s">
        <v>575</v>
      </c>
      <c r="C278" s="1" t="s">
        <v>22</v>
      </c>
      <c r="D278" s="1" t="s">
        <v>576</v>
      </c>
      <c r="E278" s="2">
        <v>0</v>
      </c>
      <c r="F278" s="1">
        <v>11</v>
      </c>
      <c r="G278" s="1" t="s">
        <v>87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2894122</v>
      </c>
      <c r="B279" s="1" t="s">
        <v>577</v>
      </c>
      <c r="C279" s="1" t="s">
        <v>22</v>
      </c>
      <c r="D279" s="1" t="s">
        <v>578</v>
      </c>
      <c r="E279" s="2">
        <v>0</v>
      </c>
      <c r="F279" s="1">
        <v>11</v>
      </c>
      <c r="G279" s="1" t="s">
        <v>87</v>
      </c>
      <c r="H279" s="1">
        <f t="shared" si="4"/>
        <v>0</v>
      </c>
      <c r="I279" s="1" t="s">
        <v>22</v>
      </c>
      <c r="J279" s="1" t="s">
        <v>0</v>
      </c>
    </row>
    <row r="280" spans="1:10" x14ac:dyDescent="0.25">
      <c r="A280" s="1">
        <v>2894123</v>
      </c>
      <c r="B280" s="1" t="s">
        <v>579</v>
      </c>
      <c r="C280" s="1" t="s">
        <v>22</v>
      </c>
      <c r="D280" s="1" t="s">
        <v>580</v>
      </c>
      <c r="E280" s="2">
        <v>0</v>
      </c>
      <c r="F280" s="1">
        <v>16</v>
      </c>
      <c r="G280" s="1" t="s">
        <v>87</v>
      </c>
      <c r="H280" s="1">
        <f t="shared" si="4"/>
        <v>0</v>
      </c>
      <c r="I280" s="1" t="s">
        <v>22</v>
      </c>
      <c r="J280" s="1" t="s">
        <v>0</v>
      </c>
    </row>
    <row r="281" spans="1:10" x14ac:dyDescent="0.25">
      <c r="A281" s="1">
        <v>2894124</v>
      </c>
      <c r="B281" s="1" t="s">
        <v>581</v>
      </c>
      <c r="C281" s="1" t="s">
        <v>22</v>
      </c>
      <c r="D281" s="1" t="s">
        <v>582</v>
      </c>
      <c r="E281" s="2">
        <v>0</v>
      </c>
      <c r="F281" s="1">
        <v>16</v>
      </c>
      <c r="G281" s="1" t="s">
        <v>87</v>
      </c>
      <c r="H281" s="1">
        <f t="shared" si="4"/>
        <v>0</v>
      </c>
      <c r="I281" s="1" t="s">
        <v>22</v>
      </c>
      <c r="J281" s="1" t="s">
        <v>0</v>
      </c>
    </row>
    <row r="282" spans="1:10" x14ac:dyDescent="0.25">
      <c r="A282" s="1">
        <v>2894125</v>
      </c>
      <c r="B282" s="1" t="s">
        <v>583</v>
      </c>
      <c r="C282" s="1" t="s">
        <v>22</v>
      </c>
      <c r="D282" s="1" t="s">
        <v>584</v>
      </c>
      <c r="E282" s="2">
        <v>0</v>
      </c>
      <c r="F282" s="1">
        <v>27</v>
      </c>
      <c r="G282" s="1" t="s">
        <v>87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2894126</v>
      </c>
      <c r="B283" s="1" t="s">
        <v>585</v>
      </c>
      <c r="C283" s="1" t="s">
        <v>22</v>
      </c>
      <c r="D283" s="1" t="s">
        <v>586</v>
      </c>
      <c r="E283" s="2">
        <v>0</v>
      </c>
      <c r="F283" s="1">
        <v>27</v>
      </c>
      <c r="G283" s="1" t="s">
        <v>87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2894127</v>
      </c>
      <c r="B284" s="1" t="s">
        <v>587</v>
      </c>
      <c r="C284" s="1" t="s">
        <v>22</v>
      </c>
      <c r="D284" s="1" t="s">
        <v>588</v>
      </c>
      <c r="E284" s="2">
        <v>0</v>
      </c>
      <c r="F284" s="1">
        <v>19</v>
      </c>
      <c r="G284" s="1" t="s">
        <v>87</v>
      </c>
      <c r="H284" s="1">
        <f t="shared" si="4"/>
        <v>0</v>
      </c>
      <c r="I284" s="1" t="s">
        <v>22</v>
      </c>
      <c r="J284" s="1" t="s">
        <v>0</v>
      </c>
    </row>
    <row r="285" spans="1:10" x14ac:dyDescent="0.25">
      <c r="A285" s="1">
        <v>2894128</v>
      </c>
      <c r="B285" s="1" t="s">
        <v>589</v>
      </c>
      <c r="C285" s="1" t="s">
        <v>22</v>
      </c>
      <c r="D285" s="1" t="s">
        <v>590</v>
      </c>
      <c r="E285" s="2">
        <v>0</v>
      </c>
      <c r="F285" s="1">
        <v>19</v>
      </c>
      <c r="G285" s="1" t="s">
        <v>87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2894129</v>
      </c>
      <c r="B286" s="1" t="s">
        <v>591</v>
      </c>
      <c r="C286" s="1" t="s">
        <v>22</v>
      </c>
      <c r="D286" s="1" t="s">
        <v>592</v>
      </c>
      <c r="E286" s="2">
        <v>0</v>
      </c>
      <c r="F286" s="1">
        <v>30</v>
      </c>
      <c r="G286" s="1" t="s">
        <v>87</v>
      </c>
      <c r="H286" s="1">
        <f t="shared" si="4"/>
        <v>0</v>
      </c>
      <c r="I286" s="1" t="s">
        <v>22</v>
      </c>
      <c r="J286" s="1" t="s">
        <v>0</v>
      </c>
    </row>
    <row r="287" spans="1:10" ht="30" x14ac:dyDescent="0.25">
      <c r="A287" s="1">
        <v>2894130</v>
      </c>
      <c r="B287" s="1" t="s">
        <v>593</v>
      </c>
      <c r="C287" s="1" t="s">
        <v>22</v>
      </c>
      <c r="D287" s="1" t="s">
        <v>594</v>
      </c>
      <c r="E287" s="2">
        <v>0</v>
      </c>
      <c r="F287" s="1">
        <v>30</v>
      </c>
      <c r="G287" s="1" t="s">
        <v>87</v>
      </c>
      <c r="H287" s="1">
        <f t="shared" si="4"/>
        <v>0</v>
      </c>
      <c r="I287" s="1" t="s">
        <v>22</v>
      </c>
      <c r="J287" s="1" t="s">
        <v>0</v>
      </c>
    </row>
    <row r="288" spans="1:10" x14ac:dyDescent="0.25">
      <c r="A288" s="1">
        <v>2894131</v>
      </c>
      <c r="B288" s="1" t="s">
        <v>595</v>
      </c>
      <c r="C288" s="1" t="s">
        <v>22</v>
      </c>
      <c r="D288" s="1" t="s">
        <v>596</v>
      </c>
      <c r="E288" s="2">
        <v>0</v>
      </c>
      <c r="F288" s="1">
        <v>38</v>
      </c>
      <c r="G288" s="1" t="s">
        <v>87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2894132</v>
      </c>
      <c r="B289" s="1" t="s">
        <v>597</v>
      </c>
      <c r="C289" s="1" t="s">
        <v>22</v>
      </c>
      <c r="D289" s="1" t="s">
        <v>598</v>
      </c>
      <c r="E289" s="2">
        <v>0</v>
      </c>
      <c r="F289" s="1">
        <v>38</v>
      </c>
      <c r="G289" s="1" t="s">
        <v>87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2894133</v>
      </c>
      <c r="B290" s="1" t="s">
        <v>599</v>
      </c>
      <c r="C290" s="1" t="s">
        <v>22</v>
      </c>
      <c r="D290" s="1" t="s">
        <v>600</v>
      </c>
      <c r="E290" s="2">
        <v>0</v>
      </c>
      <c r="F290" s="1">
        <v>117</v>
      </c>
      <c r="G290" s="1" t="s">
        <v>87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2894134</v>
      </c>
      <c r="B291" s="1" t="s">
        <v>601</v>
      </c>
      <c r="C291" s="1" t="s">
        <v>22</v>
      </c>
      <c r="D291" s="1" t="s">
        <v>602</v>
      </c>
      <c r="E291" s="2">
        <v>0</v>
      </c>
      <c r="F291" s="1">
        <v>117</v>
      </c>
      <c r="G291" s="1" t="s">
        <v>87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2894135</v>
      </c>
      <c r="B292" s="1" t="s">
        <v>603</v>
      </c>
      <c r="C292" s="1" t="s">
        <v>22</v>
      </c>
      <c r="D292" s="1" t="s">
        <v>604</v>
      </c>
      <c r="E292" s="2">
        <v>0</v>
      </c>
      <c r="F292" s="1">
        <v>54</v>
      </c>
      <c r="G292" s="1" t="s">
        <v>87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2894136</v>
      </c>
      <c r="B293" s="1" t="s">
        <v>605</v>
      </c>
      <c r="C293" s="1" t="s">
        <v>22</v>
      </c>
      <c r="D293" s="1" t="s">
        <v>606</v>
      </c>
      <c r="E293" s="2">
        <v>0</v>
      </c>
      <c r="F293" s="1">
        <v>54</v>
      </c>
      <c r="G293" s="1" t="s">
        <v>87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2894137</v>
      </c>
      <c r="B294" s="1" t="s">
        <v>607</v>
      </c>
      <c r="C294" s="1" t="s">
        <v>22</v>
      </c>
      <c r="D294" s="1" t="s">
        <v>608</v>
      </c>
      <c r="E294" s="2">
        <v>0</v>
      </c>
      <c r="F294" s="1">
        <v>16</v>
      </c>
      <c r="G294" s="1" t="s">
        <v>87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2894138</v>
      </c>
      <c r="B295" s="1" t="s">
        <v>609</v>
      </c>
      <c r="C295" s="1" t="s">
        <v>22</v>
      </c>
      <c r="D295" s="1" t="s">
        <v>610</v>
      </c>
      <c r="E295" s="2">
        <v>0</v>
      </c>
      <c r="F295" s="1">
        <v>16</v>
      </c>
      <c r="G295" s="1" t="s">
        <v>87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2894139</v>
      </c>
      <c r="B296" s="1" t="s">
        <v>611</v>
      </c>
      <c r="C296" s="1" t="s">
        <v>22</v>
      </c>
      <c r="D296" s="1" t="s">
        <v>612</v>
      </c>
      <c r="E296" s="2">
        <v>0</v>
      </c>
      <c r="F296" s="1">
        <v>19</v>
      </c>
      <c r="G296" s="1" t="s">
        <v>87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2894140</v>
      </c>
      <c r="B297" s="1" t="s">
        <v>613</v>
      </c>
      <c r="C297" s="1" t="s">
        <v>22</v>
      </c>
      <c r="D297" s="1" t="s">
        <v>614</v>
      </c>
      <c r="E297" s="2">
        <v>0</v>
      </c>
      <c r="F297" s="1">
        <v>19</v>
      </c>
      <c r="G297" s="1" t="s">
        <v>87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2894141</v>
      </c>
      <c r="B298" s="1" t="s">
        <v>615</v>
      </c>
      <c r="C298" s="1" t="s">
        <v>22</v>
      </c>
      <c r="D298" s="1" t="s">
        <v>616</v>
      </c>
      <c r="E298" s="2">
        <v>0</v>
      </c>
      <c r="F298" s="1">
        <v>18</v>
      </c>
      <c r="G298" s="1" t="s">
        <v>87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2894142</v>
      </c>
      <c r="B299" s="1" t="s">
        <v>617</v>
      </c>
      <c r="C299" s="1" t="s">
        <v>22</v>
      </c>
      <c r="D299" s="1" t="s">
        <v>618</v>
      </c>
      <c r="E299" s="2">
        <v>0</v>
      </c>
      <c r="F299" s="1">
        <v>18</v>
      </c>
      <c r="G299" s="1" t="s">
        <v>87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2894143</v>
      </c>
      <c r="B300" s="1" t="s">
        <v>619</v>
      </c>
      <c r="C300" s="1" t="s">
        <v>22</v>
      </c>
      <c r="D300" s="1" t="s">
        <v>620</v>
      </c>
      <c r="E300" s="2">
        <v>0</v>
      </c>
      <c r="F300" s="1">
        <v>18</v>
      </c>
      <c r="G300" s="1" t="s">
        <v>87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2894144</v>
      </c>
      <c r="B301" s="1" t="s">
        <v>621</v>
      </c>
      <c r="C301" s="1" t="s">
        <v>22</v>
      </c>
      <c r="D301" s="1" t="s">
        <v>622</v>
      </c>
      <c r="E301" s="2">
        <v>0</v>
      </c>
      <c r="F301" s="1">
        <v>18</v>
      </c>
      <c r="G301" s="1" t="s">
        <v>87</v>
      </c>
      <c r="H301" s="1">
        <f t="shared" si="4"/>
        <v>0</v>
      </c>
      <c r="I301" s="1" t="s">
        <v>22</v>
      </c>
      <c r="J301" s="1" t="s">
        <v>0</v>
      </c>
    </row>
    <row r="302" spans="1:10" x14ac:dyDescent="0.25">
      <c r="A302" s="1">
        <v>2894145</v>
      </c>
      <c r="B302" s="1" t="s">
        <v>623</v>
      </c>
      <c r="C302" s="1" t="s">
        <v>22</v>
      </c>
      <c r="D302" s="1" t="s">
        <v>624</v>
      </c>
      <c r="E302" s="2">
        <v>0</v>
      </c>
      <c r="F302" s="1">
        <v>36</v>
      </c>
      <c r="G302" s="1" t="s">
        <v>87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2894146</v>
      </c>
      <c r="B303" s="1" t="s">
        <v>625</v>
      </c>
      <c r="C303" s="1" t="s">
        <v>22</v>
      </c>
      <c r="D303" s="1" t="s">
        <v>626</v>
      </c>
      <c r="E303" s="2">
        <v>0</v>
      </c>
      <c r="F303" s="1">
        <v>36</v>
      </c>
      <c r="G303" s="1" t="s">
        <v>87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2894147</v>
      </c>
      <c r="B304" s="1" t="s">
        <v>627</v>
      </c>
      <c r="C304" s="1" t="s">
        <v>22</v>
      </c>
      <c r="D304" s="1" t="s">
        <v>629</v>
      </c>
      <c r="E304" s="2">
        <v>0</v>
      </c>
      <c r="F304" s="1">
        <v>24</v>
      </c>
      <c r="G304" s="1" t="s">
        <v>628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2894148</v>
      </c>
      <c r="B305" s="1" t="s">
        <v>630</v>
      </c>
      <c r="C305" s="1" t="s">
        <v>22</v>
      </c>
      <c r="D305" s="1" t="s">
        <v>631</v>
      </c>
      <c r="E305" s="2">
        <v>0</v>
      </c>
      <c r="F305" s="1">
        <v>1</v>
      </c>
      <c r="G305" s="1" t="s">
        <v>279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2894149</v>
      </c>
      <c r="B306" s="1" t="s">
        <v>632</v>
      </c>
      <c r="C306" s="1" t="s">
        <v>22</v>
      </c>
      <c r="D306" s="1" t="s">
        <v>633</v>
      </c>
      <c r="E306" s="2">
        <v>0</v>
      </c>
      <c r="F306" s="1">
        <v>1</v>
      </c>
      <c r="G306" s="1" t="s">
        <v>279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2894150</v>
      </c>
      <c r="B307" s="1" t="s">
        <v>634</v>
      </c>
      <c r="C307" s="1" t="s">
        <v>22</v>
      </c>
      <c r="D307" s="1" t="s">
        <v>635</v>
      </c>
      <c r="E307" s="2">
        <v>0</v>
      </c>
      <c r="F307" s="1">
        <v>1</v>
      </c>
      <c r="G307" s="1" t="s">
        <v>279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2894151</v>
      </c>
      <c r="B308" s="1" t="s">
        <v>636</v>
      </c>
      <c r="C308" s="1" t="s">
        <v>22</v>
      </c>
      <c r="D308" s="1" t="s">
        <v>637</v>
      </c>
      <c r="E308" s="2">
        <v>0</v>
      </c>
      <c r="F308" s="1">
        <v>1</v>
      </c>
      <c r="G308" s="1" t="s">
        <v>279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2894152</v>
      </c>
      <c r="B309" s="1" t="s">
        <v>638</v>
      </c>
      <c r="C309" s="1" t="s">
        <v>22</v>
      </c>
      <c r="D309" s="1" t="s">
        <v>639</v>
      </c>
      <c r="E309" s="2">
        <v>0</v>
      </c>
      <c r="F309" s="1">
        <v>1</v>
      </c>
      <c r="G309" s="1" t="s">
        <v>279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2894153</v>
      </c>
      <c r="B310" s="1" t="s">
        <v>640</v>
      </c>
      <c r="C310" s="1" t="s">
        <v>641</v>
      </c>
      <c r="D310" s="1" t="s">
        <v>642</v>
      </c>
      <c r="E310" s="1">
        <f>ROUND(H311+H312+H313+H314+H315+H316,2)</f>
        <v>0</v>
      </c>
      <c r="F310" s="1">
        <v>1</v>
      </c>
      <c r="G310" s="1" t="s">
        <v>0</v>
      </c>
      <c r="H310" s="1">
        <f t="shared" si="4"/>
        <v>0</v>
      </c>
      <c r="I310" s="1" t="s">
        <v>22</v>
      </c>
      <c r="J310" s="1" t="s">
        <v>0</v>
      </c>
    </row>
    <row r="311" spans="1:10" ht="30" x14ac:dyDescent="0.25">
      <c r="A311" s="1">
        <v>2894154</v>
      </c>
      <c r="B311" s="1" t="s">
        <v>643</v>
      </c>
      <c r="C311" s="1" t="s">
        <v>22</v>
      </c>
      <c r="D311" s="1" t="s">
        <v>644</v>
      </c>
      <c r="E311" s="2">
        <v>0</v>
      </c>
      <c r="F311" s="1">
        <v>265</v>
      </c>
      <c r="G311" s="1" t="s">
        <v>152</v>
      </c>
      <c r="H311" s="1">
        <f t="shared" si="4"/>
        <v>0</v>
      </c>
      <c r="I311" s="1" t="s">
        <v>22</v>
      </c>
      <c r="J311" s="1" t="s">
        <v>0</v>
      </c>
    </row>
    <row r="312" spans="1:10" ht="30" x14ac:dyDescent="0.25">
      <c r="A312" s="1">
        <v>2894155</v>
      </c>
      <c r="B312" s="1" t="s">
        <v>645</v>
      </c>
      <c r="C312" s="1" t="s">
        <v>22</v>
      </c>
      <c r="D312" s="1" t="s">
        <v>646</v>
      </c>
      <c r="E312" s="2">
        <v>0</v>
      </c>
      <c r="F312" s="1">
        <v>265</v>
      </c>
      <c r="G312" s="1" t="s">
        <v>152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2894156</v>
      </c>
      <c r="B313" s="1" t="s">
        <v>647</v>
      </c>
      <c r="C313" s="1" t="s">
        <v>22</v>
      </c>
      <c r="D313" s="1" t="s">
        <v>648</v>
      </c>
      <c r="E313" s="2">
        <v>0</v>
      </c>
      <c r="F313" s="1">
        <v>70</v>
      </c>
      <c r="G313" s="1" t="s">
        <v>36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2894157</v>
      </c>
      <c r="B314" s="1" t="s">
        <v>649</v>
      </c>
      <c r="C314" s="1" t="s">
        <v>22</v>
      </c>
      <c r="D314" s="1" t="s">
        <v>650</v>
      </c>
      <c r="E314" s="2">
        <v>0</v>
      </c>
      <c r="F314" s="1">
        <v>64</v>
      </c>
      <c r="G314" s="1" t="s">
        <v>152</v>
      </c>
      <c r="H314" s="1">
        <f t="shared" si="4"/>
        <v>0</v>
      </c>
      <c r="I314" s="1" t="s">
        <v>22</v>
      </c>
      <c r="J314" s="1" t="s">
        <v>0</v>
      </c>
    </row>
    <row r="315" spans="1:10" ht="45" x14ac:dyDescent="0.25">
      <c r="A315" s="1">
        <v>2894158</v>
      </c>
      <c r="B315" s="1" t="s">
        <v>651</v>
      </c>
      <c r="C315" s="1" t="s">
        <v>22</v>
      </c>
      <c r="D315" s="1" t="s">
        <v>652</v>
      </c>
      <c r="E315" s="2">
        <v>0</v>
      </c>
      <c r="F315" s="1">
        <v>22.4</v>
      </c>
      <c r="G315" s="1" t="s">
        <v>36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2894159</v>
      </c>
      <c r="B316" s="1" t="s">
        <v>653</v>
      </c>
      <c r="C316" s="1" t="s">
        <v>22</v>
      </c>
      <c r="D316" s="1" t="s">
        <v>635</v>
      </c>
      <c r="E316" s="2">
        <v>0</v>
      </c>
      <c r="F316" s="1">
        <v>1</v>
      </c>
      <c r="G316" s="1" t="s">
        <v>279</v>
      </c>
      <c r="H316" s="1">
        <f t="shared" si="4"/>
        <v>0</v>
      </c>
      <c r="I316" s="1" t="s">
        <v>22</v>
      </c>
      <c r="J316" s="1" t="s">
        <v>0</v>
      </c>
    </row>
    <row r="317" spans="1:10" ht="0" hidden="1" customHeight="1" x14ac:dyDescent="0.25">
      <c r="A317" s="1">
        <v>2893847</v>
      </c>
      <c r="B317" s="1" t="s">
        <v>654</v>
      </c>
      <c r="C317" s="1" t="s">
        <v>22</v>
      </c>
      <c r="D317" s="1" t="s">
        <v>656</v>
      </c>
      <c r="E317" s="2">
        <v>0</v>
      </c>
      <c r="F317" s="1">
        <v>1</v>
      </c>
      <c r="G317" s="1" t="s">
        <v>655</v>
      </c>
      <c r="H317" s="1">
        <f>IF(ISNUMBER(VALUE(E317)),ROUND(SUM(ROUND(E317,0)*F317),0),"N")</f>
        <v>0</v>
      </c>
      <c r="I317" s="1" t="s">
        <v>22</v>
      </c>
      <c r="J317" s="1" t="s">
        <v>0</v>
      </c>
    </row>
  </sheetData>
  <sheetProtection algorithmName="SHA-512" hashValue="3JTQnprG7R/DR160gL7L+OBZN8wpmRcFHg8dt20AwROtLvay4NxmNKIjTj/gkDauJCmTbFCg6ydZqFQFhKgndA==" saltValue="/pveKCiSkU9j53lyB/Himg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4C8BB3-D3A4-4F54-9D2A-A59AAC7103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C87549-DDFD-48DF-BC7F-EC1FB62AB4E1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C325B44C-89F8-418B-A75A-769D1F3DC9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2026-05-11T12:17:54Z</dcterms:created>
  <dcterms:modified xsi:type="dcterms:W3CDTF">2026-05-18T08:02:05Z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