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los\Documents\MILOS USB\vo2022\Habovka\Telocvicna\Vysvetlenie\"/>
    </mc:Choice>
  </mc:AlternateContent>
  <bookViews>
    <workbookView xWindow="0" yWindow="0" windowWidth="24000" windowHeight="9135"/>
  </bookViews>
  <sheets>
    <sheet name="ItemPartDa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05" i="1" l="1"/>
  <c r="H804" i="1"/>
  <c r="E803" i="1" s="1"/>
  <c r="H803" i="1" s="1"/>
  <c r="H802" i="1"/>
  <c r="H801" i="1"/>
  <c r="H800" i="1"/>
  <c r="H799" i="1"/>
  <c r="H798" i="1"/>
  <c r="H797" i="1"/>
  <c r="H796" i="1"/>
  <c r="H795" i="1"/>
  <c r="H794" i="1"/>
  <c r="H793" i="1"/>
  <c r="H792" i="1"/>
  <c r="E791" i="1" s="1"/>
  <c r="H791" i="1" s="1"/>
  <c r="H790" i="1"/>
  <c r="H789" i="1"/>
  <c r="H788" i="1"/>
  <c r="H787" i="1"/>
  <c r="H786" i="1"/>
  <c r="H785" i="1"/>
  <c r="H784" i="1"/>
  <c r="H783" i="1"/>
  <c r="H782" i="1"/>
  <c r="H781" i="1"/>
  <c r="H780" i="1"/>
  <c r="E773" i="1" s="1"/>
  <c r="H773" i="1" s="1"/>
  <c r="E772" i="1" s="1"/>
  <c r="H772" i="1" s="1"/>
  <c r="E771" i="1" s="1"/>
  <c r="H771" i="1" s="1"/>
  <c r="H779" i="1"/>
  <c r="H778" i="1"/>
  <c r="H777" i="1"/>
  <c r="H776" i="1"/>
  <c r="H775" i="1"/>
  <c r="H774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E736" i="1" s="1"/>
  <c r="H736" i="1" s="1"/>
  <c r="E735" i="1" s="1"/>
  <c r="H735" i="1" s="1"/>
  <c r="E734" i="1" s="1"/>
  <c r="H734" i="1" s="1"/>
  <c r="H742" i="1"/>
  <c r="H741" i="1"/>
  <c r="H740" i="1"/>
  <c r="H739" i="1"/>
  <c r="H738" i="1"/>
  <c r="H737" i="1"/>
  <c r="H733" i="1"/>
  <c r="E732" i="1"/>
  <c r="H732" i="1" s="1"/>
  <c r="H731" i="1"/>
  <c r="E730" i="1" s="1"/>
  <c r="H730" i="1" s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E681" i="1" s="1"/>
  <c r="H681" i="1" s="1"/>
  <c r="E680" i="1" s="1"/>
  <c r="H680" i="1" s="1"/>
  <c r="H678" i="1"/>
  <c r="H677" i="1"/>
  <c r="E677" i="1"/>
  <c r="H676" i="1"/>
  <c r="H675" i="1"/>
  <c r="H674" i="1"/>
  <c r="H673" i="1"/>
  <c r="H672" i="1"/>
  <c r="H671" i="1"/>
  <c r="H670" i="1"/>
  <c r="E669" i="1" s="1"/>
  <c r="H669" i="1" s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E638" i="1" s="1"/>
  <c r="H638" i="1" s="1"/>
  <c r="E637" i="1" s="1"/>
  <c r="H637" i="1" s="1"/>
  <c r="E636" i="1" s="1"/>
  <c r="H636" i="1" s="1"/>
  <c r="H635" i="1"/>
  <c r="E634" i="1" s="1"/>
  <c r="H634" i="1" s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E544" i="1" s="1"/>
  <c r="H544" i="1" s="1"/>
  <c r="E543" i="1" s="1"/>
  <c r="H543" i="1" s="1"/>
  <c r="H546" i="1"/>
  <c r="H545" i="1"/>
  <c r="H542" i="1"/>
  <c r="H541" i="1"/>
  <c r="E540" i="1" s="1"/>
  <c r="H540" i="1" s="1"/>
  <c r="E539" i="1" s="1"/>
  <c r="H539" i="1" s="1"/>
  <c r="E538" i="1" s="1"/>
  <c r="H538" i="1" s="1"/>
  <c r="H536" i="1"/>
  <c r="E535" i="1" s="1"/>
  <c r="H535" i="1" s="1"/>
  <c r="H534" i="1"/>
  <c r="E533" i="1"/>
  <c r="H533" i="1" s="1"/>
  <c r="H531" i="1"/>
  <c r="H530" i="1"/>
  <c r="H529" i="1"/>
  <c r="E528" i="1"/>
  <c r="H528" i="1" s="1"/>
  <c r="H527" i="1"/>
  <c r="H526" i="1"/>
  <c r="H525" i="1"/>
  <c r="H524" i="1"/>
  <c r="E523" i="1" s="1"/>
  <c r="H523" i="1" s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E503" i="1" s="1"/>
  <c r="H503" i="1" s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E481" i="1" s="1"/>
  <c r="H481" i="1" s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E460" i="1" s="1"/>
  <c r="H460" i="1" s="1"/>
  <c r="H465" i="1"/>
  <c r="H464" i="1"/>
  <c r="H463" i="1"/>
  <c r="H462" i="1"/>
  <c r="H461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E443" i="1" s="1"/>
  <c r="H443" i="1" s="1"/>
  <c r="H442" i="1"/>
  <c r="H441" i="1"/>
  <c r="H440" i="1"/>
  <c r="H439" i="1"/>
  <c r="H438" i="1"/>
  <c r="H437" i="1"/>
  <c r="H436" i="1"/>
  <c r="H435" i="1"/>
  <c r="H434" i="1"/>
  <c r="E433" i="1" s="1"/>
  <c r="H433" i="1" s="1"/>
  <c r="E432" i="1" s="1"/>
  <c r="H432" i="1" s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E414" i="1" s="1"/>
  <c r="H414" i="1" s="1"/>
  <c r="H413" i="1"/>
  <c r="E412" i="1" s="1"/>
  <c r="H412" i="1" s="1"/>
  <c r="H411" i="1"/>
  <c r="H410" i="1"/>
  <c r="H409" i="1"/>
  <c r="H408" i="1"/>
  <c r="H407" i="1"/>
  <c r="H406" i="1"/>
  <c r="E403" i="1" s="1"/>
  <c r="H403" i="1" s="1"/>
  <c r="H405" i="1"/>
  <c r="H404" i="1"/>
  <c r="H400" i="1"/>
  <c r="H399" i="1"/>
  <c r="H398" i="1"/>
  <c r="H397" i="1"/>
  <c r="E396" i="1"/>
  <c r="H396" i="1" s="1"/>
  <c r="H395" i="1"/>
  <c r="H394" i="1"/>
  <c r="H393" i="1"/>
  <c r="H392" i="1"/>
  <c r="H391" i="1"/>
  <c r="H390" i="1"/>
  <c r="H389" i="1"/>
  <c r="E388" i="1" s="1"/>
  <c r="H388" i="1" s="1"/>
  <c r="H387" i="1"/>
  <c r="H386" i="1"/>
  <c r="E385" i="1" s="1"/>
  <c r="H385" i="1" s="1"/>
  <c r="E384" i="1" s="1"/>
  <c r="H384" i="1" s="1"/>
  <c r="H383" i="1"/>
  <c r="E382" i="1" s="1"/>
  <c r="H382" i="1" s="1"/>
  <c r="H381" i="1"/>
  <c r="H380" i="1"/>
  <c r="E379" i="1"/>
  <c r="H379" i="1" s="1"/>
  <c r="H378" i="1"/>
  <c r="H377" i="1"/>
  <c r="E376" i="1" s="1"/>
  <c r="H376" i="1" s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E357" i="1" s="1"/>
  <c r="H357" i="1" s="1"/>
  <c r="H359" i="1"/>
  <c r="H358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E322" i="1" s="1"/>
  <c r="H322" i="1" s="1"/>
  <c r="H321" i="1"/>
  <c r="H320" i="1"/>
  <c r="H319" i="1"/>
  <c r="H318" i="1"/>
  <c r="H317" i="1"/>
  <c r="H316" i="1"/>
  <c r="E314" i="1" s="1"/>
  <c r="H314" i="1" s="1"/>
  <c r="H315" i="1"/>
  <c r="H313" i="1"/>
  <c r="H312" i="1"/>
  <c r="H311" i="1"/>
  <c r="H310" i="1"/>
  <c r="H309" i="1"/>
  <c r="H308" i="1"/>
  <c r="H307" i="1"/>
  <c r="E304" i="1" s="1"/>
  <c r="H304" i="1" s="1"/>
  <c r="H306" i="1"/>
  <c r="H305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E290" i="1" s="1"/>
  <c r="H290" i="1" s="1"/>
  <c r="H289" i="1"/>
  <c r="H288" i="1"/>
  <c r="H287" i="1"/>
  <c r="E280" i="1" s="1"/>
  <c r="H280" i="1" s="1"/>
  <c r="H286" i="1"/>
  <c r="H285" i="1"/>
  <c r="H284" i="1"/>
  <c r="H283" i="1"/>
  <c r="H282" i="1"/>
  <c r="H281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E206" i="1" s="1"/>
  <c r="H206" i="1" s="1"/>
  <c r="E205" i="1" s="1"/>
  <c r="H205" i="1" s="1"/>
  <c r="E204" i="1" s="1"/>
  <c r="H204" i="1" s="1"/>
  <c r="H203" i="1"/>
  <c r="H202" i="1"/>
  <c r="E201" i="1" s="1"/>
  <c r="H201" i="1" s="1"/>
  <c r="H200" i="1"/>
  <c r="H199" i="1"/>
  <c r="H198" i="1"/>
  <c r="E197" i="1" s="1"/>
  <c r="H197" i="1" s="1"/>
  <c r="H196" i="1"/>
  <c r="H195" i="1"/>
  <c r="H194" i="1"/>
  <c r="E193" i="1"/>
  <c r="H193" i="1" s="1"/>
  <c r="H192" i="1"/>
  <c r="H191" i="1"/>
  <c r="H190" i="1"/>
  <c r="E189" i="1" s="1"/>
  <c r="H189" i="1" s="1"/>
  <c r="H188" i="1"/>
  <c r="H187" i="1"/>
  <c r="H186" i="1"/>
  <c r="H185" i="1"/>
  <c r="H184" i="1"/>
  <c r="H183" i="1"/>
  <c r="E182" i="1" s="1"/>
  <c r="H182" i="1" s="1"/>
  <c r="H181" i="1"/>
  <c r="H180" i="1"/>
  <c r="H179" i="1"/>
  <c r="H178" i="1"/>
  <c r="E177" i="1" s="1"/>
  <c r="H177" i="1" s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E157" i="1" s="1"/>
  <c r="H157" i="1" s="1"/>
  <c r="H162" i="1"/>
  <c r="H161" i="1"/>
  <c r="H160" i="1"/>
  <c r="H159" i="1"/>
  <c r="H158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E138" i="1" s="1"/>
  <c r="H138" i="1" s="1"/>
  <c r="H139" i="1"/>
  <c r="H137" i="1"/>
  <c r="H136" i="1"/>
  <c r="H135" i="1"/>
  <c r="E134" i="1"/>
  <c r="H134" i="1" s="1"/>
  <c r="H133" i="1"/>
  <c r="H132" i="1"/>
  <c r="H131" i="1"/>
  <c r="H130" i="1"/>
  <c r="H129" i="1"/>
  <c r="H128" i="1"/>
  <c r="H127" i="1"/>
  <c r="H126" i="1"/>
  <c r="H125" i="1"/>
  <c r="H124" i="1"/>
  <c r="H123" i="1"/>
  <c r="E122" i="1" s="1"/>
  <c r="H122" i="1" s="1"/>
  <c r="H121" i="1"/>
  <c r="H120" i="1"/>
  <c r="H119" i="1"/>
  <c r="E118" i="1" s="1"/>
  <c r="H118" i="1" s="1"/>
  <c r="H117" i="1"/>
  <c r="H116" i="1"/>
  <c r="H115" i="1"/>
  <c r="H114" i="1"/>
  <c r="H113" i="1"/>
  <c r="H112" i="1"/>
  <c r="E111" i="1" s="1"/>
  <c r="H111" i="1" s="1"/>
  <c r="H110" i="1"/>
  <c r="H109" i="1"/>
  <c r="H108" i="1"/>
  <c r="H107" i="1"/>
  <c r="H106" i="1"/>
  <c r="H105" i="1"/>
  <c r="E98" i="1" s="1"/>
  <c r="H98" i="1" s="1"/>
  <c r="H104" i="1"/>
  <c r="H103" i="1"/>
  <c r="H102" i="1"/>
  <c r="H101" i="1"/>
  <c r="H100" i="1"/>
  <c r="H99" i="1"/>
  <c r="H97" i="1"/>
  <c r="H96" i="1"/>
  <c r="H95" i="1"/>
  <c r="H94" i="1"/>
  <c r="H93" i="1"/>
  <c r="E92" i="1"/>
  <c r="H92" i="1" s="1"/>
  <c r="H91" i="1"/>
  <c r="H90" i="1"/>
  <c r="H89" i="1"/>
  <c r="H88" i="1"/>
  <c r="H87" i="1"/>
  <c r="H86" i="1"/>
  <c r="H85" i="1"/>
  <c r="H84" i="1"/>
  <c r="H83" i="1"/>
  <c r="H82" i="1"/>
  <c r="H81" i="1"/>
  <c r="H80" i="1"/>
  <c r="E79" i="1" s="1"/>
  <c r="H79" i="1" s="1"/>
  <c r="H77" i="1"/>
  <c r="E76" i="1" s="1"/>
  <c r="H76" i="1" s="1"/>
  <c r="H75" i="1"/>
  <c r="H74" i="1"/>
  <c r="H73" i="1"/>
  <c r="H72" i="1"/>
  <c r="H71" i="1"/>
  <c r="H70" i="1"/>
  <c r="E69" i="1" s="1"/>
  <c r="H69" i="1" s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E49" i="1" s="1"/>
  <c r="H49" i="1" s="1"/>
  <c r="H54" i="1"/>
  <c r="H53" i="1"/>
  <c r="H52" i="1"/>
  <c r="H51" i="1"/>
  <c r="H50" i="1"/>
  <c r="H48" i="1"/>
  <c r="H47" i="1"/>
  <c r="H46" i="1"/>
  <c r="H45" i="1"/>
  <c r="E44" i="1" s="1"/>
  <c r="H44" i="1" s="1"/>
  <c r="H43" i="1"/>
  <c r="H42" i="1"/>
  <c r="H41" i="1"/>
  <c r="H40" i="1"/>
  <c r="H39" i="1"/>
  <c r="E38" i="1" s="1"/>
  <c r="H38" i="1" s="1"/>
  <c r="H37" i="1"/>
  <c r="H36" i="1"/>
  <c r="H35" i="1"/>
  <c r="H34" i="1"/>
  <c r="H33" i="1"/>
  <c r="H32" i="1"/>
  <c r="H31" i="1"/>
  <c r="H30" i="1"/>
  <c r="H29" i="1"/>
  <c r="H28" i="1"/>
  <c r="H27" i="1"/>
  <c r="H26" i="1"/>
  <c r="E20" i="1" s="1"/>
  <c r="H20" i="1" s="1"/>
  <c r="H25" i="1"/>
  <c r="H24" i="1"/>
  <c r="H23" i="1"/>
  <c r="H22" i="1"/>
  <c r="H21" i="1"/>
  <c r="H19" i="1"/>
  <c r="H18" i="1"/>
  <c r="H17" i="1"/>
  <c r="H16" i="1"/>
  <c r="H15" i="1"/>
  <c r="H14" i="1"/>
  <c r="H13" i="1"/>
  <c r="H12" i="1"/>
  <c r="H11" i="1"/>
  <c r="H10" i="1"/>
  <c r="H9" i="1"/>
  <c r="E8" i="1" s="1"/>
  <c r="H8" i="1" s="1"/>
  <c r="H3" i="1"/>
  <c r="E402" i="1" l="1"/>
  <c r="H402" i="1" s="1"/>
  <c r="E7" i="1"/>
  <c r="H7" i="1" s="1"/>
  <c r="E679" i="1"/>
  <c r="H679" i="1" s="1"/>
  <c r="E537" i="1" s="1"/>
  <c r="H537" i="1" s="1"/>
  <c r="E78" i="1"/>
  <c r="H78" i="1" s="1"/>
  <c r="E532" i="1"/>
  <c r="H532" i="1" s="1"/>
  <c r="E279" i="1"/>
  <c r="H279" i="1" s="1"/>
  <c r="E278" i="1" s="1"/>
  <c r="H278" i="1" s="1"/>
  <c r="E6" i="1" l="1"/>
  <c r="H6" i="1" s="1"/>
  <c r="E401" i="1"/>
  <c r="H401" i="1" s="1"/>
  <c r="E5" i="1" l="1"/>
  <c r="H5" i="1" s="1"/>
  <c r="E4" i="1" s="1"/>
  <c r="H4" i="1" s="1"/>
</calcChain>
</file>

<file path=xl/sharedStrings.xml><?xml version="1.0" encoding="utf-8"?>
<sst xmlns="http://schemas.openxmlformats.org/spreadsheetml/2006/main" count="4795" uniqueCount="1576">
  <si>
    <t/>
  </si>
  <si>
    <t>ItemPartID</t>
  </si>
  <si>
    <t>orderPath</t>
  </si>
  <si>
    <t xml:space="preserve"> ItemPartTitle</t>
  </si>
  <si>
    <t xml:space="preserve"> ItemPartCode</t>
  </si>
  <si>
    <t xml:space="preserve"> BidValue</t>
  </si>
  <si>
    <t xml:space="preserve"> ItemPartQuantity</t>
  </si>
  <si>
    <t>ItemPartQuantityType</t>
  </si>
  <si>
    <t xml:space="preserve"> Total</t>
  </si>
  <si>
    <t>TypeOfContract</t>
  </si>
  <si>
    <t xml:space="preserve"> ItemPartDescription</t>
  </si>
  <si>
    <t>ID</t>
  </si>
  <si>
    <t>Poradie</t>
  </si>
  <si>
    <t>Kod</t>
  </si>
  <si>
    <t>Nazov</t>
  </si>
  <si>
    <t>Jednotkova cena</t>
  </si>
  <si>
    <t>Mnozstvo</t>
  </si>
  <si>
    <t>Merna jednotka</t>
  </si>
  <si>
    <t>Celkova cena</t>
  </si>
  <si>
    <t xml:space="preserve"> Typ</t>
  </si>
  <si>
    <t xml:space="preserve"> Popis</t>
  </si>
  <si>
    <t>1. </t>
  </si>
  <si>
    <t xml:space="preserve"> </t>
  </si>
  <si>
    <t>Celkové hodnotenie</t>
  </si>
  <si>
    <t>1.1. </t>
  </si>
  <si>
    <t>Celková cena v EUR bez DPH (JC) / s DPH (CC)</t>
  </si>
  <si>
    <t>1.1.1. </t>
  </si>
  <si>
    <t>Telocvičňa pri ZŠ v Habovke</t>
  </si>
  <si>
    <t>1.1.1.1. </t>
  </si>
  <si>
    <t>202201 - Stavebná časť</t>
  </si>
  <si>
    <t>1.1.1.1.1. </t>
  </si>
  <si>
    <t xml:space="preserve">HSV </t>
  </si>
  <si>
    <t>Práce a dodávky HSV</t>
  </si>
  <si>
    <t>1.1.1.1.1.1. </t>
  </si>
  <si>
    <t>Zemné práce</t>
  </si>
  <si>
    <t>1.1.1.1.1.1.1. </t>
  </si>
  <si>
    <t>m3</t>
  </si>
  <si>
    <t>Odstránenie ornice s premiestn. na hromady. so zložením na vzdialenosť do 100 m a do 1000 m3</t>
  </si>
  <si>
    <t>1.1.1.1.1.1.2. </t>
  </si>
  <si>
    <t>Výkop nezapaženej jamy v hornine 3. nad 100 do 1000 m3</t>
  </si>
  <si>
    <t>1.1.1.1.1.1.3. </t>
  </si>
  <si>
    <t>Hĺbenie nezapažených jám a zárezov. Príplatok za lepivosť horniny 3</t>
  </si>
  <si>
    <t>1.1.1.1.1.1.4. </t>
  </si>
  <si>
    <t>Výkop ryhy do šírky 600 mm v horn.3 do 100 m3</t>
  </si>
  <si>
    <t>1.1.1.1.1.1.5. </t>
  </si>
  <si>
    <t>Príplatok k cene za lepivosť pri hĺbení rýh šírky do 600 mm zapažených i nezapažených s urovnaním dna v hornine 3</t>
  </si>
  <si>
    <t>1.1.1.1.1.1.6. </t>
  </si>
  <si>
    <t>Výkop šachty nezapaženej. hornina 3 do 100 m3</t>
  </si>
  <si>
    <t>1.1.1.1.1.1.7. </t>
  </si>
  <si>
    <t>Príplatok k cenám za lepivosť horniny tr.3</t>
  </si>
  <si>
    <t>1.1.1.1.1.1.8. </t>
  </si>
  <si>
    <t>Vodorovné premiestnenie výkopku po spevnenej ceste z  horniny tr.1-4. nad 100 do 1000 m3 na vzdialenosť do 1000 m</t>
  </si>
  <si>
    <t>1.1.1.1.1.1.9. </t>
  </si>
  <si>
    <t>Nakladanie neuľahnutého výkopku z hornín tr.1-4 nad 100 do 1000 m3</t>
  </si>
  <si>
    <t>1.1.1.1.1.1.10. </t>
  </si>
  <si>
    <t>Poplatok za skladovanie - zemina a kamenivo (17 05) ostatné</t>
  </si>
  <si>
    <t>1.1.1.1.1.1.11. </t>
  </si>
  <si>
    <t>Obsyp objektov sypaninou z vhodných hornín 1 až 4 bez prehodenia sypaniny</t>
  </si>
  <si>
    <t>1.1.1.1.1.2. </t>
  </si>
  <si>
    <t>Zakladanie</t>
  </si>
  <si>
    <t>1.1.1.1.1.2.1. </t>
  </si>
  <si>
    <t>m2</t>
  </si>
  <si>
    <t>Zhutnenie podložia z rastlej horniny 1 až 4 pod násypy. z hornina súdržných do 92 % PS a nesúdržných</t>
  </si>
  <si>
    <t>1.1.1.1.1.2.2. </t>
  </si>
  <si>
    <t>Násyp pod základové konštrukcie so zhutnením zo štrkopiesku fr.0-32 mm</t>
  </si>
  <si>
    <t>1.1.1.1.1.2.3. </t>
  </si>
  <si>
    <t>Betón základových dosiek. železový (bez výstuže). tr. C 20/25</t>
  </si>
  <si>
    <t>1.1.1.1.1.2.4. </t>
  </si>
  <si>
    <t>Debnenie stien základových dosiek. zhotovenie-tradičné</t>
  </si>
  <si>
    <t>1.1.1.1.1.2.5. </t>
  </si>
  <si>
    <t>Debnenie stien základových dosiek. odstránenie-tradičné</t>
  </si>
  <si>
    <t>1.1.1.1.1.2.6. </t>
  </si>
  <si>
    <t>t</t>
  </si>
  <si>
    <t>Výstuž základových dosiek zo zvár. sietí KARI</t>
  </si>
  <si>
    <t>1.1.1.1.1.2.7. </t>
  </si>
  <si>
    <t>Betón základových pásov. železový (bez výstuže). tr. C 20/25</t>
  </si>
  <si>
    <t>1.1.1.1.1.2.8. </t>
  </si>
  <si>
    <t>Debnenie stien základových pásov. zhotovenie-dielce</t>
  </si>
  <si>
    <t>1.1.1.1.1.2.9. </t>
  </si>
  <si>
    <t>Debnenie stien základových pásov. odstránenie-dielce</t>
  </si>
  <si>
    <t>1.1.1.1.1.2.10. </t>
  </si>
  <si>
    <t>Výstuž základových pásov z ocele B500 (10505)</t>
  </si>
  <si>
    <t>1.1.1.1.1.2.11. </t>
  </si>
  <si>
    <t>Betón základových pätiek. železový (bez výstuže). tr. C 20/25</t>
  </si>
  <si>
    <t>1.1.1.1.1.2.12. </t>
  </si>
  <si>
    <t>Debnenie stien základových pätiek. zhotovenie-dielce</t>
  </si>
  <si>
    <t>1.1.1.1.1.2.13. </t>
  </si>
  <si>
    <t>Debnenie stien základovýcb pätiek. odstránenie-dielce</t>
  </si>
  <si>
    <t>1.1.1.1.1.2.14. </t>
  </si>
  <si>
    <t>Výstuž základových pätiek z ocele B500 (10505)</t>
  </si>
  <si>
    <t>1.1.1.1.1.2.15. </t>
  </si>
  <si>
    <t>Výstuž základových pätiek zo zvár. sietí KARI</t>
  </si>
  <si>
    <t>1.1.1.1.1.2.16. </t>
  </si>
  <si>
    <t>Zhotovenie vrstvy z geotextílie na upravenom povrchu sklon do 1 : 5 . šírky od 0 do 3 m</t>
  </si>
  <si>
    <t>1.1.1.1.1.2.17. </t>
  </si>
  <si>
    <t>Geotextília polypropylénová netkaná 200 g/m2</t>
  </si>
  <si>
    <t>1.1.1.1.1.3. </t>
  </si>
  <si>
    <t>Zvislé a kompletné konštrukcie</t>
  </si>
  <si>
    <t>1.1.1.1.1.3.1. </t>
  </si>
  <si>
    <t>ks</t>
  </si>
  <si>
    <t>Keramický predpätý preklad  KPP 12. šírky 120 mm. výšky 65 mm. dĺžky 1000 mm</t>
  </si>
  <si>
    <t>1.1.1.1.1.3.2. </t>
  </si>
  <si>
    <t>Keramický predpätý preklad  KPP 12. šírky 120 mm. výšky 65 mm. dĺžky 1250 mm</t>
  </si>
  <si>
    <t>1.1.1.1.1.3.3. </t>
  </si>
  <si>
    <t>Keramický predpätý preklad  KPP 12. šírky 120 mm. výšky 65 mm. dĺžky 1500 mm</t>
  </si>
  <si>
    <t>1.1.1.1.1.3.4. </t>
  </si>
  <si>
    <t>Priečky z tvárnic plynosilikátových hr. 100 mm P2-500 hladkých. na MVC a maltu (100x249x599)</t>
  </si>
  <si>
    <t>1.1.1.1.1.3.5. </t>
  </si>
  <si>
    <t>Priečky z tvárnic plynosilikátových hr. 150 mm P2-500 hladkých. na MVC a maltu  (150x249x599)</t>
  </si>
  <si>
    <t>1.1.1.1.1.4. </t>
  </si>
  <si>
    <t>Vodorovné konštrukcie</t>
  </si>
  <si>
    <t>1.1.1.1.1.4.1. </t>
  </si>
  <si>
    <t>Betón stropov doskových a trámových.  železový tr. C 20/25</t>
  </si>
  <si>
    <t>1.1.1.1.1.4.2. </t>
  </si>
  <si>
    <t>Debnenie stropu. zabudované s plechom vlnitým lesklým. výšky vĺn do 50 mm hr. 1.0 mm</t>
  </si>
  <si>
    <t>1.1.1.1.1.4.3. </t>
  </si>
  <si>
    <t>m</t>
  </si>
  <si>
    <t>Montáž debnenia čela dosky svorkou Doka uloženej na bet. alebo žb. stene vrátane debniacej dosky</t>
  </si>
  <si>
    <t>1.1.1.1.1.4.4. </t>
  </si>
  <si>
    <t>Výstuž stropov doskových. trámových. vložkových.konzolových alebo balkónových. zo zváraných sietí KARI</t>
  </si>
  <si>
    <t>1.1.1.1.1.5. </t>
  </si>
  <si>
    <t>Úpravy povrchov. podlahy. osadenie</t>
  </si>
  <si>
    <t>1.1.1.1.1.5.1. </t>
  </si>
  <si>
    <t>Vnútorná omietka stien vápennocementová štuková (jemná). hr. 3 mm</t>
  </si>
  <si>
    <t>1.1.1.1.1.5.2. </t>
  </si>
  <si>
    <t>Príprava vnútorného podkladu stien. penetračný náter BetonPrimer</t>
  </si>
  <si>
    <t>1.1.1.1.1.5.3. </t>
  </si>
  <si>
    <t>Potiahnutie vnútorných stien sklotextílnou mriežkou s celoplošným prilepením</t>
  </si>
  <si>
    <t>1.1.1.1.1.5.4. </t>
  </si>
  <si>
    <t>Vonkajšia omietka stien pastovitá dekoratívna mozaiková</t>
  </si>
  <si>
    <t>1.1.1.1.1.5.5. </t>
  </si>
  <si>
    <t>Potiahnutie vonkajších stien sklotextílnou mriežkou s celoplošným prilepením</t>
  </si>
  <si>
    <t>1.1.1.1.1.5.6. </t>
  </si>
  <si>
    <t>Mazanina z betónu prostého (m3) tr. C 20/25 hr.nad 50 do 80 mm</t>
  </si>
  <si>
    <t>1.1.1.1.1.5.7. </t>
  </si>
  <si>
    <t>Výstuž mazanín z betónov (z kameniva) a z ľahkých betónov zo zváraných sietí z drôtov typu KARI</t>
  </si>
  <si>
    <t>1.1.1.1.1.5.8. </t>
  </si>
  <si>
    <t>1.1.1.1.1.5.9. </t>
  </si>
  <si>
    <t>Osadenie oceľovej dverovej zárubne alebo rámu. plochy otvoru do 2.5 m2</t>
  </si>
  <si>
    <t>1.1.1.1.1.5.10. </t>
  </si>
  <si>
    <t>Zárubňa oceľová CgU šxvxhr 600x1970x100 mm L</t>
  </si>
  <si>
    <t>1.1.1.1.1.5.11. </t>
  </si>
  <si>
    <t>Zárubňa oceľová CgU šxvxhr 600x1970x100 mm P</t>
  </si>
  <si>
    <t>1.1.1.1.1.5.12. </t>
  </si>
  <si>
    <t>Zárubňa oceľová CgU šxvxhr 800x1970x100 mm L</t>
  </si>
  <si>
    <t>1.1.1.1.1.5.13. </t>
  </si>
  <si>
    <t>Zárubňa oceľová CgU šxvxhr 800x1970x100 mm P</t>
  </si>
  <si>
    <t>1.1.1.1.1.5.14. </t>
  </si>
  <si>
    <t>Zárubňa oceľová CgU šxvxhr 1100x1970x100 mm P</t>
  </si>
  <si>
    <t>1.1.1.1.1.5.15. </t>
  </si>
  <si>
    <t>Osadenie oceľovej dverovej zárubne alebo rámu. plochy otvoru nad 2.5 do 4.5 m2</t>
  </si>
  <si>
    <t>1.1.1.1.1.5.16. </t>
  </si>
  <si>
    <t>Zárubňa oceľová CgU šxvxhr 1650x1970x100 mm</t>
  </si>
  <si>
    <t>1.1.1.1.1.5.17. </t>
  </si>
  <si>
    <t>Zárubňa  oceľová CgU. šxvxhr 1650x1970x95- 1ks.1450x1970x95- 2ks  mm bez povrchovej úpravy</t>
  </si>
  <si>
    <t>1.1.1.1.1.5.18. </t>
  </si>
  <si>
    <t>Osadenie parapetných dosiek z plastických a poloplast.. hmôt. š. do 200 mm</t>
  </si>
  <si>
    <t>1.1.1.1.1.5.19. </t>
  </si>
  <si>
    <t>Parapetná doska plastová. šírka 200 mm. komôrková vnútorná. zlatý dub. mramor. mahagon. svetlý buk. orech</t>
  </si>
  <si>
    <t>1.1.1.1.1.6. </t>
  </si>
  <si>
    <t>Ostatné konštrukcie a práce-búranie</t>
  </si>
  <si>
    <t>1.1.1.1.1.6.1. </t>
  </si>
  <si>
    <t>Lešenie ľahké pracovné pomocné s výškou lešeňovej podlahy nad 1.20 do 1.90 m</t>
  </si>
  <si>
    <t>1.1.1.1.1.6.2. </t>
  </si>
  <si>
    <t>Montáž lešenia priestorového ľahkého bez podláh pri zaťaženie do 2 kPa. výšky nad 10 do 22 m</t>
  </si>
  <si>
    <t>1.1.1.1.1.6.3. </t>
  </si>
  <si>
    <t>Príplatok za prvý a každý ďalší i začatý mesiac používania lešenia priestorového ľahkého bez podláh výšky do 10 m a nad 10 do 22 m</t>
  </si>
  <si>
    <t>1.1.1.1.1.6.4. </t>
  </si>
  <si>
    <t>Demontáž lešenia priestorového ľahkého bez podláh pri zaťažení do 2 kPa. výšky do 10 m</t>
  </si>
  <si>
    <t>1.1.1.1.1.6.5. </t>
  </si>
  <si>
    <t>Vyčistenie budov pri výške podlaží do 4 m</t>
  </si>
  <si>
    <t>1.1.1.1.1.6.6. </t>
  </si>
  <si>
    <t>Chemická kotva s kotevným svorníkom tesnená chemickou ampulkou do betónu. ŽB. kameňa. s vyvŕtaním otvoru M16/20/165 mm</t>
  </si>
  <si>
    <t>1.1.1.1.1.7. </t>
  </si>
  <si>
    <t>Presun hmôt HSV</t>
  </si>
  <si>
    <t>1.1.1.1.1.7.1. </t>
  </si>
  <si>
    <t>Presun hmôt pre budovy (801. 803. 812). zvislá konštr. z tehál. tvárnic. z kovu výšky do 12 m</t>
  </si>
  <si>
    <t>1.1.1.1.2. </t>
  </si>
  <si>
    <t xml:space="preserve">PSV </t>
  </si>
  <si>
    <t>Práce a dodávky PSV</t>
  </si>
  <si>
    <t>1.1.1.1.2.1. </t>
  </si>
  <si>
    <t>Izolácie proti vode a vlhkosti</t>
  </si>
  <si>
    <t>1.1.1.1.2.1.1. </t>
  </si>
  <si>
    <t>Zhotovenie izolácie proti zemnej vlhkosti vodorovná náterom penetračným za studena</t>
  </si>
  <si>
    <t>1.1.1.1.2.1.2. </t>
  </si>
  <si>
    <t>Lak asfaltový penetračný</t>
  </si>
  <si>
    <t>1.1.1.1.2.1.3. </t>
  </si>
  <si>
    <t>Zhotovenie  izolácie proti zemnej vlhkosti vodorovná AIP na sucho</t>
  </si>
  <si>
    <t>1.1.1.1.2.1.4. </t>
  </si>
  <si>
    <t>Pás asfaltový bez krycej vrstvy. vložka strojná lepenka A 400/SH</t>
  </si>
  <si>
    <t>1.1.1.1.2.1.5. </t>
  </si>
  <si>
    <t>Zhotovenie geotextílie alebo tkaniny na plochu vodorovnú</t>
  </si>
  <si>
    <t>1.1.1.1.2.1.6. </t>
  </si>
  <si>
    <t>Geotextília polypropylénová netkaná 400 g/m2</t>
  </si>
  <si>
    <t>1.1.1.1.2.1.7. </t>
  </si>
  <si>
    <t>Zhotovenie  izolácie proti zemnej vlhkosti a tlakovej vode vodorovná NAIP pritavením</t>
  </si>
  <si>
    <t>1.1.1.1.2.1.8. </t>
  </si>
  <si>
    <t>Pás asfaltový  V 60 S 35 pre spodné vrstvy hydroizolačných systémov</t>
  </si>
  <si>
    <t>1.1.1.1.2.1.9. </t>
  </si>
  <si>
    <t>Izolácia proti zemnej vlhkosti s protiradonovou odolnosťou nopovou HDPE fóliou hrúbky 0.5 mm. výška nopu 8 mm šírka 2 m zvislá</t>
  </si>
  <si>
    <t>1.1.1.1.2.1.10. </t>
  </si>
  <si>
    <t>Jednozlož. hydroizolačná hmota . kúpeľňová hydroizolácia dvojnásobná. ozn. I03 vodorová</t>
  </si>
  <si>
    <t>1.1.1.1.2.1.11. </t>
  </si>
  <si>
    <t>Jednozlož. hydroizolačná hmota . kúpeľňová hydroizolácia dvojnásobná. ozn. I03 zvislá</t>
  </si>
  <si>
    <t>1.1.1.1.2.1.12. </t>
  </si>
  <si>
    <t>KPL</t>
  </si>
  <si>
    <t>Presun hmôt pre izoláciu proti vode v objektoch výšky do 6 m</t>
  </si>
  <si>
    <t>1.1.1.1.2.2. </t>
  </si>
  <si>
    <t>Izolácie striech. povlakové krytiny</t>
  </si>
  <si>
    <t>1.1.1.1.2.2.1. </t>
  </si>
  <si>
    <t>Zhotovenie povlakovej krytiny podláh PVC-P fóliou položenou voľne so zvarením spoju</t>
  </si>
  <si>
    <t>1.1.1.1.2.2.2. </t>
  </si>
  <si>
    <t>Toluén pre nitráciu</t>
  </si>
  <si>
    <t>1.1.1.1.2.2.3. </t>
  </si>
  <si>
    <t>kg</t>
  </si>
  <si>
    <t>Zálievka Z 01. strešný doplnok. 2.5 kg.</t>
  </si>
  <si>
    <t>1.1.1.1.2.2.4. </t>
  </si>
  <si>
    <t>Hydroizolačná fólia PVC-P 810. hr. 1.5 mm. š. 1.3 m. izolácia plochých striech. farba sivá</t>
  </si>
  <si>
    <t>1.1.1.1.2.2.5. </t>
  </si>
  <si>
    <t>Presun hmôt pre izoláciu povlakovej krytiny v objektoch výšky do 6 m</t>
  </si>
  <si>
    <t>1.1.1.1.2.3. </t>
  </si>
  <si>
    <t>Izolácie tepelné</t>
  </si>
  <si>
    <t>1.1.1.1.2.3.1. </t>
  </si>
  <si>
    <t>Montáž tepelnej izolácie stropov rovných minerálnou vlnou. spodkom s úpravou viazacím drôtom</t>
  </si>
  <si>
    <t>1.1.1.1.2.3.2. </t>
  </si>
  <si>
    <t>Pás minerálna vlna hr. 14mm. 140x1200x8400 mm. izolácia zo sklenej vlny vhodná pre šikmé strechy. podkrovia. stropy a ľahké podlahy</t>
  </si>
  <si>
    <t>1.1.1.1.2.3.3. </t>
  </si>
  <si>
    <t>Pás minerálna vlna hr. 10mm. 100x1200x8400 mm. izolácia zo sklenej vlny vhodná pre šikmé strechy. podkrovia. stropy a ľahké podlahy</t>
  </si>
  <si>
    <t>1.1.1.1.2.3.4. </t>
  </si>
  <si>
    <t>Podlahový polystyrén EPS 100 S. hr. 80 mm</t>
  </si>
  <si>
    <t>1.1.1.1.2.3.5. </t>
  </si>
  <si>
    <t>Doska EPS 100S hr. 40 mm. na zateplenie podláh a plochých striech</t>
  </si>
  <si>
    <t>1.1.1.1.2.3.6. </t>
  </si>
  <si>
    <t>Podlahový polystyrén EPS 100 S. hr. 100 mm</t>
  </si>
  <si>
    <t>1.1.1.1.2.3.7. </t>
  </si>
  <si>
    <t>Montáž tepelnej izolácie podláh polystyrénom. kladeným voľne v jednej vrstve</t>
  </si>
  <si>
    <t>1.1.1.1.2.3.8. </t>
  </si>
  <si>
    <t>Podlahový polystyrén EPS 100 S. hr. 30 mm</t>
  </si>
  <si>
    <t>1.1.1.1.2.3.9. </t>
  </si>
  <si>
    <t>Montáž tepelnej izolácie podláh polystyrénom. kladeným voľne v dvoch vrstvách</t>
  </si>
  <si>
    <t>1.1.1.1.2.3.10. </t>
  </si>
  <si>
    <t>Montáž tepelnej izolácie podzemných stien a základov xps kotvením a lepením</t>
  </si>
  <si>
    <t>1.1.1.1.2.3.11. </t>
  </si>
  <si>
    <t>Doska XPS 700 hr. 50 mm. pre extrémne zaťaženie. parkoviská. haly</t>
  </si>
  <si>
    <t>1.1.1.1.2.3.12. </t>
  </si>
  <si>
    <t>Presun hmôt pre izolácie tepelné v objektoch výšky do 6 m</t>
  </si>
  <si>
    <t>1.1.1.1.2.4. </t>
  </si>
  <si>
    <t>Konštrukcie tesárske</t>
  </si>
  <si>
    <t>1.1.1.1.2.4.1. </t>
  </si>
  <si>
    <t>Montáž debnenia jednoduchých striech. na krokvy a kontralaty z dosiek s vetracou medzerou</t>
  </si>
  <si>
    <t>1.1.1.1.2.4.2. </t>
  </si>
  <si>
    <t>Cementotriesková doska. rozmer 20x3350x1250 mm. s hladkým cementovo šedým povrchom</t>
  </si>
  <si>
    <t>1.1.1.1.2.4.3. </t>
  </si>
  <si>
    <t>Laty zo smreku akosť II prierez do 25 cm2. dĺ. 1000-2000 mm</t>
  </si>
  <si>
    <t>1.1.1.1.2.4.4. </t>
  </si>
  <si>
    <t>Montáž latovania jednoduchých striech pre sklon do 60°</t>
  </si>
  <si>
    <t>1.1.1.1.2.4.5. </t>
  </si>
  <si>
    <t>Montáž kontralát pre sklon do 22°</t>
  </si>
  <si>
    <t>1.1.1.1.2.4.6. </t>
  </si>
  <si>
    <t>Presun hmôt pre konštrukcie tesárske v objektoch výšky do 12 m</t>
  </si>
  <si>
    <t>1.1.1.1.2.5. </t>
  </si>
  <si>
    <t>Konštrukcie - drevostavby</t>
  </si>
  <si>
    <t>1.1.1.1.2.5.1. </t>
  </si>
  <si>
    <t>Podhľad SDK  požiarny RF 12.5 mm závesný. dvojúrovňová oceľová podkonštrukcia CD</t>
  </si>
  <si>
    <t>1.1.1.1.2.5.2. </t>
  </si>
  <si>
    <t>Montáž parozábrana</t>
  </si>
  <si>
    <t>1.1.1.1.2.5.3. </t>
  </si>
  <si>
    <t>Presun hmôt pre sádrokartónové konštrukcie v objektoch výšky do 7 m</t>
  </si>
  <si>
    <t>1.1.1.1.2.6. </t>
  </si>
  <si>
    <t>Konštrukcie klampiarske</t>
  </si>
  <si>
    <t>1.1.1.1.2.6.1. </t>
  </si>
  <si>
    <t>Krytina - trapézový systém T-8. šírka 1135 mm. hr. 0.5 mm. sklon strechy do 30°</t>
  </si>
  <si>
    <t>1.1.1.1.2.6.2. </t>
  </si>
  <si>
    <t>Lemovanie z pozinkovaného farbeného PZf plechu. múrov na strechách s tvrdou krytinou r.š. 250 mm</t>
  </si>
  <si>
    <t>1.1.1.1.2.6.3. </t>
  </si>
  <si>
    <t>Lemovanie z pozinkovaného farbeného PZf plechu. múrov na strechách s tvrdou krytinou r.š. 500 mm</t>
  </si>
  <si>
    <t>1.1.1.1.2.6.4. </t>
  </si>
  <si>
    <t>Snehové lapače tyčové z pozinkovaného farbeného PZf plechu. dĺžky 500 mm</t>
  </si>
  <si>
    <t>1.1.1.1.2.6.5. </t>
  </si>
  <si>
    <t>Žľaby z pozinkovaného farbeného PZf plechu. pododkvapové polkruhové r.š. 330 mm</t>
  </si>
  <si>
    <t>1.1.1.1.2.6.6. </t>
  </si>
  <si>
    <t>Kotlík kónický z pozinkovaného farbeného PZf plechu. pre rúry s priemerom od 100 do 125 mm</t>
  </si>
  <si>
    <t>1.1.1.1.2.6.7. </t>
  </si>
  <si>
    <t>Príplatok k cene za priskrutkovanie háku na PZf plechovú krytinu</t>
  </si>
  <si>
    <t>1.1.1.1.2.6.8. </t>
  </si>
  <si>
    <t>Oplechovanie parapetov z pozinkovaného farbeného PZf plechu. vrátane rohov r.š. 160 mm</t>
  </si>
  <si>
    <t>1.1.1.1.2.6.9. </t>
  </si>
  <si>
    <t>Zvodové rúry z pozinkovaného farbeného PZf plechu. kruhové priemer 120 mm</t>
  </si>
  <si>
    <t>1.1.1.1.2.6.10. </t>
  </si>
  <si>
    <t>Odvetranie plynových spotrebičov z pozinkovaného farbeného PZf plechu. rúry kruhové. s priemerom nad 135 do 150 mm</t>
  </si>
  <si>
    <t>1.1.1.1.2.6.11. </t>
  </si>
  <si>
    <t>Presun hmôt pre konštrukcie klampiarske v objektoch výšky do 6 m</t>
  </si>
  <si>
    <t>1.1.1.1.2.7. </t>
  </si>
  <si>
    <t>Konštrukcie - krytiny tvrdé</t>
  </si>
  <si>
    <t>1.1.1.1.2.7.1. </t>
  </si>
  <si>
    <t>Betónová krytina. jednoduchých striech. sklon od 22° do 35°</t>
  </si>
  <si>
    <t>1.1.1.1.2.7.2. </t>
  </si>
  <si>
    <t>Strešná fólia JUTA  150 od 22° do 35°. na krokvy</t>
  </si>
  <si>
    <t>1.1.1.1.2.7.3. </t>
  </si>
  <si>
    <t>Presun hmôt pre tvrdé krytiny v objektoch výšky do 6 m</t>
  </si>
  <si>
    <t>1.1.1.1.2.8. </t>
  </si>
  <si>
    <t>Konštrukcie stolárske</t>
  </si>
  <si>
    <t>1.1.1.1.2.8.1. </t>
  </si>
  <si>
    <t>Montáž drevených stien záchodových (inštalačný blok WC) s dvoma krídlami alebo s jedným krídlom a dvierkami</t>
  </si>
  <si>
    <t>1.1.1.1.2.8.2. </t>
  </si>
  <si>
    <t>Deliaca stena k WC</t>
  </si>
  <si>
    <t>1.1.1.1.2.8.3. </t>
  </si>
  <si>
    <t>Montáž okien plastových s hydroizolačnými ISO páskami (exteriérová a interiérová)</t>
  </si>
  <si>
    <t>1.1.1.1.2.8.4. </t>
  </si>
  <si>
    <t>Plastové okno jednokrídlové Sklop. vxš 1000x600 mm. izolačné trojsklo. 6 komorový profil. Biele</t>
  </si>
  <si>
    <t>1.1.1.1.2.8.5. </t>
  </si>
  <si>
    <t>Hliníkové okno jednokrídlové Sklopne. vxš 1000x600 mm. izolačné trojsklo. 6 komorový profil požiarne odolné so samozatváračom. samozatvárač na okná (elektrický servomotor  s napojením na detektor dymu).Jedná sa o pohon okien – špirálový . Biele. EI 45min</t>
  </si>
  <si>
    <t>1.1.1.1.2.8.6. </t>
  </si>
  <si>
    <t>Plastové okno jednokrídlové Sklopne. vxš 1000x1200 mm. izolačné trojsklo. 6 komorový profil. Biele</t>
  </si>
  <si>
    <t>1.1.1.1.2.8.7. </t>
  </si>
  <si>
    <t>Hliníkové okno jednokrídlové Sklopne. vxš 1000x1200 mm. izolačné trojsklo. 6 komorový profil požiarne odolne so samozatvaračom. samozatvárač na okná (elektrický servomotor  s napojením na detektor dymu). Jedná sa o pohon okien – špirálový .Biele. EI 45min</t>
  </si>
  <si>
    <t>1.1.1.1.2.8.8. </t>
  </si>
  <si>
    <t>Hliníkové okno jednokrídlové Sklopne. vxš 1000x1800 mm. izolačné trojsklo. 6 komorový profil  požiarne odolne so samozatvaračom. samozatvárač na okná (elektrický servomotor  s napojením na detektor dymu).Jedná sa o pohon okien – špirálový.  Biele. EI 45mi</t>
  </si>
  <si>
    <t>1.1.1.1.2.8.9. </t>
  </si>
  <si>
    <t>Plastové okno dvojkrídlové Sklop+Sklop. vxš 1000x4800 mm. izolačné trojsklo. 6 komorový profil . ovládané pákovým mechanizmom. Biele</t>
  </si>
  <si>
    <t>1.1.1.1.2.8.10. </t>
  </si>
  <si>
    <t>Montáž dverového krídla otočného jednokrídlového poldrážkového. do existujúcej zárubne. vrátane kovania</t>
  </si>
  <si>
    <t>1.1.1.1.2.8.11. </t>
  </si>
  <si>
    <t>Kľučka dverová a rozeta 2x. nehrdzavejúca oceľ. povrch nerez brúsený</t>
  </si>
  <si>
    <t>1.1.1.1.2.8.12. </t>
  </si>
  <si>
    <t>Dvere vnútorné jednokrídlové. šírka 600-900 mm. výplň papierová voština. povrch fólia. (plné 600-7ks. 800-3ks. 1100-1ks)</t>
  </si>
  <si>
    <t>1.1.1.1.2.8.13. </t>
  </si>
  <si>
    <t>Montáž dverového krídla otočného dvojkrídlového poldrážkového. do existujúcej zárubne. vrátane kovania</t>
  </si>
  <si>
    <t>1.1.1.1.2.8.14. </t>
  </si>
  <si>
    <t>Kľučka dverová 2x. 2x rozeta BB. FAB. nehrdzavejúca oceľ. povrch nerez brúsený</t>
  </si>
  <si>
    <t>1.1.1.1.2.8.15. </t>
  </si>
  <si>
    <t>Dvere vnútorné jednokrídlové. šírka 600-900 mm. výplň papierová voština. povrch fólia M10. plné. (Ako dvojkrídla 1650×1970-1 ks. 1450×1970-2 ks). z miestnosí 110.102.106 do haly</t>
  </si>
  <si>
    <t>1.1.1.1.2.8.16. </t>
  </si>
  <si>
    <t>Montáž dverového krídla otočného dvojkrídlového špeciálneho. do existujúcej zárubne. vrátane kovania</t>
  </si>
  <si>
    <t>1.1.1.1.2.8.17. </t>
  </si>
  <si>
    <t>Dvere vnútorné drevené . šxv 1650x1970 mm. výplň DTD. CPL lamino 0.2 mm (miest.101-102). čiastočne presklené s bezpečnostným sklom</t>
  </si>
  <si>
    <t>1.1.1.1.2.8.18. </t>
  </si>
  <si>
    <t>Presun hmot pre konštrukcie stolárske v objektoch výšky do 6 m</t>
  </si>
  <si>
    <t>1.1.1.1.2.9. </t>
  </si>
  <si>
    <t>Konštrukcie doplnkové kovové</t>
  </si>
  <si>
    <t>1.1.1.1.2.9.1. </t>
  </si>
  <si>
    <t>Montáž zábradlia rovného z rúrok na oceľovú konštrukciu. s hmotnosťou 1 m zábradlia do 30 kg</t>
  </si>
  <si>
    <t>1.1.1.1.2.9.2. </t>
  </si>
  <si>
    <t>Zábradlie nerezové. vertikálna výplň nerez. madlo kruhové. výška 1000 mm. dĺžka 2000 mm. kotvenie do podlahy</t>
  </si>
  <si>
    <t>1.1.1.1.2.9.3. </t>
  </si>
  <si>
    <t>Montáž strešných sendvičových panelov na OK. hrúbky nad 120 mm</t>
  </si>
  <si>
    <t>1.1.1.1.2.9.4. </t>
  </si>
  <si>
    <t>Panel sendvičový PIR strešný oceľový plášť š. 1000 mm hr. jadra 170 mm</t>
  </si>
  <si>
    <t>1.1.1.1.2.9.5. </t>
  </si>
  <si>
    <t>Montáž opláštenia sendvičovými stenovými panelmi s viditeľným spojom na OK. hrúbky nad 150 mm</t>
  </si>
  <si>
    <t>1.1.1.1.2.9.6. </t>
  </si>
  <si>
    <t>Panel sendvičový z tvrdej polyuretánovej peny PIR stenový  oceľový plášť š. 1100 mm hr. jadra 200 mm</t>
  </si>
  <si>
    <t>1.1.1.1.2.9.7. </t>
  </si>
  <si>
    <t>Montáž opláštenia sendvičovými stenovými panelmi so skrytým zámkom na OK. hrúbky do 100 mm</t>
  </si>
  <si>
    <t>1.1.1.1.2.9.8. </t>
  </si>
  <si>
    <t>Panel sendvičový s jadrom z minerálnej vlny stenový s viditeľným spojom oceľový plášť š. 1100 mm hr. jadra 100 mm</t>
  </si>
  <si>
    <t>1.1.1.1.2.9.9. </t>
  </si>
  <si>
    <t>Montáž opláštenia sendvičovými stenovými panelmi so skrytým zámkom na OK. hrúbky nad 150</t>
  </si>
  <si>
    <t>1.1.1.1.2.9.10. </t>
  </si>
  <si>
    <t>Panel sendvičový s jadrom z minerálnej vlny stenový so skrytým spojom oceľový plášť š. 1050 mm hr. jadra 200 mm</t>
  </si>
  <si>
    <t>1.1.1.1.2.9.11. </t>
  </si>
  <si>
    <t>Montáž opláštenia oplechovanie spodný odkvapový plech</t>
  </si>
  <si>
    <t>1.1.1.1.2.9.12. </t>
  </si>
  <si>
    <t>Montáž lemovania</t>
  </si>
  <si>
    <t>1.1.1.1.2.9.13. </t>
  </si>
  <si>
    <t>Montáž dverí kovových - hliníkových. vchodových. 1 m obvodu dverí</t>
  </si>
  <si>
    <t>1.1.1.1.2.9.14. </t>
  </si>
  <si>
    <t>Dvere hliníkové ALID jednokrídlové otočné 1200x2100 mm</t>
  </si>
  <si>
    <t>1.1.1.1.2.9.15. </t>
  </si>
  <si>
    <t>Dvere hliníkové ALID jednokrídlové otočné 1800x2100 mm. presklené. protipožiarne so samozatváračom. SK certifikát. EI 45min</t>
  </si>
  <si>
    <t>1.1.1.1.2.9.16. </t>
  </si>
  <si>
    <t>Montáž oceľovej konštrukcie haly</t>
  </si>
  <si>
    <t>1.1.1.1.2.9.17. </t>
  </si>
  <si>
    <t>Výroba a dodávka oceľovej konštrukcie. tyč oceľová prierezu IPE 300. 550 mm. ozn. 11 373. podľa EN ISO S235JRG1</t>
  </si>
  <si>
    <t>1.1.1.1.2.9.18. </t>
  </si>
  <si>
    <t>Doplnenie roštovania "C" na strechu pod cetris dosky</t>
  </si>
  <si>
    <t>1.1.1.1.2.9.19. </t>
  </si>
  <si>
    <t>Presun hmôt pre kovové stavebné doplnkové konštrukcie v objektoch výšky do 6 m</t>
  </si>
  <si>
    <t>1.1.1.1.2.10. </t>
  </si>
  <si>
    <t>Podlahy z dlaždíc</t>
  </si>
  <si>
    <t>1.1.1.1.2.10.1. </t>
  </si>
  <si>
    <t>Montáž soklíkov z obkladačiek do tmelu veľ. 300 x 80 mm</t>
  </si>
  <si>
    <t>1.1.1.1.2.10.2. </t>
  </si>
  <si>
    <t>Montáž podláh z dlaždíc keramických do tmelu v obmedzenom priestore veľ. 300 x 300 mm</t>
  </si>
  <si>
    <t>1.1.1.1.2.10.3. </t>
  </si>
  <si>
    <t>Dlaždice keramické  lxv 300x300 mm</t>
  </si>
  <si>
    <t>1.1.1.1.2.10.4. </t>
  </si>
  <si>
    <t>Presun hmôt pre podlahy z dlaždíc v objektoch výšky do 6m</t>
  </si>
  <si>
    <t>1.1.1.1.2.11. </t>
  </si>
  <si>
    <t>Podlahy povlakové</t>
  </si>
  <si>
    <t>1.1.1.1.2.11.1. </t>
  </si>
  <si>
    <t>Montáž a dodávka špeciálnej DT dosky pevnosť V 100 E1 hr. 12 mm + slepá podlaha hr. 16 mm (viď. skladbu podláh)</t>
  </si>
  <si>
    <t>1.1.1.1.2.11.2. </t>
  </si>
  <si>
    <t>Položenie elastického športového povrchu hrúbky nad 9 mm</t>
  </si>
  <si>
    <t>1.1.1.1.2.11.3. </t>
  </si>
  <si>
    <t>Podklad odpružený Gumoasfalt 35 pod športový povrch. hr. 35 mm</t>
  </si>
  <si>
    <t>1.1.1.1.2.11.4. </t>
  </si>
  <si>
    <t>Lepenie elastických povlakových podláh pre športové plochy hrúbky do 5 mm</t>
  </si>
  <si>
    <t>1.1.1.1.2.11.5. </t>
  </si>
  <si>
    <t>Športový povrch PVC heterogénny OMNISPORT Speed. hrúbka 3.45 mm. Topclean XP PUR. alebo alternatíva</t>
  </si>
  <si>
    <t>1.1.1.1.2.11.6. </t>
  </si>
  <si>
    <t>Presun hmôt pre podlahy povlakové v objektoch výšky do 6 m</t>
  </si>
  <si>
    <t>1.1.1.1.2.12. </t>
  </si>
  <si>
    <t>Obklady</t>
  </si>
  <si>
    <t>1.1.1.1.2.12.1. </t>
  </si>
  <si>
    <t>Montáž obkladov vnútor. stien z obkladačiek kladených do tmelu veľ. 250x450 mm</t>
  </si>
  <si>
    <t>1.1.1.1.2.12.2. </t>
  </si>
  <si>
    <t>Obkladačky keramické . lxvxhr 250x450x8 mm. farba biela</t>
  </si>
  <si>
    <t>1.1.1.1.2.12.3. </t>
  </si>
  <si>
    <t>Presun hmôt pre obklady keramické v objektoch výšky do 6 m</t>
  </si>
  <si>
    <t>1.1.1.1.2.13. </t>
  </si>
  <si>
    <t>Nátery</t>
  </si>
  <si>
    <t>1.1.1.1.2.13.1. </t>
  </si>
  <si>
    <t>Nátery oceľových konštrukcií protipožiarne vypeňovacie ťažkých A. Pyrostop steel hr. 200 µm</t>
  </si>
  <si>
    <t>1.1.1.1.2.13.2. </t>
  </si>
  <si>
    <t>Nátery kov.stav.doplnk.konštr. syntetické farby šedej na vzduchu schnúce dvojnásobné - 70µm</t>
  </si>
  <si>
    <t>1.1.1.1.2.13.3. </t>
  </si>
  <si>
    <t>Nátery tesárskych konštrukcií. povrchová impregnácia proti drevokaznému hmyzu. hubám a plesniam. jednonásobná</t>
  </si>
  <si>
    <t>1.1.1.1.2.14. </t>
  </si>
  <si>
    <t>Maľby</t>
  </si>
  <si>
    <t>1.1.1.1.2.14.1. </t>
  </si>
  <si>
    <t>Penetrovanie jednonásobné jemnozrnných podkladov výšky do 3.80 m</t>
  </si>
  <si>
    <t>1.1.1.1.2.14.2. </t>
  </si>
  <si>
    <t>Zakrývanie podláh a zariadení plachtou v miestnostiach alebo na schodisku</t>
  </si>
  <si>
    <t>1.1.1.1.2.14.3. </t>
  </si>
  <si>
    <t>Maľby z maliarskych zmesí  ručne nanášané dvojnásobné základné na podklad jemnozrnný na schodisku výšky do 3.80 m</t>
  </si>
  <si>
    <t>1.1.1.1.2.15. </t>
  </si>
  <si>
    <t>Čalúnnické práce</t>
  </si>
  <si>
    <t>1.1.1.1.2.15.1. </t>
  </si>
  <si>
    <t>Montáž obkladov čalúnnickych obklad stĺpov</t>
  </si>
  <si>
    <t>1.1.1.1.2.15.2. </t>
  </si>
  <si>
    <t>Molitan pevnostný výplň bezpečnostných odrazov + doska</t>
  </si>
  <si>
    <t>1.1.1.2. </t>
  </si>
  <si>
    <t>202202 - Vzduchotechnika</t>
  </si>
  <si>
    <t>1.1.1.2.1. </t>
  </si>
  <si>
    <t>1.1.1.2.1.1. </t>
  </si>
  <si>
    <t>Montáže vzduchotechnických zariadení</t>
  </si>
  <si>
    <t>1.1.1.2.1.1.1. </t>
  </si>
  <si>
    <t>Montáž IAE DUO</t>
  </si>
  <si>
    <t>1.1.1.2.1.1.2. </t>
  </si>
  <si>
    <t>IAE DUO DV 5100 ver. 2018 (820x620) pruž</t>
  </si>
  <si>
    <t>1.1.1.2.1.1.3. </t>
  </si>
  <si>
    <t>Montáž spiro potrubia do DN 100</t>
  </si>
  <si>
    <t>1.1.1.2.1.1.4. </t>
  </si>
  <si>
    <t>Potrubie kruhové spiro DN 100. dĺžka 1000 mm</t>
  </si>
  <si>
    <t>1.1.1.2.1.1.5. </t>
  </si>
  <si>
    <t>Montáž spiro potrubia DN 125-140</t>
  </si>
  <si>
    <t>1.1.1.2.1.1.6. </t>
  </si>
  <si>
    <t>Potrubie kruhové spiro DN 125. dĺžka 1000 mm</t>
  </si>
  <si>
    <t>1.1.1.2.1.1.7. </t>
  </si>
  <si>
    <t>Montáž spiro potrubia DN 160-180</t>
  </si>
  <si>
    <t>1.1.1.2.1.1.8. </t>
  </si>
  <si>
    <t>Potrubie kruhové spiro DN 160. dĺžka 1000 mm</t>
  </si>
  <si>
    <t>1.1.1.2.1.1.9. </t>
  </si>
  <si>
    <t>Montáž spiro potrubia DN 200-225</t>
  </si>
  <si>
    <t>1.1.1.2.1.1.10. </t>
  </si>
  <si>
    <t>Potrubie kruhové spiro DN 200. dĺžka 1000 mm</t>
  </si>
  <si>
    <t>1.1.1.2.1.1.11. </t>
  </si>
  <si>
    <t>Montáž spiro potrubia DN 250-280</t>
  </si>
  <si>
    <t>1.1.1.2.1.1.12. </t>
  </si>
  <si>
    <t>Potrubie kruhové spiro DN 250. dĺžka 1000 mm</t>
  </si>
  <si>
    <t>1.1.1.2.1.1.13. </t>
  </si>
  <si>
    <t>Montáž spiro potrubia DN 315-355</t>
  </si>
  <si>
    <t>1.1.1.2.1.1.14. </t>
  </si>
  <si>
    <t>Potrubie kruhové spiro DN 315. dĺžka 1000 mm</t>
  </si>
  <si>
    <t>1.1.1.2.1.1.15. </t>
  </si>
  <si>
    <t>1.1.1.2.1.1.16. </t>
  </si>
  <si>
    <t>Potrubie kruhové spiro DN 355. dĺžka 1000 mm</t>
  </si>
  <si>
    <t>1.1.1.2.1.1.17. </t>
  </si>
  <si>
    <t>Montáž spiro potrubia DN 400-450</t>
  </si>
  <si>
    <t>1.1.1.2.1.1.18. </t>
  </si>
  <si>
    <t>Potrubie kruhové spiro DN 400. dĺžka 1000 mm</t>
  </si>
  <si>
    <t>1.1.1.2.1.1.19. </t>
  </si>
  <si>
    <t>Montáž štvorhranného potrubia tesnosti I dĺžky 1000 mm do obvodu 1000 mm</t>
  </si>
  <si>
    <t>1.1.1.2.1.1.20. </t>
  </si>
  <si>
    <t>Potrubie štvorhranné. rovné dĺ. 1000 mm. rozmer do obvodu 1000 mm</t>
  </si>
  <si>
    <t>1.1.1.2.1.1.21. </t>
  </si>
  <si>
    <t>Montáž výfukového kusu zrezaného  760 x 410</t>
  </si>
  <si>
    <t>1.1.1.2.1.1.22. </t>
  </si>
  <si>
    <t>Výfukový kus priamy 760 x410 zrezaný  + sito</t>
  </si>
  <si>
    <t>1.1.1.2.1.1.23. </t>
  </si>
  <si>
    <t>Montáž nasávacej hlavice  priemeru 1000 x410 mm</t>
  </si>
  <si>
    <t>1.1.1.2.1.1.24. </t>
  </si>
  <si>
    <t>Hlavica nasávacia 1000 x410 + sito</t>
  </si>
  <si>
    <t>1.1.1.2.1.1.25. </t>
  </si>
  <si>
    <t>ESU C80-V16 A směšovací uzel</t>
  </si>
  <si>
    <t>1.1.1.2.1.1.26. </t>
  </si>
  <si>
    <t>Montáž pružnej spojky so sponou priemeru 225-315 mm</t>
  </si>
  <si>
    <t>1.1.1.2.1.1.27. </t>
  </si>
  <si>
    <t>Spojka pružná so sponou d 250 mm. dĺžka 170 mm. pre ventilátory do kruhového potrubia. PVC</t>
  </si>
  <si>
    <t>1.1.1.2.1.1.28. </t>
  </si>
  <si>
    <t>Montáž tlmiča hluku pre kruhové potrubie priemeru 160-250 mm</t>
  </si>
  <si>
    <t>1.1.1.2.1.1.29. </t>
  </si>
  <si>
    <t>Tlmič hluku pre kruhové potrubie MAA 250/600 ED</t>
  </si>
  <si>
    <t>1.1.1.2.1.1.30. </t>
  </si>
  <si>
    <t>Montáž regulačnej klapky kruhovej DN 80-140</t>
  </si>
  <si>
    <t>1.1.1.2.1.1.31. </t>
  </si>
  <si>
    <t>Klapka regulačná na spiro potrubie DN 125</t>
  </si>
  <si>
    <t>1.1.1.2.1.1.32. </t>
  </si>
  <si>
    <t>Montáž regulačnej klapky kruhovej DN 150-200</t>
  </si>
  <si>
    <t>1.1.1.2.1.1.33. </t>
  </si>
  <si>
    <t>Klapka regulačná na spiro potrubie DN 160</t>
  </si>
  <si>
    <t>1.1.1.2.1.1.34. </t>
  </si>
  <si>
    <t>1.1.1.2.1.1.35. </t>
  </si>
  <si>
    <t>Klapka regulačná na spiro potrubie DN 200</t>
  </si>
  <si>
    <t>1.1.1.2.1.1.36. </t>
  </si>
  <si>
    <t>TH760x410 - 500 - 4 x kulisa montáž</t>
  </si>
  <si>
    <t>1.1.1.2.1.1.37. </t>
  </si>
  <si>
    <t>TH760x410 - 500 - 4 x kulisa</t>
  </si>
  <si>
    <t>1.1.1.2.1.1.38. </t>
  </si>
  <si>
    <t>TH760x410 - 400 - 4 x kulisa montáž</t>
  </si>
  <si>
    <t>1.1.1.2.1.1.39. </t>
  </si>
  <si>
    <t>TH760x410 - 400 - 4 x kulisa</t>
  </si>
  <si>
    <t>1.1.1.2.1.1.40. </t>
  </si>
  <si>
    <t>TH760x410 - 1000 - 4 x kulisa montáž</t>
  </si>
  <si>
    <t>1.1.1.2.1.1.41. </t>
  </si>
  <si>
    <t>TH760x410 - 1000 - 4 x kulisa</t>
  </si>
  <si>
    <t>1.1.1.2.1.1.42. </t>
  </si>
  <si>
    <t>Montáž ventilačná hlavica</t>
  </si>
  <si>
    <t>1.1.1.2.1.1.43. </t>
  </si>
  <si>
    <t>VHO 250 ventilačná hlavica</t>
  </si>
  <si>
    <t>1.1.1.2.1.1.44. </t>
  </si>
  <si>
    <t>Montáž AJD dýza</t>
  </si>
  <si>
    <t>1.1.1.2.1.1.45. </t>
  </si>
  <si>
    <t>AJD 200 dýza s dlhým dosahom + MSK 200</t>
  </si>
  <si>
    <t>1.1.1.2.1.1.46. </t>
  </si>
  <si>
    <t>Montáž sifon podtlakový s uzáverom</t>
  </si>
  <si>
    <t>1.1.1.2.1.1.47. </t>
  </si>
  <si>
    <t>SF-P 300 sifon podtl s uzaverom</t>
  </si>
  <si>
    <t>1.1.1.2.1.1.48. </t>
  </si>
  <si>
    <t>Montáž dvernej mriežky prierezu 0.275-0.540 m2</t>
  </si>
  <si>
    <t>1.1.1.2.1.1.49. </t>
  </si>
  <si>
    <t>Mriežka dverová. hliníková so skrutkami. rozmery šxv 525x525 mm s úzkym montážnym rámikom</t>
  </si>
  <si>
    <t>1.1.1.2.1.1.50. </t>
  </si>
  <si>
    <t>Montáž nepriehľadnej mriežky na odvod vzduchu prierezu 0.200-0.280 m2</t>
  </si>
  <si>
    <t>1.1.1.2.1.1.51. </t>
  </si>
  <si>
    <t>Mriežka hliníková. nepriehľadná so skrutkami. rozmery šxv 825x325 mm</t>
  </si>
  <si>
    <t>1.1.1.2.1.1.52. </t>
  </si>
  <si>
    <t>Montáž protidažďovej žalúzie prierezu 0.320-0.355 m2</t>
  </si>
  <si>
    <t>1.1.1.2.1.1.53. </t>
  </si>
  <si>
    <t>Žalúzia protidažďová oceľová. pozinkovaná. šxv 355x900 mm</t>
  </si>
  <si>
    <t>1.1.1.2.1.1.54. </t>
  </si>
  <si>
    <t>Montáž tanierového ventilu kovového priemer montážneho otvoru do 100 mm</t>
  </si>
  <si>
    <t>1.1.1.2.1.1.55. </t>
  </si>
  <si>
    <t>Ventil tanierový kovový odvodný z nerezovej ocele KOC 100 vrátane rámika</t>
  </si>
  <si>
    <t>1.1.1.2.1.1.56. </t>
  </si>
  <si>
    <t>Montáž tanierového ventilu kovového priemer montážneho otvoru do 125 mm</t>
  </si>
  <si>
    <t>1.1.1.2.1.1.57. </t>
  </si>
  <si>
    <t>Ventil tanierový kovový odvodný KK 125</t>
  </si>
  <si>
    <t>1.1.1.2.1.1.58. </t>
  </si>
  <si>
    <t>Montáž tanierového ventilu kovového priemer montážneho otvoru do 160 mm</t>
  </si>
  <si>
    <t>1.1.1.2.1.1.59. </t>
  </si>
  <si>
    <t>Ventil tanierový kovový odvodný KK 160</t>
  </si>
  <si>
    <t>1.1.1.2.1.1.60. </t>
  </si>
  <si>
    <t>Montáž tanierového ventilu kovového priemer montážneho otvoru do 200 mm</t>
  </si>
  <si>
    <t>1.1.1.2.1.1.61. </t>
  </si>
  <si>
    <t>Ventil tanierový kovový odvodný KK 200</t>
  </si>
  <si>
    <t>1.1.1.2.1.1.62. </t>
  </si>
  <si>
    <t>Montáž zmiešavací uzol</t>
  </si>
  <si>
    <t>1.1.1.2.1.1.63. </t>
  </si>
  <si>
    <t>1.1.1.2.1.1.64. </t>
  </si>
  <si>
    <t>ESU C40-V6.3 B reg. uzol(AQUA)</t>
  </si>
  <si>
    <t>1.1.1.2.1.1.65. </t>
  </si>
  <si>
    <t>Montáž klimatizačnej jednotky vnútornej</t>
  </si>
  <si>
    <t>1.1.1.2.1.1.66. </t>
  </si>
  <si>
    <t>KS</t>
  </si>
  <si>
    <t>DUOVENT COMPACT DV 1000 DCA F7/M5 DVAV P.alebo alternatíva</t>
  </si>
  <si>
    <t>1.1.1.2.1.1.67. </t>
  </si>
  <si>
    <t>Montáž klimatizačnej jednotky vnútornej kanálovej strednotlakej pre objem miestnosti 540 m3</t>
  </si>
  <si>
    <t>1.1.1.2.1.1.68. </t>
  </si>
  <si>
    <t>Duovent Compact DV 5100 DCA KL F7/M5 L T. alebo alternatíva</t>
  </si>
  <si>
    <t>1.1.1.2.1.1.69. </t>
  </si>
  <si>
    <t>kpl</t>
  </si>
  <si>
    <t>Montážny tesniaci . závesný a spojovací materiál</t>
  </si>
  <si>
    <t>1.1.1.2.1.1.70. </t>
  </si>
  <si>
    <t>Vedľajšie rozpočtové náklady</t>
  </si>
  <si>
    <t>1.1.1.2.1.1.71. </t>
  </si>
  <si>
    <t>Presun hmôt pre montáž vzduchotechnických zariadení v stavbe (objekte) výšky do 7 m</t>
  </si>
  <si>
    <t>1.1.1.3. </t>
  </si>
  <si>
    <t>202203 - Vykurovanie</t>
  </si>
  <si>
    <t>1.1.1.3.1. </t>
  </si>
  <si>
    <t>1.1.1.3.1.1. </t>
  </si>
  <si>
    <t>1.1.1.3.1.1.1. </t>
  </si>
  <si>
    <t>Montáž trubíc z PE. hr.15-20 mm.vnút.priemer do 38 mm</t>
  </si>
  <si>
    <t>1.1.1.3.1.1.2. </t>
  </si>
  <si>
    <t>Izolačná PE trubica TUBOLIT DG 22x13 mm (d potrubia x hr. izolácie). nadrezaná</t>
  </si>
  <si>
    <t>1.1.1.3.1.1.3. </t>
  </si>
  <si>
    <t>Izolačná PE trubica TUBOLIT DG 28x20 mm (d potrubia x hr. izolácie). nadrezaná</t>
  </si>
  <si>
    <t>1.1.1.3.1.1.4. </t>
  </si>
  <si>
    <t>Izolačná PE trubica TUBOLIT DG 35x30 mm (d potrubia x hr. izolácie). rozrezaná</t>
  </si>
  <si>
    <t>1.1.1.3.1.1.5. </t>
  </si>
  <si>
    <t>Montáž trubíc z PE. hr.30 mm.vnút.priemer 39-70 mm</t>
  </si>
  <si>
    <t>1.1.1.3.1.1.6. </t>
  </si>
  <si>
    <t>Izolačná PE trubica TUBOLIT DG 42x30 mm (d potrubia x hr. izolácie). rozrezaná</t>
  </si>
  <si>
    <t>1.1.1.3.1.1.7. </t>
  </si>
  <si>
    <t>Izolačná PE trubica TUBOLIT DG 48x30 mm (d potrubia x hr. izolácie). rozrezaná</t>
  </si>
  <si>
    <t>1.1.1.3.1.1.8. </t>
  </si>
  <si>
    <t>Pomocný izolačný materiál</t>
  </si>
  <si>
    <t>1.1.1.3.1.1.9. </t>
  </si>
  <si>
    <t>Presun hmôt pre izolácie tepelné v objektoch výšky nad 6 m do 12 m</t>
  </si>
  <si>
    <t>1.1.1.3.1.2. </t>
  </si>
  <si>
    <t>Ústredné kúrenie - kotolne</t>
  </si>
  <si>
    <t>1.1.1.3.1.2.1. </t>
  </si>
  <si>
    <t>Montáž plynového kotla nástenného kondenzačného vykurovacieho bez zásobníka</t>
  </si>
  <si>
    <t>1.1.1.3.1.2.2. </t>
  </si>
  <si>
    <t>Kotol plynový. kondenzačný. vykurovací Logamax plus GB192-35iW + vypúšťací lievik G-TA. alebo alternatíva</t>
  </si>
  <si>
    <t>1.1.1.3.1.2.3. </t>
  </si>
  <si>
    <t>Montáž rýchlomontážnej sady bez zmiešavača DN 25</t>
  </si>
  <si>
    <t>1.1.1.3.1.2.4. </t>
  </si>
  <si>
    <t>sada</t>
  </si>
  <si>
    <t>Rýchlomontážna sada bez zmiešavača. DN 25. vrátane integrovaného obehového čerpadla. mokrobežné obehové čerpadlo. DN 25. výtlak 6 m. výkon 50/25 kW - Čerp.skupiny V-UK DN25 s čerp.ALPHA2 25-40 66813.102</t>
  </si>
  <si>
    <t>1.1.1.3.1.2.5. </t>
  </si>
  <si>
    <t>Montáž rýchlomontážnej sady s 3-cestným zmiešavačom DN 25</t>
  </si>
  <si>
    <t>1.1.1.3.1.2.6. </t>
  </si>
  <si>
    <t>Rýchlomontážna sada so zmiešavačom. DN 25. vrátane integrovaného obehového čerpadla - max. dopravná výška 6 m. výkon 40/20 kW - Čerp.skupiny V-MK DN25 s čerp.Alpha2 25-40 66833.102 + Motor 230V 66341</t>
  </si>
  <si>
    <t>1.1.1.3.1.2.7. </t>
  </si>
  <si>
    <t>Montáž rýchlomontážnej sady s 3-cestným zmiešavačom DN 32</t>
  </si>
  <si>
    <t>1.1.1.3.1.2.8. </t>
  </si>
  <si>
    <t>Rýchlomontážna sada so zmiešavačom. DN 32. vrátane integrovaného obehového čerpadla - max. dopravná výška 6 m. výkon 51/25.5 kW - Čerp.skupiny V-MK DN25 s čerp.MAGNA1 25-40 66833.42M + Motor 230V 66341</t>
  </si>
  <si>
    <t>1.1.1.3.1.2.9. </t>
  </si>
  <si>
    <t>súb.</t>
  </si>
  <si>
    <t>Montáž spalinovodu</t>
  </si>
  <si>
    <t>1.1.1.3.1.2.10. </t>
  </si>
  <si>
    <t>Spalinovod (DO - SADA ČIERNA DN 80/125-1ks. STREŠNÁ PRÍRUBA NA PL.STRECHU.DN125. AL-1ks. RÚRA KONC. REVÍZNA DN 80/125. PP/AL-1ks. RÚRA KONC. DN 80/125. 2000 MM. PP/OCEĽ-3ks)</t>
  </si>
  <si>
    <t>1.1.1.3.1.2.11. </t>
  </si>
  <si>
    <t>Montáž hydraulického vyrovnávača dynamických tlakov - anuloidu prírubového. prietok 8 m3/h. DN 65</t>
  </si>
  <si>
    <t>1.1.1.3.1.2.12. </t>
  </si>
  <si>
    <t>Hydraulická vyhybka VK/UK 66394.1</t>
  </si>
  <si>
    <t>1.1.1.3.1.2.13. </t>
  </si>
  <si>
    <t>Presun hmôt pre kotolne umiestnené vo výške (hĺbke) do 6 m</t>
  </si>
  <si>
    <t>1.1.1.3.1.3. </t>
  </si>
  <si>
    <t>Ústredné kúrenie - strojovne</t>
  </si>
  <si>
    <t>1.1.1.3.1.3.1. </t>
  </si>
  <si>
    <t>Montáž rozdeľovača a zberača združeného prietok Q 5 m3/h (modul 80 mm)</t>
  </si>
  <si>
    <t>1.1.1.3.1.3.2. </t>
  </si>
  <si>
    <t>Rozdeľovač pre 3 okruhy rozteč 200mm 66301.81</t>
  </si>
  <si>
    <t>1.1.1.3.1.3.3. </t>
  </si>
  <si>
    <t>Držiak na stenu pre rozdelovač vzdialenosť osí 200mm 66337.10</t>
  </si>
  <si>
    <t>1.1.1.3.1.3.4. </t>
  </si>
  <si>
    <t>Montáž zásobníkového ohrievača vody pre ohrev pitnej vody v spojení s kotlami objem 300 l</t>
  </si>
  <si>
    <t>1.1.1.3.1.3.5. </t>
  </si>
  <si>
    <t>Ohrievač zásobník LOGALUX SU300. alebo alternatíva</t>
  </si>
  <si>
    <t>1.1.1.3.1.3.6. </t>
  </si>
  <si>
    <t>Montáž expanznej nádoby tlak do 6 bar s membránou 18 l</t>
  </si>
  <si>
    <t>1.1.1.3.1.3.7. </t>
  </si>
  <si>
    <t>Nádoba expanzná s membránou. objem 18 l. 3/1.5 bar. 6/1.5 bar</t>
  </si>
  <si>
    <t>1.1.1.3.1.3.8. </t>
  </si>
  <si>
    <t>Guľový kohút so zaistením 3/4" - príslušenstvo k expanzným nádobám</t>
  </si>
  <si>
    <t>1.1.1.3.1.3.9. </t>
  </si>
  <si>
    <t>Presun hmôt pre strojovne v objektoch výšky do 6 m</t>
  </si>
  <si>
    <t>1.1.1.3.1.4. </t>
  </si>
  <si>
    <t>Ústredné kúrenie - rozvodné potrubie</t>
  </si>
  <si>
    <t>1.1.1.3.1.4.1. </t>
  </si>
  <si>
    <t>Potrubie z rúrok závitových oceľových bezšvových bežných nízkotlakových DN 15</t>
  </si>
  <si>
    <t>1.1.1.3.1.4.2. </t>
  </si>
  <si>
    <t>Potrubie z rúrok závitových oceľových bezšvových bežných nízkotlakových DN 20</t>
  </si>
  <si>
    <t>1.1.1.3.1.4.3. </t>
  </si>
  <si>
    <t>Potrubie z rúrok závitových oceľových bezšvových bežných nízkotlakových DN 25</t>
  </si>
  <si>
    <t>1.1.1.3.1.4.4. </t>
  </si>
  <si>
    <t>Potrubie z rúrok závitových oceľových bezšvových bežných nízkotlakových DN 32</t>
  </si>
  <si>
    <t>1.1.1.3.1.4.5. </t>
  </si>
  <si>
    <t>Potrubie z rúrok závitových oceľových bezšvových bežných nízkotlakových DN 40</t>
  </si>
  <si>
    <t>1.1.1.3.1.4.6. </t>
  </si>
  <si>
    <t>Tlaková skúška potrubia z oceľových rúrok závitových</t>
  </si>
  <si>
    <t>1.1.1.3.1.4.7. </t>
  </si>
  <si>
    <t>Presun hmôt pre rozvody potrubia v objektoch výšky nad 6 do 24 m</t>
  </si>
  <si>
    <t>1.1.1.3.1.5. </t>
  </si>
  <si>
    <t>Ústredné kúrenie - armatúry</t>
  </si>
  <si>
    <t>1.1.1.3.1.5.1. </t>
  </si>
  <si>
    <t>Montáž závitovej armatúry s 1 závitom do G 1/2</t>
  </si>
  <si>
    <t>1.1.1.3.1.5.2. </t>
  </si>
  <si>
    <t>Kohút plniaci a vypúšťací K 310. DN 15. PN 10</t>
  </si>
  <si>
    <t>1.1.1.3.1.5.3. </t>
  </si>
  <si>
    <t>Montáž závitovej armatúry s 2 závitmi G 3/4</t>
  </si>
  <si>
    <t>1.1.1.3.1.5.4. </t>
  </si>
  <si>
    <t>Guľový ventil 3/4”. páčka chróm</t>
  </si>
  <si>
    <t>1.1.1.3.1.5.5. </t>
  </si>
  <si>
    <t>Spätná klapka vodorovná závitová 3/4". PN 10. pre vodu. mosadz</t>
  </si>
  <si>
    <t>1.1.1.3.1.5.6. </t>
  </si>
  <si>
    <t>Filter závitový na vodu 3/4". FF. PN 20. mosadz</t>
  </si>
  <si>
    <t>1.1.1.3.1.5.7. </t>
  </si>
  <si>
    <t>Montáž závitovej armatúry s 2 závitmi G 1</t>
  </si>
  <si>
    <t>1.1.1.3.1.5.8. </t>
  </si>
  <si>
    <t>Guľový ventil 1”. páčka chróm</t>
  </si>
  <si>
    <t>1.1.1.3.1.5.9. </t>
  </si>
  <si>
    <t>Spätná klapka vodorovná Clapet. 1" FF. mäkké tesnenie na disku. mosadz. FIV.08406</t>
  </si>
  <si>
    <t>1.1.1.3.1.5.10. </t>
  </si>
  <si>
    <t>Filter závitový na vodu 1". FF. PN 20. mosadz</t>
  </si>
  <si>
    <t>1.1.1.3.1.5.11. </t>
  </si>
  <si>
    <t>Montáž závitovej armatúry s 2 závitmi G 5/4</t>
  </si>
  <si>
    <t>1.1.1.3.1.5.12. </t>
  </si>
  <si>
    <t>Guľový ventil 1 1/4”. páčka chróm</t>
  </si>
  <si>
    <t>1.1.1.3.1.5.13. </t>
  </si>
  <si>
    <t>Montáž závitovej armatúry s 2 závitmi G 6/4</t>
  </si>
  <si>
    <t>1.1.1.3.1.5.14. </t>
  </si>
  <si>
    <t>Guľový ventil 1 1/2”. páčka chróm</t>
  </si>
  <si>
    <t>1.1.1.3.1.5.15. </t>
  </si>
  <si>
    <t>Montáž ventilu odvzdušňovacieho ručného závitového vykurovacích telies do G 1/4</t>
  </si>
  <si>
    <t>1.1.1.3.1.5.16. </t>
  </si>
  <si>
    <t>Montáž ventilu odvzdušňovacieho závitového automatického G 1/2</t>
  </si>
  <si>
    <t>1.1.1.3.1.5.17. </t>
  </si>
  <si>
    <t>Ventil odvzdušňovací automatický. 1/2"</t>
  </si>
  <si>
    <t>1.1.1.3.1.5.18. </t>
  </si>
  <si>
    <t>Montáž termostatickej hlavice kvapalinovej jednoduchej</t>
  </si>
  <si>
    <t>1.1.1.3.1.5.19. </t>
  </si>
  <si>
    <t>Termostatická hlavica kvapalinová</t>
  </si>
  <si>
    <t>1.1.1.3.1.5.20. </t>
  </si>
  <si>
    <t>Montáž armatúr pre spodné pripojenie vykurovacích telies priamych</t>
  </si>
  <si>
    <t>1.1.1.3.1.5.21. </t>
  </si>
  <si>
    <t>Adaptér pre vykurovacie telesá 1/2". PN 10. niklovaná mosadz</t>
  </si>
  <si>
    <t>1.1.1.3.1.5.22. </t>
  </si>
  <si>
    <t>Regulačné a uzatvárateľné šróbenie pre vykurovacie telesá pre priamy dvojtrubkový systém 3/4". PN 10. niklovaná mosadz</t>
  </si>
  <si>
    <t>1.1.1.3.1.5.23. </t>
  </si>
  <si>
    <t>Montáž zverného šróbenia pre vykurovacie telesá</t>
  </si>
  <si>
    <t>1.1.1.3.1.5.24. </t>
  </si>
  <si>
    <t>Zverné šróbenie na viacvrstvové potrubie d 14x2 PN 10. mosadz</t>
  </si>
  <si>
    <t>1.1.1.3.1.5.25. </t>
  </si>
  <si>
    <t>Montáž ventilu poistného rohového G 3/4</t>
  </si>
  <si>
    <t>1.1.1.3.1.5.26. </t>
  </si>
  <si>
    <t>Ventil poistný pre vykurovanie. 3/4" FF. 6 bar. PN 16 mosadz. PV 1234</t>
  </si>
  <si>
    <t>1.1.1.3.1.5.27. </t>
  </si>
  <si>
    <t>Montáž filtra závitového G 1</t>
  </si>
  <si>
    <t>1.1.1.3.1.5.28. </t>
  </si>
  <si>
    <t>Filter Logafix - Magnetický odkaľovač 1 pre filtrovanie mechanických nečistôt z pitnej vody. alebo alternatíva</t>
  </si>
  <si>
    <t>1.1.1.3.1.5.29. </t>
  </si>
  <si>
    <t>Teplomer technický s ochranným púzdrom - priamy typ 160 prev."A"</t>
  </si>
  <si>
    <t>1.1.1.3.1.5.30. </t>
  </si>
  <si>
    <t>Montáž tlakomeru deformačného kruhového 0-10 MPa priemer 160</t>
  </si>
  <si>
    <t>1.1.1.3.1.5.31. </t>
  </si>
  <si>
    <t>Kohút tlakomerový obyčajný M 20x1.5 mm</t>
  </si>
  <si>
    <t>1.1.1.3.1.5.32. </t>
  </si>
  <si>
    <t>Tlakomer deformačný kruhový d 160 mm</t>
  </si>
  <si>
    <t>1.1.1.3.1.5.33. </t>
  </si>
  <si>
    <t>Návarok s metrickým závitom akosť mat.11 416.1 M 20x1. 5 dĺžky do 220 mm</t>
  </si>
  <si>
    <t>1.1.1.3.1.5.34. </t>
  </si>
  <si>
    <t>Presun hmôt pre armatúry v objektoch výšky nad 6 do 24 m</t>
  </si>
  <si>
    <t>1.1.1.3.1.6. </t>
  </si>
  <si>
    <t>Ústredné kúrenie - vykurovacie telesá</t>
  </si>
  <si>
    <t>1.1.1.3.1.6.1. </t>
  </si>
  <si>
    <t>Príplatok k cene za odvzdušňovací ventil telies panelových oceľových s príplatkom 8 %</t>
  </si>
  <si>
    <t>1.1.1.3.1.6.2. </t>
  </si>
  <si>
    <t>Montáž vykurovacieho telesa panelového jednoradového výšky 500 mm/ dĺžky 400-600 mm</t>
  </si>
  <si>
    <t>1.1.1.3.1.6.3. </t>
  </si>
  <si>
    <t>Teleso vykurovacie doskové jednoradové oceľové. vxlxhĺ 500x400x63 mm. pripojenie pravé spodné</t>
  </si>
  <si>
    <t>1.1.1.3.1.6.4. </t>
  </si>
  <si>
    <t>Teleso vykurovacie doskové jednoradové oceľové. vxlxhĺ 500x600x63 mm. pripojenie pravé spodné</t>
  </si>
  <si>
    <t>1.1.1.3.1.6.5. </t>
  </si>
  <si>
    <t>Montáž vykurovacieho telesa panelového jednoradového výšky 500 mm/ dĺžky 1000-1200 mm</t>
  </si>
  <si>
    <t>1.1.1.3.1.6.6. </t>
  </si>
  <si>
    <t>Teleso vykurovacie doskové jednoradové oceľové. vxlxhĺ 500x1000x63 mm. pripojenie pravé spodné</t>
  </si>
  <si>
    <t>1.1.1.3.1.6.7. </t>
  </si>
  <si>
    <t>Teleso vykurovacie doskové jednoradové oceľové. vxlxhĺ 500x1200x63 mm. pripojenie pravé spodné</t>
  </si>
  <si>
    <t>1.1.1.3.1.6.8. </t>
  </si>
  <si>
    <t>Montáž vykurovacieho telesa panelového jednoradového 900 mm/ dĺžky 400-600 mm</t>
  </si>
  <si>
    <t>1.1.1.3.1.6.9. </t>
  </si>
  <si>
    <t>Teleso vykurovacie doskové jednoradové oceľové. vxlxhĺ 900x500x63 mm. pripojenie pravé spodné</t>
  </si>
  <si>
    <t>1.1.1.3.1.6.10. </t>
  </si>
  <si>
    <t>Montáž vykurovacieho telesa panelového jednoradového výšky 900 mm/ dĺžky 700-900 mm</t>
  </si>
  <si>
    <t>1.1.1.3.1.6.11. </t>
  </si>
  <si>
    <t>Teleso vykurovacie doskové jednoradové oceľové. vxlxhĺ 900x900x63 mm. pripojenie pravé spodné</t>
  </si>
  <si>
    <t>1.1.1.3.1.6.12. </t>
  </si>
  <si>
    <t>Montáž vykurovacieho telesa panelového dvojradového výšky 900 mm/ dĺžky 1000-1200 mm</t>
  </si>
  <si>
    <t>1.1.1.3.1.6.13. </t>
  </si>
  <si>
    <t>Teleso vykurovacie doskové dvojradové oceľové. vxlxhĺ 500x1200x100 mm. pripojenie pravé spodné</t>
  </si>
  <si>
    <t>1.1.1.3.1.6.14. </t>
  </si>
  <si>
    <t>Montáž vykurovacieho telesa panelového dvojradového výšky 900 mm/ dĺžky 1400-1800 mm</t>
  </si>
  <si>
    <t>1.1.1.3.1.6.15. </t>
  </si>
  <si>
    <t>Teleso vykurovacie doskové dvojradové oceľové. vxlxhĺ 500x1800x100 mm. pripojenie pravé spodné</t>
  </si>
  <si>
    <t>1.1.1.3.1.6.16. </t>
  </si>
  <si>
    <t>Vykurovacie telesá panelové jednoradové. tlaková skúška telesa vodou</t>
  </si>
  <si>
    <t>1.1.1.3.1.6.17. </t>
  </si>
  <si>
    <t>Vykurovacie telesá panelové dvojradové. tlaková skúška telesa vodou</t>
  </si>
  <si>
    <t>1.1.1.3.1.6.18. </t>
  </si>
  <si>
    <t>Presun hmôt pre vykurovacie telesá v objektoch výšky nad 6 do 12 m</t>
  </si>
  <si>
    <t>1.1.1.3.1.7. </t>
  </si>
  <si>
    <t>1.1.1.3.1.7.1. </t>
  </si>
  <si>
    <t>Dodávka a montáž ostatných atypických kovových stavebných doplnkových konštrukcií</t>
  </si>
  <si>
    <t>1.1.1.3.1.7.2. </t>
  </si>
  <si>
    <t>Presun hmôt pre kovové stavebné doplnkové konštrukcie v objektoch výšky nad 6 do 12 m</t>
  </si>
  <si>
    <t>1.1.1.3.1.8. </t>
  </si>
  <si>
    <t>1.1.1.3.1.8.1. </t>
  </si>
  <si>
    <t>Montáž vetrania kotolne</t>
  </si>
  <si>
    <t>1.1.1.3.1.8.2. </t>
  </si>
  <si>
    <t>Prvky prirodzeného vetrania v zmysle PD</t>
  </si>
  <si>
    <t>1.1.1.3.1.9. </t>
  </si>
  <si>
    <t>1.1.1.3.1.9.1. </t>
  </si>
  <si>
    <t>Nátery kov.potr.a armatúr syntetické potrubie do DN 50 mm dvojnás. 1x email a základný náter - 140µm</t>
  </si>
  <si>
    <t>1.1.1.3.2. </t>
  </si>
  <si>
    <t xml:space="preserve">M </t>
  </si>
  <si>
    <t>Práce a dodávky M</t>
  </si>
  <si>
    <t>1.1.1.3.2.1. </t>
  </si>
  <si>
    <t xml:space="preserve">36-M </t>
  </si>
  <si>
    <t>Montáž prevádzkových. meracích a regulačných zariadení</t>
  </si>
  <si>
    <t>1.1.1.3.2.1.1. </t>
  </si>
  <si>
    <t>Montáž regulácie. ovládania a snímačov vrátane kabeláže a pomocného materiálu</t>
  </si>
  <si>
    <t>1.1.1.3.2.1.2. </t>
  </si>
  <si>
    <t>MM-CModul Logamatic RC310. biely s FA snímačom-1ks. Modul MC400 -1ks. MM100-C-3ks. Snímač.hydraul.výhybky-1ks. FSS snímač set RD 6.0 3000 10K-1ks. alebo alternatíva</t>
  </si>
  <si>
    <t>1.1.1.3.3. </t>
  </si>
  <si>
    <t xml:space="preserve">HZS </t>
  </si>
  <si>
    <t>Hodinové zúčtovacie sadzby</t>
  </si>
  <si>
    <t>1.1.1.3.3.1. </t>
  </si>
  <si>
    <t>súb</t>
  </si>
  <si>
    <t>Odborná prehliadka NTL kotolne nad 50kW (v znení vyhlášky č.25/1984 Z.z.)</t>
  </si>
  <si>
    <t>1.1.1.3.3.2. </t>
  </si>
  <si>
    <t>hod</t>
  </si>
  <si>
    <t>Vykurovacia skúška</t>
  </si>
  <si>
    <t>1.1.1.3.3.3. </t>
  </si>
  <si>
    <t>Prvé napustenie vykurovacieho systému upravenou vodou (vrátane nákladov na zapožičanie úpravne)</t>
  </si>
  <si>
    <t>1.1.1.3.3.4. </t>
  </si>
  <si>
    <t>Spustenie systému do prevádzky dodávateľskou firmou</t>
  </si>
  <si>
    <t>1.1.1.3.3.5. </t>
  </si>
  <si>
    <t>Zaškolenie obsluhy systému</t>
  </si>
  <si>
    <t>1.1.1.3.3.6. </t>
  </si>
  <si>
    <t>sub</t>
  </si>
  <si>
    <t>Vyregulovanie systému s vypracovaním protokolu</t>
  </si>
  <si>
    <t>1.1.1.3.3.7. </t>
  </si>
  <si>
    <t>Projekt skutočného vyhotovenia a odovzdávacia dokumentácia</t>
  </si>
  <si>
    <t>1.1.1.3.4. </t>
  </si>
  <si>
    <t xml:space="preserve">OST.1 </t>
  </si>
  <si>
    <t>Ostatné</t>
  </si>
  <si>
    <t>1.1.1.3.4.1. </t>
  </si>
  <si>
    <t>Lešenie</t>
  </si>
  <si>
    <t>1.1.1.3.4.2. </t>
  </si>
  <si>
    <t>Dopravné a skladové náklady</t>
  </si>
  <si>
    <t>1.1.1.3.4.3. </t>
  </si>
  <si>
    <t>Stavebná výpomoc (sekanie. vyspravenie. prestupy)</t>
  </si>
  <si>
    <t>1.1.1.3.4.4. </t>
  </si>
  <si>
    <t>Elektroinštalácia a kabeláž</t>
  </si>
  <si>
    <t>1.1.1.4. </t>
  </si>
  <si>
    <t>202204 - ZTI</t>
  </si>
  <si>
    <t>1.1.1.4.1. </t>
  </si>
  <si>
    <t>1.1.1.4.1.1. </t>
  </si>
  <si>
    <t>1.1.1.4.1.1.1. </t>
  </si>
  <si>
    <t>Výkop ryhy do šírky 600 mm v horn.3 do 100 m3(K36.0+V13.5+P13.5)</t>
  </si>
  <si>
    <t>1.1.1.4.1.1.2. </t>
  </si>
  <si>
    <t>1.1.1.4.1.1.3. </t>
  </si>
  <si>
    <t>Vodorovné premiestnenie výkopku po spevnenej ceste z horniny tr.1-4. do 100 m3 na vzdialenosť do 500 m</t>
  </si>
  <si>
    <t>1.1.1.4.1.1.4. </t>
  </si>
  <si>
    <t>Prehodenie neuľahnutého výkopku z horniny 1 až 4</t>
  </si>
  <si>
    <t>1.1.1.4.1.1.5. </t>
  </si>
  <si>
    <t>Uloženie sypaniny na skládky do 100 m3</t>
  </si>
  <si>
    <t>1.1.1.4.1.1.6. </t>
  </si>
  <si>
    <t>Zásyp sypaninou so zhutnením jám. šachiet. rýh. zárezov alebo okolo objektov do 100 m3</t>
  </si>
  <si>
    <t>1.1.1.4.1.1.7. </t>
  </si>
  <si>
    <t>Obsyp potrubia sypaninou z vhodných hornín 1 až 4 bez prehodenia sypaniny</t>
  </si>
  <si>
    <t>1.1.1.4.1.1.8. </t>
  </si>
  <si>
    <t>Štrkopiesok frakcia 0-8 mm</t>
  </si>
  <si>
    <t>1.1.1.4.1.2. </t>
  </si>
  <si>
    <t>1.1.1.4.1.2.1. </t>
  </si>
  <si>
    <t>Lôžko pod potrubie. stoky a drobné objekty. v otvorenom výkope z kameniva drobného ťaženého 0-4 mm</t>
  </si>
  <si>
    <t>1.1.1.4.1.3. </t>
  </si>
  <si>
    <t>Rúrové vedenie</t>
  </si>
  <si>
    <t>1.1.1.4.1.3.1. </t>
  </si>
  <si>
    <t>Montáž vodovodného potrubia z dvojvsrtvového PE 100 SDR11/PN16 zváraných natupo D 40x3.7 mm</t>
  </si>
  <si>
    <t>1.1.1.4.1.3.2. </t>
  </si>
  <si>
    <t>Rúra HDPE na vodu PE100 PN16 SDR11 40x3.7x100 m</t>
  </si>
  <si>
    <t>1.1.1.4.1.3.3. </t>
  </si>
  <si>
    <t>Koleno 90° na tupo PE 100. na vodu. plyn a kanalizáciu. SDR 11 D 40 mm</t>
  </si>
  <si>
    <t>1.1.1.4.1.3.4. </t>
  </si>
  <si>
    <t>Montáž plynového potrubia z dvojvsrtvového PE 100 SDR11 zváraných natupo D 63x5.8 mm</t>
  </si>
  <si>
    <t>1.1.1.4.1.3.5. </t>
  </si>
  <si>
    <t>Rúra HDPE na plyn PE100 SDR11 63x5.8x100 m</t>
  </si>
  <si>
    <t>1.1.1.4.1.3.6. </t>
  </si>
  <si>
    <t>Koleno 90° na tupo PE 100. na vodu. plyn a kanalizáciu. SDR 11 D 63 mm</t>
  </si>
  <si>
    <t>1.1.1.4.1.3.7. </t>
  </si>
  <si>
    <t>Montáž kanalizačného PVC-U potrubia hladkého plnostenného DN 150</t>
  </si>
  <si>
    <t>1.1.1.4.1.3.8. </t>
  </si>
  <si>
    <t>Rúra PVC-U hladký. kanalizačný. gravitačný systém D 160 mm. dĺ. 6 m. SN12 - plnostenná</t>
  </si>
  <si>
    <t>1.1.1.4.1.3.9. </t>
  </si>
  <si>
    <t>Montáž elektrotvarovky pre plynové potrubia z PE 100 D 63 mm</t>
  </si>
  <si>
    <t>1.1.1.4.1.3.10. </t>
  </si>
  <si>
    <t>Elektrospojka PE 100. na plyn .SDR 11. D 63 mm.</t>
  </si>
  <si>
    <t>1.1.1.4.1.3.11. </t>
  </si>
  <si>
    <t>Skúška tesnosti kanalizácie D 150 mm</t>
  </si>
  <si>
    <t>1.1.1.4.1.3.12. </t>
  </si>
  <si>
    <t>Montáž PP revíznej kanalizačnej šachty TEGRA. priemeru 600 mm do výšky šachty 2 m s roznášacím prstencom a poklopom</t>
  </si>
  <si>
    <t>1.1.1.4.1.3.13. </t>
  </si>
  <si>
    <t>Šachtové dno prietočné DN 160x0°. ku kanalizačnej revíznej šachte TEGRA 600. PP</t>
  </si>
  <si>
    <t>1.1.1.4.1.3.14. </t>
  </si>
  <si>
    <t>Vlnovcová šachtová rúra kanalizačná 1000 mm. dĺžka 3.6 m. PP</t>
  </si>
  <si>
    <t>1.1.1.4.1.3.15. </t>
  </si>
  <si>
    <t>Gumové tesnenie šachtovej rúry 600 ku kanalizačnej revíznej šachte TEGRA 600</t>
  </si>
  <si>
    <t>1.1.1.4.1.3.16. </t>
  </si>
  <si>
    <t>Poklop liatinový T 600 A15</t>
  </si>
  <si>
    <t>1.1.1.4.1.3.17. </t>
  </si>
  <si>
    <t>Betónový roznášací prstenec 1100/680/150 ku kanalizačnej šachte TEGRA 600/1000 NG</t>
  </si>
  <si>
    <t>1.1.1.4.2. </t>
  </si>
  <si>
    <t>1.1.1.4.2.1. </t>
  </si>
  <si>
    <t>1.1.1.4.2.1.1. </t>
  </si>
  <si>
    <t>Montaž trubíc TUBOLIT DG hr. do 6 mm. vnút.priemer 19 - 22 mm</t>
  </si>
  <si>
    <t>1.1.1.4.2.1.2. </t>
  </si>
  <si>
    <t>Izolačná PE trubica TUBOLIT DG 22x5 mm (d potrubia x hr. izolácie). nenadrezaná</t>
  </si>
  <si>
    <t>1.1.1.4.2.1.3. </t>
  </si>
  <si>
    <t>Montaž trubíc TUBOLIT DG hr. do 6 mm. vnút.priemer 23 - 28 mm</t>
  </si>
  <si>
    <t>1.1.1.4.2.1.4. </t>
  </si>
  <si>
    <t>Izolačná PE trubica TUBOLIT DG 28x5 mm (d potrubia x hr. izolácie). nenadrezaná</t>
  </si>
  <si>
    <t>1.1.1.4.2.1.5. </t>
  </si>
  <si>
    <t>Montaž trubíc TUBOLIT DG hr. do 6 mm. vnút.priemer 29 - 41 mm</t>
  </si>
  <si>
    <t>1.1.1.4.2.1.6. </t>
  </si>
  <si>
    <t>Izolačná PE trubica TUBOLIT DG 35x5 mm (d potrubia x hr. izolácie). nenadrezaná</t>
  </si>
  <si>
    <t>1.1.1.4.2.1.7. </t>
  </si>
  <si>
    <t>Montaž trubíc TUBOLIT DG hr. do 13 mm. vnút.priemer 22 - 42 mm</t>
  </si>
  <si>
    <t>1.1.1.4.2.1.8. </t>
  </si>
  <si>
    <t>1.1.1.4.2.1.9. </t>
  </si>
  <si>
    <t>1.1.1.4.2.2. </t>
  </si>
  <si>
    <t>Zdravotechnika - vnútorná kanalizácia</t>
  </si>
  <si>
    <t>1.1.1.4.2.2.1. </t>
  </si>
  <si>
    <t>Potrubie z PVC - U odpadové ležaté hrdlové D 110 mm</t>
  </si>
  <si>
    <t>1.1.1.4.2.2.2. </t>
  </si>
  <si>
    <t>Potrubie z PVC - U odpadové ležaté hrdlové D 125 mm</t>
  </si>
  <si>
    <t>1.1.1.4.2.2.3. </t>
  </si>
  <si>
    <t>Potrubie z PVC - U odpadové ležaté hrdlové D 160 mm</t>
  </si>
  <si>
    <t>1.1.1.4.2.2.4. </t>
  </si>
  <si>
    <t>Potrubie z PVC - U odpadové zvislé hrdlové Dxt 75x1.8 mm</t>
  </si>
  <si>
    <t>1.1.1.4.2.2.5. </t>
  </si>
  <si>
    <t>Potrubie z PVC - U odpadové zvislé hrdlové Dxt 110x2.2 mm</t>
  </si>
  <si>
    <t>1.1.1.4.2.2.6. </t>
  </si>
  <si>
    <t>Potrubie z PVC - U odpadné pripájacie D 32 mm</t>
  </si>
  <si>
    <t>1.1.1.4.2.2.7. </t>
  </si>
  <si>
    <t>Potrubie z PVC - U odpadné pripájacie D 40 mm</t>
  </si>
  <si>
    <t>1.1.1.4.2.2.8. </t>
  </si>
  <si>
    <t>Potrubie z PVC - U odpadné pripájacie D 50 mm</t>
  </si>
  <si>
    <t>1.1.1.4.2.2.9. </t>
  </si>
  <si>
    <t>Montáž podlahového vpustu s vodorovným odtokom a integrovaným vztlakovým uzáverom DN 50</t>
  </si>
  <si>
    <t>1.1.1.4.2.2.10. </t>
  </si>
  <si>
    <t>Podlahový vpust horizontálny odtok DN 50. bočný prítok DN 40/50. vztlakový uzáver. mriežka nerez</t>
  </si>
  <si>
    <t>1.1.1.4.2.2.11. </t>
  </si>
  <si>
    <t>Ventilačná hlavica strešná plastová DN 100</t>
  </si>
  <si>
    <t>1.1.1.4.2.2.12. </t>
  </si>
  <si>
    <t>Montáž privzdušňovacieho ventilu pre odpadové potrubia DN 75</t>
  </si>
  <si>
    <t>1.1.1.4.2.2.13. </t>
  </si>
  <si>
    <t>Privzdušňovacia hlavica DN 75. vnútorná kanalizácia. PP</t>
  </si>
  <si>
    <t>1.1.1.4.2.2.14. </t>
  </si>
  <si>
    <t>Ostatné - skúška tesnosti kanalizácie v objektoch vodou do DN 125</t>
  </si>
  <si>
    <t>1.1.1.4.2.2.15. </t>
  </si>
  <si>
    <t>Ostatné - skúška tesnosti kanalizácie v objektoch vodou DN 150 alebo DN 200</t>
  </si>
  <si>
    <t>1.1.1.4.2.2.16. </t>
  </si>
  <si>
    <t>Presun hmôt pre vnútornú kanalizáciu v objektoch výšky nad 6 do 12 m</t>
  </si>
  <si>
    <t>1.1.1.4.2.3. </t>
  </si>
  <si>
    <t>Zdravotechnika - vnútorný vodovod</t>
  </si>
  <si>
    <t>1.1.1.4.2.3.1. </t>
  </si>
  <si>
    <t>Potrubie z oceľových rúr pozink. bezšvíkových bežných-11 353.0. 10 004.0 zvarov. bežných-11 343.00 DN 25</t>
  </si>
  <si>
    <t>1.1.1.4.2.3.2. </t>
  </si>
  <si>
    <t>Potrubie z oceľových rúr pozink. bezšvíkových bežných-11 353.0. 10 004.0 zvarov. bežných-11 343.00 DN 32</t>
  </si>
  <si>
    <t>1.1.1.4.2.3.3. </t>
  </si>
  <si>
    <t>Potrubie plasthliníkové Dxt 20x2.0 mm. 5 m tyč</t>
  </si>
  <si>
    <t>1.1.1.4.2.3.4. </t>
  </si>
  <si>
    <t>Potrubie plasthliníkové Dxt 26x3.0 mm. 5 m tyč</t>
  </si>
  <si>
    <t>1.1.1.4.2.3.5. </t>
  </si>
  <si>
    <t>Potrubie plasthliníkové Dxt 32x3.0 mm. 5 m tyč</t>
  </si>
  <si>
    <t>1.1.1.4.2.3.6. </t>
  </si>
  <si>
    <t>Montáž guľového kohúta závitového priameho pre vodu G 1/2</t>
  </si>
  <si>
    <t>1.1.1.4.2.3.7. </t>
  </si>
  <si>
    <t>Guľový uzáver pre vodu 1/2". niklovaná mosadz</t>
  </si>
  <si>
    <t>1.1.1.4.2.3.8. </t>
  </si>
  <si>
    <t>Montáž guľového kohúta závitového priameho pre vodu G 3/4</t>
  </si>
  <si>
    <t>1.1.1.4.2.3.9. </t>
  </si>
  <si>
    <t>Guľový uzáver pre vodu 3/4". niklovaná mosadz</t>
  </si>
  <si>
    <t>1.1.1.4.2.3.10. </t>
  </si>
  <si>
    <t>Montáž guľového kohúta závitového priameho pre vodu G 1</t>
  </si>
  <si>
    <t>1.1.1.4.2.3.11. </t>
  </si>
  <si>
    <t>Guľový uzáver pre vodu 1". niklovaná mosadz</t>
  </si>
  <si>
    <t>1.1.1.4.2.3.12. </t>
  </si>
  <si>
    <t>Montáž guľového kohúta závitového priameho pre vodu G 5/4</t>
  </si>
  <si>
    <t>1.1.1.4.2.3.13. </t>
  </si>
  <si>
    <t>Guľový uzáver pre vodu 5/4". niklovaná mosadz</t>
  </si>
  <si>
    <t>1.1.1.4.2.3.14. </t>
  </si>
  <si>
    <t>Montáž guľového kohúta vypúšťacieho závitového G 3/4</t>
  </si>
  <si>
    <t>1.1.1.4.2.3.15. </t>
  </si>
  <si>
    <t>Guľový uzáver vypúšťací s páčkou. 3/4" M. mosadz</t>
  </si>
  <si>
    <t>1.1.1.4.2.3.16. </t>
  </si>
  <si>
    <t>Montáž spätného ventilu závitového G 3/4</t>
  </si>
  <si>
    <t>1.1.1.4.2.3.17. </t>
  </si>
  <si>
    <t>Spätný ventil kontrolovateľný. 3/4" FF. PN 16. mosadz. disk plast</t>
  </si>
  <si>
    <t>1.1.1.4.2.3.18. </t>
  </si>
  <si>
    <t>Tlaková skúška vodovodného potrubia závitového do DN 50</t>
  </si>
  <si>
    <t>1.1.1.4.2.3.19. </t>
  </si>
  <si>
    <t>Prepláchnutie a dezinfekcia vodovodného potrubia do DN 80</t>
  </si>
  <si>
    <t>1.1.1.4.2.3.20. </t>
  </si>
  <si>
    <t>Presun hmôt pre vnútorný vodovod v objektoch výšky nad 6 do 12 m</t>
  </si>
  <si>
    <t>1.1.1.4.2.4. </t>
  </si>
  <si>
    <t>Zdravotechnika - vnútorný plynovod</t>
  </si>
  <si>
    <t>1.1.1.4.2.4.1. </t>
  </si>
  <si>
    <t>Potrubie z oceľových rúrok závitových čiernych spájaných zvarovaním - akosť 11 353.0 DN 10</t>
  </si>
  <si>
    <t>1.1.1.4.2.4.2. </t>
  </si>
  <si>
    <t>Potrubie z oceľových rúrok závitových čiernych spájaných zvarovaním - akosť 11 353.0 DN 15</t>
  </si>
  <si>
    <t>1.1.1.4.2.4.3. </t>
  </si>
  <si>
    <t>Potrubie z oceľových rúrok závitových čiernych spájaných zvarovaním - akosť 11 353.0 DN 20</t>
  </si>
  <si>
    <t>1.1.1.4.2.4.4. </t>
  </si>
  <si>
    <t>Potrubie z oceľových rúrok hladkých čiernych spájaných zvarov. akosť 11 353.0 Dxt 44.5x2.6 mm</t>
  </si>
  <si>
    <t>1.1.1.4.2.4.5. </t>
  </si>
  <si>
    <t>Potrubie z oceľových rúrok hladkých čiernych spájaných zvarov. akosť 11 353.0 Dxt 57x2. 9 mm</t>
  </si>
  <si>
    <t>1.1.1.4.2.4.6. </t>
  </si>
  <si>
    <t>Potrubie z oceľových rúrok hladkých čiernych. chránička Dxt 89x3.6 mm</t>
  </si>
  <si>
    <t>1.1.1.4.2.4.7. </t>
  </si>
  <si>
    <t>Potrubie z oceľových rúrok hladkých čiernych. chránička Dxt 108x4 mm</t>
  </si>
  <si>
    <t>1.1.1.4.2.4.8. </t>
  </si>
  <si>
    <t>Prípojka plynovodná z oceľových rúrok závitových čiernych spájaných na závit DN 15</t>
  </si>
  <si>
    <t>1.1.1.4.2.4.9. </t>
  </si>
  <si>
    <t>Montáž vzorkovacieho guľového uzáveru priameho G 1/2</t>
  </si>
  <si>
    <t>1.1.1.4.2.4.10. </t>
  </si>
  <si>
    <t>Vzorkovací uzáver plynu priamy d 9.8 mm. 1/2". niklovaná mosadz</t>
  </si>
  <si>
    <t>1.1.1.4.2.4.11. </t>
  </si>
  <si>
    <t>Montáž flexibilnej hadice pre plyn 1/2"</t>
  </si>
  <si>
    <t>1.1.1.4.2.4.12. </t>
  </si>
  <si>
    <t>Hadica flexibilná dvojplášťová pre bajonetové uzávery na plyn. 1/2"F x RS. dĺ. 1000 mm. nerez</t>
  </si>
  <si>
    <t>1.1.1.4.2.4.13. </t>
  </si>
  <si>
    <t>Montáž guľového uzáveru plynu priameho G 1/4</t>
  </si>
  <si>
    <t>1.1.1.4.2.4.14. </t>
  </si>
  <si>
    <t>Guľový uzáver na plyn 1/4". plnoprietokový s obojstranne predĺženým závitom. niklovaná mosadz</t>
  </si>
  <si>
    <t>1.1.1.4.2.4.15. </t>
  </si>
  <si>
    <t>Montáž guľového uzáveru plynu priameho G 1/2</t>
  </si>
  <si>
    <t>1.1.1.4.2.4.16. </t>
  </si>
  <si>
    <t>Guľový uzáver na plyn 1/2". plnoprietokový s obojstranne predĺženým závitom. niklovaná mosadz</t>
  </si>
  <si>
    <t>1.1.1.4.2.4.17. </t>
  </si>
  <si>
    <t>Montáž guľového uzáveru plynu priameho G 3/4</t>
  </si>
  <si>
    <t>1.1.1.4.2.4.18. </t>
  </si>
  <si>
    <t>Guľový uzáver na plyn 3/4". plnoprietokový s obojstranne predĺženým závitom. niklovaná mosadz</t>
  </si>
  <si>
    <t>1.1.1.4.2.4.19. </t>
  </si>
  <si>
    <t>Montáž guľového uzáveru plynu priameho G 2</t>
  </si>
  <si>
    <t>1.1.1.4.2.4.20. </t>
  </si>
  <si>
    <t>Guľový uzáver na plyn 2". plnoprietokový s obojstranne predĺženým závitom. niklovaná mosadz</t>
  </si>
  <si>
    <t>1.1.1.4.2.4.21. </t>
  </si>
  <si>
    <t>Presun hmôt pre vnútorný plynovod v objektoch výšky nad 6 do 12 m</t>
  </si>
  <si>
    <t>1.1.1.4.2.5. </t>
  </si>
  <si>
    <t>Zdravotechnika - zariaďovacie predmety</t>
  </si>
  <si>
    <t>1.1.1.4.2.5.1. </t>
  </si>
  <si>
    <t>Montáž záchodovej misy keramickej kombinovanej s šikmým odpadom</t>
  </si>
  <si>
    <t>1.1.1.4.2.5.2. </t>
  </si>
  <si>
    <t>Misa záchodová keramická kombinovaná so šikmým odpadom</t>
  </si>
  <si>
    <t>1.1.1.4.2.5.3. </t>
  </si>
  <si>
    <t>Montáž pisoáru keramického s automatickým splachovaním</t>
  </si>
  <si>
    <t>1.1.1.4.2.5.4. </t>
  </si>
  <si>
    <t>Pisoár so senzorom keramický</t>
  </si>
  <si>
    <t>1.1.1.4.2.5.5. </t>
  </si>
  <si>
    <t>Montáž umývadla keramického na konzoly. bez výtokovej armatúry</t>
  </si>
  <si>
    <t>1.1.1.4.2.5.6. </t>
  </si>
  <si>
    <t>Umývadlo keramické bežný typ</t>
  </si>
  <si>
    <t>1.1.1.4.2.5.7. </t>
  </si>
  <si>
    <t>Montáž výlevky keramickej závesnej bez výtokovej armatúry</t>
  </si>
  <si>
    <t>1.1.1.4.2.5.8. </t>
  </si>
  <si>
    <t>Výlevka stojatá keramická s plastovou mrežou</t>
  </si>
  <si>
    <t>1.1.1.4.2.5.9. </t>
  </si>
  <si>
    <t>Montáž batérie umývadlovej a drezovej nástennej pákovej alebo klasickej s mechanickým ovládaním</t>
  </si>
  <si>
    <t>1.1.1.4.2.5.10. </t>
  </si>
  <si>
    <t>Batéria drezová nástenná jednopáková. chróm</t>
  </si>
  <si>
    <t>1.1.1.4.2.5.11. </t>
  </si>
  <si>
    <t>Montáž batérie sprchovej nástennej pákovej. klasickej</t>
  </si>
  <si>
    <t>1.1.1.4.2.5.12. </t>
  </si>
  <si>
    <t>Batéria sprchová nástenná páková</t>
  </si>
  <si>
    <t>1.1.1.4.2.5.13. </t>
  </si>
  <si>
    <t>Montáž zápachovej uzávierky pre zariaďovacie predmety. umývadlovej do D 32 mm</t>
  </si>
  <si>
    <t>1.1.1.4.2.5.14. </t>
  </si>
  <si>
    <t>Zápachová uzávierka - sifón umývadlový a bidetový DN 32</t>
  </si>
  <si>
    <t>1.1.1.4.2.5.15. </t>
  </si>
  <si>
    <t>Montáž zápachovej uzávierky pre zariaďovacie predmety. výlevkovej do D 50 mm</t>
  </si>
  <si>
    <t>1.1.1.4.2.5.16. </t>
  </si>
  <si>
    <t>Zápachová uzávierka kolenová d 50/50 mm. pre výlevku</t>
  </si>
  <si>
    <t>1.1.1.4.2.5.17. </t>
  </si>
  <si>
    <t>Montáž zápachovej uzávierky pre zariaďovacie predmety. pisoárovej do D 40 mm</t>
  </si>
  <si>
    <t>1.1.1.4.2.5.18. </t>
  </si>
  <si>
    <t>Zápachová uzávierka - sifón pre pisoáre DN 40</t>
  </si>
  <si>
    <t>1.1.1.4.2.5.19. </t>
  </si>
  <si>
    <t>Presun hmôt pre zariaďovacie predmety v objektoch výšky nad 6 do 12 m</t>
  </si>
  <si>
    <t>1.1.1.4.2.6. </t>
  </si>
  <si>
    <t>1.1.1.4.2.6.1. </t>
  </si>
  <si>
    <t>Nerezový komín  ICS 25 dvojplášťový DN 150 mm. výšky 8 m</t>
  </si>
  <si>
    <t>1.1.1.4.2.6.2. </t>
  </si>
  <si>
    <t>Nerezový komín jednoplášťový DN 80 mm. výšky 8 m</t>
  </si>
  <si>
    <t>1.1.1.4.2.6.3. </t>
  </si>
  <si>
    <t>Presun hmôt pre kotolne umiestnené vo výške (hĺbke) nad 6 do 12 m</t>
  </si>
  <si>
    <t>1.1.1.4.2.6.4. </t>
  </si>
  <si>
    <t>Plynový iInfražiarič HELIOS 20 ID+. výkon 21.5 kW s príslušenstvom. alebo alternatíva</t>
  </si>
  <si>
    <t>1.1.1.4.2.7. </t>
  </si>
  <si>
    <t>1.1.1.4.2.7.1. </t>
  </si>
  <si>
    <t>Montáž cirkulačného čerpadla</t>
  </si>
  <si>
    <t>1.1.1.4.2.7.2. </t>
  </si>
  <si>
    <t>Čerpadlo cirkulačné. automatické riadenie výkonu s integrovaným uzatváracím a spätným ventilom</t>
  </si>
  <si>
    <t>1.1.1.4.2.7.3. </t>
  </si>
  <si>
    <t>Presun hmôt pre strojovne v objektoch výšky nad 6 m do 12 m</t>
  </si>
  <si>
    <t>1.1.1.4.3. </t>
  </si>
  <si>
    <t>1.1.1.4.3.1. </t>
  </si>
  <si>
    <t xml:space="preserve">23-M </t>
  </si>
  <si>
    <t>Montáže potrubia</t>
  </si>
  <si>
    <t>1.1.1.4.3.1.1. </t>
  </si>
  <si>
    <t>úsek</t>
  </si>
  <si>
    <t>Príprava pre skúšku tesnosti DN do - 40</t>
  </si>
  <si>
    <t>1.1.1.4.3.2. </t>
  </si>
  <si>
    <t xml:space="preserve">95-M </t>
  </si>
  <si>
    <t>Revízie</t>
  </si>
  <si>
    <t>1.1.1.4.3.2.1. </t>
  </si>
  <si>
    <t>Opakovaná tlaková skúška plynovodu kontrola plynovodu pred natlakovaním do DN 80 do 20 m</t>
  </si>
  <si>
    <t>1.1.1.5. </t>
  </si>
  <si>
    <t>202205 - Elektroinštalácia</t>
  </si>
  <si>
    <t>1.1.1.5.1. </t>
  </si>
  <si>
    <t>Elektroinštalácia</t>
  </si>
  <si>
    <t>1.1.1.5.1.1. </t>
  </si>
  <si>
    <t>1.1.1.5.1.1.1. </t>
  </si>
  <si>
    <t>1.1.1.5.1.1.1.1. </t>
  </si>
  <si>
    <t>Vysekanie kapsy pre klátiky a krabice. veľkosti do D68 mm.  -0.00025t</t>
  </si>
  <si>
    <t>1.1.1.5.1.1.1.2. </t>
  </si>
  <si>
    <t>Vyrezanie rýh frézovaním v murive z porobetónu hĺbky 25 mm. š. 40 mm -0.00120t</t>
  </si>
  <si>
    <t>1.1.1.5.1.2. </t>
  </si>
  <si>
    <t>1.1.1.5.1.2.1. </t>
  </si>
  <si>
    <t xml:space="preserve">21-M </t>
  </si>
  <si>
    <t>Elektromontáže</t>
  </si>
  <si>
    <t>1.1.1.5.1.2.1.1. </t>
  </si>
  <si>
    <t>Montáž a zapojenie stropného LED svietidla</t>
  </si>
  <si>
    <t>1.1.1.5.1.2.1.2. </t>
  </si>
  <si>
    <t>Svietidlo LED. 100W. 1400lm. 4000k.</t>
  </si>
  <si>
    <t>1.1.1.5.1.2.1.3. </t>
  </si>
  <si>
    <t>Svietidlo LED. 100W. 8000lm. 4000k. REFLEKTOR</t>
  </si>
  <si>
    <t>1.1.1.5.1.2.1.4. </t>
  </si>
  <si>
    <t>Svietidlo LED. 20W. 1600lm. 4000k.  PRISADENÉ</t>
  </si>
  <si>
    <t>1.1.1.5.1.2.1.5. </t>
  </si>
  <si>
    <t>Svietidlo LED. 40W. 6500lm. 4000k. 1200x150 PRACHOTESNÉ</t>
  </si>
  <si>
    <t>1.1.1.5.1.2.1.6. </t>
  </si>
  <si>
    <t>Svietidlo LED. 40W. 4258lm. 4000k.  600x600 zapustené</t>
  </si>
  <si>
    <t>1.1.1.5.1.2.1.7. </t>
  </si>
  <si>
    <t>Svietidlo LED. 20W. 1600lm. 4000k. PRISADENÉ</t>
  </si>
  <si>
    <t>1.1.1.5.1.2.1.8. </t>
  </si>
  <si>
    <t>Zapojenie svietidla 1x svetelný zdroj. núdzového. LED - núdzový režim</t>
  </si>
  <si>
    <t>1.1.1.5.1.2.1.9. </t>
  </si>
  <si>
    <t>Svietidlo LED. 3W. s núdz. zdrojom 1h - osv. verejného priestranstva</t>
  </si>
  <si>
    <t>1.1.1.5.1.2.1.10. </t>
  </si>
  <si>
    <t>Svietidlo LED. 3W. s núdz. zdrojom 1h - osv. smer úniku</t>
  </si>
  <si>
    <t>1.1.1.5.1.2.1.11. </t>
  </si>
  <si>
    <t>Svietidlo LED. 3W. s núdz. zdrojom 1h - osv. hasiaceho zariadenia</t>
  </si>
  <si>
    <t>1.1.1.5.1.2.1.12. </t>
  </si>
  <si>
    <t>Svietidlo EATON i-P65+ 6.5 W s núdz. zdrojom 1h - osv. protipanikové</t>
  </si>
  <si>
    <t>1.1.1.5.1.2.1.13. </t>
  </si>
  <si>
    <t>Spínač polozapustený a zapustený vrátane zapojenia jednopólový - radenie 1</t>
  </si>
  <si>
    <t>1.1.1.5.1.2.1.14. </t>
  </si>
  <si>
    <t>Prístroj spínača. radenie 1.1So</t>
  </si>
  <si>
    <t>1.1.1.5.1.2.1.15. </t>
  </si>
  <si>
    <t>Rámček 1-násobný</t>
  </si>
  <si>
    <t>1.1.1.5.1.2.1.16. </t>
  </si>
  <si>
    <t>Spínač polozapustený a zapustený vrátane zapojenia stried.prep.- radenie 6</t>
  </si>
  <si>
    <t>1.1.1.5.1.2.1.17. </t>
  </si>
  <si>
    <t>Prepínač striedavý polozapustený a zapustený. radenie č.6</t>
  </si>
  <si>
    <t>1.1.1.5.1.2.1.18. </t>
  </si>
  <si>
    <t>Rámik jednoduchý pre spínače a zásuvky</t>
  </si>
  <si>
    <t>1.1.1.5.1.2.1.19. </t>
  </si>
  <si>
    <t>Zásuvka dvojnásobná na povrchovú montáž IP 44. 250V / 16A. vrátane zapojenia 2 x 2P + PE</t>
  </si>
  <si>
    <t>1.1.1.5.1.2.1.20. </t>
  </si>
  <si>
    <t>Zásuvka dvojnásobná na povrch. radenie 2x(2P+PE). IP44</t>
  </si>
  <si>
    <t>1.1.1.5.1.2.1.21. </t>
  </si>
  <si>
    <t>Domová zásuvka polozapustená alebo zapustená 250 V / 16A. vrátane zapojenia 2P + PE</t>
  </si>
  <si>
    <t>1.1.1.5.1.2.1.22. </t>
  </si>
  <si>
    <t>Domová zásuvka polozapustená alebo zapustená. 10/16 A 250 V 2P + Z 2 x zapojenie</t>
  </si>
  <si>
    <t>1.1.1.5.1.2.1.23. </t>
  </si>
  <si>
    <t>1.1.1.5.1.2.1.24. </t>
  </si>
  <si>
    <t>Zásuvka jednonásobná polozapustená. radenie 2P+PE. komplet</t>
  </si>
  <si>
    <t>1.1.1.5.1.2.1.25. </t>
  </si>
  <si>
    <t>Krabica prístrojová bez zapojenia (1901. KP 68. KZ 3)</t>
  </si>
  <si>
    <t>1.1.1.5.1.2.1.26. </t>
  </si>
  <si>
    <t>Krabica inštalačná KU 68-1901 KA pod omietku</t>
  </si>
  <si>
    <t>1.1.1.5.1.2.1.27. </t>
  </si>
  <si>
    <t>Krabica (1903. KR 68) odbočná s viečkom. svorkovnicou vrátane zapojenia. kruhová</t>
  </si>
  <si>
    <t>1.1.1.5.1.2.1.28. </t>
  </si>
  <si>
    <t>Odviečkovanie alebo zaviečkovanie krabíc - viečko na skrutky</t>
  </si>
  <si>
    <t>1.1.1.5.1.2.1.29. </t>
  </si>
  <si>
    <t>Krabica inštalačná KU 68-1903 KA so svorkovnicou a viečkom</t>
  </si>
  <si>
    <t>1.1.1.5.1.2.1.30. </t>
  </si>
  <si>
    <t>Rúrka tuhá elektroinštalačná z PVC. D 20 uložená pevne</t>
  </si>
  <si>
    <t>1.1.1.5.1.2.1.31. </t>
  </si>
  <si>
    <t>Rúrka tuhá hrdlovaná 8020 s vysokou mechanickou odolnosťou z PVC. samozhášavá. D 20 mm</t>
  </si>
  <si>
    <t>1.1.1.5.1.2.1.32. </t>
  </si>
  <si>
    <t>Spojka 0220 z PVC pra tuhé elektroinštal. rúrky. samozhášavé. D 20 mm</t>
  </si>
  <si>
    <t>1.1.1.5.1.2.1.33. </t>
  </si>
  <si>
    <t>Rúrka tuhá elektroinštalačná z PVC. D 25 uložená pevne</t>
  </si>
  <si>
    <t>1.1.1.5.1.2.1.34. </t>
  </si>
  <si>
    <t>Rúrka tuhá hrdlovaná 8025 s vysokou mechanickou odolnosťou z PVC. samozhášavá. D 25 mm</t>
  </si>
  <si>
    <t>1.1.1.5.1.2.1.35. </t>
  </si>
  <si>
    <t>Spojka 0225 z PVC pra tuhé elektroinštal. rúrky. samozhášavé. D 25 mm</t>
  </si>
  <si>
    <t>1.1.1.5.1.2.1.36. </t>
  </si>
  <si>
    <t>Uchytenie rúrky podľa požiadavky stavby</t>
  </si>
  <si>
    <t>1.1.1.5.1.2.1.37. </t>
  </si>
  <si>
    <t>Úchytka pre pevnú rúrku</t>
  </si>
  <si>
    <t>1.1.1.5.1.2.1.38. </t>
  </si>
  <si>
    <t>Rúrka ohybná elektroinštalačná z PVC typ FXP 20. uložená pevne</t>
  </si>
  <si>
    <t>1.1.1.5.1.2.1.39. </t>
  </si>
  <si>
    <t>Rúrka ohybná vlnitá pancierová so strednou mechanickou odolnosťou z PVC-U. D 20</t>
  </si>
  <si>
    <t>1.1.1.5.1.2.1.40. </t>
  </si>
  <si>
    <t>Osadenie polyamidovej príchytky HM 6. do tehlového muriva</t>
  </si>
  <si>
    <t>1.1.1.5.1.2.1.41. </t>
  </si>
  <si>
    <t>Hmoždinka pre viazacie pásky 839.39/101 8mm 40mm čierna</t>
  </si>
  <si>
    <t>1.1.1.5.1.2.1.42. </t>
  </si>
  <si>
    <t>Páska viazacia 839.44370 4.8x360mm čierna</t>
  </si>
  <si>
    <t>1.1.1.5.1.2.1.43. </t>
  </si>
  <si>
    <t>Hmoždinka klasická. sivá. M 6x30 mm</t>
  </si>
  <si>
    <t>1.1.1.5.1.2.1.44. </t>
  </si>
  <si>
    <t>Montáž ochranného krytu prístrojov v hale telocvične.</t>
  </si>
  <si>
    <t>1.1.1.5.1.2.1.45. </t>
  </si>
  <si>
    <t>Ochranný kryt prístrojov v hale telocvične.</t>
  </si>
  <si>
    <t>1.1.1.5.1.2.1.46. </t>
  </si>
  <si>
    <t>Montáž protipožiarnej trasy. upchávky</t>
  </si>
  <si>
    <t>1.1.1.5.1.2.1.47. </t>
  </si>
  <si>
    <t>Protipožiarna trasa. upchávka</t>
  </si>
  <si>
    <t>1.1.1.5.1.2.1.48. </t>
  </si>
  <si>
    <t>Kábel medený uložený pevne CYKY 450/750 V 3x1.5</t>
  </si>
  <si>
    <t>1.1.1.5.1.2.1.49. </t>
  </si>
  <si>
    <t>Kábel medený CYKY 3x1.5 mm2</t>
  </si>
  <si>
    <t>1.1.1.5.1.2.1.50. </t>
  </si>
  <si>
    <t>Kábel medený uložený v rúrke CYKY 450/750 V 3x1.5</t>
  </si>
  <si>
    <t>1.1.1.5.1.2.1.51. </t>
  </si>
  <si>
    <t>1.1.1.5.1.2.1.52. </t>
  </si>
  <si>
    <t>Kábel medený uložený pevne CYKY 450/750 V 3x2.5</t>
  </si>
  <si>
    <t>1.1.1.5.1.2.1.53. </t>
  </si>
  <si>
    <t>Kábel medený CYKY 3x2.5 mm2</t>
  </si>
  <si>
    <t>1.1.1.5.1.2.1.54. </t>
  </si>
  <si>
    <t>Kábel medený uložený v rúrke CYKY 450/750 V 3x2.5</t>
  </si>
  <si>
    <t>1.1.1.5.1.2.1.55. </t>
  </si>
  <si>
    <t>1.1.1.5.1.2.1.56. </t>
  </si>
  <si>
    <t>Kábel medený uložený pevne CYKY 450/750 V 5x1.5</t>
  </si>
  <si>
    <t>1.1.1.5.1.2.1.57. </t>
  </si>
  <si>
    <t>Kábel medený CYKY 5x1.5 mm2</t>
  </si>
  <si>
    <t>1.1.1.5.1.2.1.58. </t>
  </si>
  <si>
    <t>Kábel medený uložený v rúrke CYKY 450/750 V 5x1.5</t>
  </si>
  <si>
    <t>1.1.1.5.1.2.1.59. </t>
  </si>
  <si>
    <t>1.1.1.5.1.2.1.60. </t>
  </si>
  <si>
    <t>Kábel medený uložený pevne CYKY 450/750 V 5x2.5</t>
  </si>
  <si>
    <t>1.1.1.5.1.2.1.61. </t>
  </si>
  <si>
    <t>Kábel medený CYKY 5x2.5 mm2</t>
  </si>
  <si>
    <t>1.1.1.5.1.2.1.62. </t>
  </si>
  <si>
    <t>Vodič medený uložený voľne H07V-U (CY) 450/750 V  16</t>
  </si>
  <si>
    <t>1.1.1.5.1.2.1.63. </t>
  </si>
  <si>
    <t>Vodič medený H07V-U 16 mm2</t>
  </si>
  <si>
    <t>1.1.1.5.1.2.1.64. </t>
  </si>
  <si>
    <t>Ochranné pospájanie v práčovniach. kúpeľniach. voľne ulož..alebo v omietke Cu 4-16mm2</t>
  </si>
  <si>
    <t>1.1.1.5.1.2.1.65. </t>
  </si>
  <si>
    <t>Vodič medený H07V-U 6 mm2</t>
  </si>
  <si>
    <t>1.1.1.5.1.2.1.66. </t>
  </si>
  <si>
    <t>Svorka uzemňovacia Bernard ZSA 16</t>
  </si>
  <si>
    <t>1.1.1.5.1.2.1.67. </t>
  </si>
  <si>
    <t>Páska CU. bleskozvodný a uzemňovací materiál. dĺžka 0.5 m</t>
  </si>
  <si>
    <t>1.1.1.5.1.2.1.68. </t>
  </si>
  <si>
    <t>SADRA  30kg-balenie sivá</t>
  </si>
  <si>
    <t>1.1.1.5.1.2.1.69. </t>
  </si>
  <si>
    <t>Priemyslová zásuvka nástenná 400 V.IP 67. typ IZG 1653 vrátane zapojenia 3P +N+ PE</t>
  </si>
  <si>
    <t>1.1.1.5.1.2.1.70. </t>
  </si>
  <si>
    <t>Zásuvka nástenná IZS 1653 16A/400V/3P+N+PE</t>
  </si>
  <si>
    <t>1.1.1.5.1.2.1.71. </t>
  </si>
  <si>
    <t>Ekvipotenciálna svorkovnica EPS 2 v krabici KO 125 E. pre vonkajšie práce</t>
  </si>
  <si>
    <t>1.1.1.5.1.2.1.72. </t>
  </si>
  <si>
    <t>Krabica odbočná z PVC s viečkom pod omietku KO 125 E. šxvxh 150x150x77 mm. KOPOS</t>
  </si>
  <si>
    <t>1.1.1.5.1.2.1.73. </t>
  </si>
  <si>
    <t>Svorkovnica ekvipotencionálna EPS 2. KOPOS</t>
  </si>
  <si>
    <t>1.1.1.5.1.2.1.74. </t>
  </si>
  <si>
    <t>Montáž a zapojenie skrinka nástenná 3x tlačítko. podsvietená</t>
  </si>
  <si>
    <t>1.1.1.5.1.2.1.75. </t>
  </si>
  <si>
    <t>Skrinka nástenná 3x tlačítko. podsvietená</t>
  </si>
  <si>
    <t>1.1.1.5.1.2.1.76. </t>
  </si>
  <si>
    <t>Montáž STOP tlačítka - plynový kotol</t>
  </si>
  <si>
    <t>1.1.1.5.1.2.1.77. </t>
  </si>
  <si>
    <t>Tlačítko STOP tlačítko</t>
  </si>
  <si>
    <t>1.1.1.5.1.2.1.78. </t>
  </si>
  <si>
    <t>Montáž rozvádzača RH</t>
  </si>
  <si>
    <t>1.1.1.5.1.2.1.79. </t>
  </si>
  <si>
    <t>Zapojenie spotrebiča do 1 kW. regulácia</t>
  </si>
  <si>
    <t>1.1.1.5.1.2.1.80. </t>
  </si>
  <si>
    <t>Zapojenie spotrebiča do 1 kW. infražiarič</t>
  </si>
  <si>
    <t>1.1.1.5.1.2.1.81. </t>
  </si>
  <si>
    <t>Zapojenie spotrebiča do 3 kW. jednotka VZT</t>
  </si>
  <si>
    <t>1.1.1.5.1.2.1.82. </t>
  </si>
  <si>
    <t>Zapojenie spotrebiča do 1 kW. Plynový kotol</t>
  </si>
  <si>
    <t>1.1.1.5.1.2.1.83. </t>
  </si>
  <si>
    <t>Zapojenie spotrebiča do 1 kW. obehové čerpadlá</t>
  </si>
  <si>
    <t>1.1.1.5.1.2.1.84. </t>
  </si>
  <si>
    <t>Ukončenie vodičov v rozvádzač. vrátane zapojenia a vodičovej koncovky do 2.5 mm2</t>
  </si>
  <si>
    <t>1.1.1.5.1.2.1.85. </t>
  </si>
  <si>
    <t>Mimostavenisková doprava</t>
  </si>
  <si>
    <t>1.1.1.5.1.2.1.86. </t>
  </si>
  <si>
    <t>Murárske výpomoci</t>
  </si>
  <si>
    <t>1.1.1.5.1.2.1.87. </t>
  </si>
  <si>
    <t>Presun dodávok</t>
  </si>
  <si>
    <t>1.1.1.5.1.2.1.88. </t>
  </si>
  <si>
    <t>Podružný materiál</t>
  </si>
  <si>
    <t>1.1.1.5.1.2.1.89. </t>
  </si>
  <si>
    <t>Podiel pridružených výkonov</t>
  </si>
  <si>
    <t>1.1.1.5.1.2.2. </t>
  </si>
  <si>
    <t>1.1.1.5.1.2.2.1. </t>
  </si>
  <si>
    <t>mer.</t>
  </si>
  <si>
    <t>Komplexné a predkomplexné skúšky. merania. revízna správa. skutkový stav</t>
  </si>
  <si>
    <t>1.1.1.5.2. </t>
  </si>
  <si>
    <t>Bleskozvod a uzemnenie</t>
  </si>
  <si>
    <t>1.1.1.5.2.1. </t>
  </si>
  <si>
    <t>1.1.1.5.2.1.1. </t>
  </si>
  <si>
    <t>1.1.1.5.2.1.1.1. </t>
  </si>
  <si>
    <t>Uzemňovacie vedenie na povrchu  AlMgSi  drôt zvodový O 8-10</t>
  </si>
  <si>
    <t>1.1.1.5.2.1.1.2. </t>
  </si>
  <si>
    <t>Drôt bleskozvodový zliatina AlMgSi. d 8 mm. Al</t>
  </si>
  <si>
    <t>1.1.1.5.2.1.1.3. </t>
  </si>
  <si>
    <t>Podpery vedenia FeZn na vrchol krovu PV15 A-F +UNI</t>
  </si>
  <si>
    <t>1.1.1.5.2.1.1.4. </t>
  </si>
  <si>
    <t>Podpera vedenia FeZn na vrchol krovu označenie podľa požiadavky stavby</t>
  </si>
  <si>
    <t>1.1.1.5.2.1.1.5. </t>
  </si>
  <si>
    <t>Svorka FeZn univerzálna SU. SU A-B. pre vonkajšie práce</t>
  </si>
  <si>
    <t>1.1.1.5.2.1.1.6. </t>
  </si>
  <si>
    <t>Svorka FeZn univerzálna na plechové strechy podľa požiadavky stavby</t>
  </si>
  <si>
    <t>1.1.1.5.2.1.1.7. </t>
  </si>
  <si>
    <t>Svorka FeZn na odkvapový žľab SO. pre vonkajšie práce</t>
  </si>
  <si>
    <t>1.1.1.5.2.1.1.8. </t>
  </si>
  <si>
    <t>Svorka FeZn odkvapová podľa požiadavky stavby</t>
  </si>
  <si>
    <t>1.1.1.5.2.1.1.9. </t>
  </si>
  <si>
    <t>Svorka FeZn odkvapová s dvojitou príložkou pre upevnenie zachytávacej tyče</t>
  </si>
  <si>
    <t>1.1.1.5.2.1.1.10. </t>
  </si>
  <si>
    <t>Zachytávacia tyč FeZn s osadením JP10-30. pre vonkajšie práce</t>
  </si>
  <si>
    <t>1.1.1.5.2.1.1.11. </t>
  </si>
  <si>
    <t>Zachytávacia tyč hrebeňová L 1000 AL</t>
  </si>
  <si>
    <t>1.1.1.5.2.1.1.12. </t>
  </si>
  <si>
    <t>Držiak zachytávacej tyče - hrebeň</t>
  </si>
  <si>
    <t>1.1.1.5.2.1.1.13. </t>
  </si>
  <si>
    <t>Držiak jednoduchý hrebeňový</t>
  </si>
  <si>
    <t>1.1.1.5.2.1.1.14. </t>
  </si>
  <si>
    <t>Svorka FeZn pripojovacia na konštrukciu</t>
  </si>
  <si>
    <t>1.1.1.5.2.1.1.15. </t>
  </si>
  <si>
    <t>Svorka pripojovacia na konštrukciu AK6.10</t>
  </si>
  <si>
    <t>1.1.1.5.2.1.1.16. </t>
  </si>
  <si>
    <t>Označenie zvodov číselnými štítkami</t>
  </si>
  <si>
    <t>1.1.1.5.2.1.1.17. </t>
  </si>
  <si>
    <t>Štítok orientačný nerezový na zvody</t>
  </si>
  <si>
    <t>1.1.1.5.2.1.1.18. </t>
  </si>
  <si>
    <t>Uzemňovacie vedenie v zemi FeZn vrátane izolácie spojov O 10 mm</t>
  </si>
  <si>
    <t>1.1.1.5.2.1.1.19. </t>
  </si>
  <si>
    <t>Drôt bleskozvodový FeZn. d 10 mm. PVC</t>
  </si>
  <si>
    <t>1.1.1.5.2.1.1.20. </t>
  </si>
  <si>
    <t>Svorka FeZn skúšobná označenie SZ + chodníková krabica</t>
  </si>
  <si>
    <t>1.1.1.5.2.1.1.21. </t>
  </si>
  <si>
    <t>Chodníková krabica + svorka SZ</t>
  </si>
  <si>
    <t>1.1.1.5.2.1.1.22. </t>
  </si>
  <si>
    <t>Svorka ECu 57F25 krížová SK</t>
  </si>
  <si>
    <t>1.1.1.5.2.1.1.23. </t>
  </si>
  <si>
    <t>Spojovacia svorka VK 6.10</t>
  </si>
  <si>
    <t>1.1.1.5.2.1.1.24. </t>
  </si>
  <si>
    <t>Uzemňovacie vedenie v zemi FeZn vrátane izolácie spojov</t>
  </si>
  <si>
    <t>1.1.1.5.2.1.1.25. </t>
  </si>
  <si>
    <t>Pásikový vodič 30x3.5 NIRO nerez</t>
  </si>
  <si>
    <t>1.1.1.5.2.1.1.26. </t>
  </si>
  <si>
    <t>1.1.1.5.2.1.1.27. </t>
  </si>
  <si>
    <t>1.1.1.5.2.1.1.28. </t>
  </si>
  <si>
    <t>1.1.1.5.2.1.1.29. </t>
  </si>
  <si>
    <t>1.1.1.5.2.1.1.30. </t>
  </si>
  <si>
    <t>1.1.1.5.2.1.2. </t>
  </si>
  <si>
    <t xml:space="preserve">46-M </t>
  </si>
  <si>
    <t>Zemné práce vykonávané pri externých montážnych prácach</t>
  </si>
  <si>
    <t>1.1.1.5.2.1.2.1. </t>
  </si>
  <si>
    <t>Hĺbenie káblovej ryhy strojne 50 cm širokej a 100 cm hlbokej. v zemine triedy 3</t>
  </si>
  <si>
    <t>1.1.1.5.2.1.2.2. </t>
  </si>
  <si>
    <t>Ručný zásyp nezap. káblovej ryhy bez zhutn. zeminy. 50 cm širokej. 100 cm hlbokej v zemine tr. 3</t>
  </si>
  <si>
    <t>1.1.1.5.2.1.2.3. </t>
  </si>
  <si>
    <t>Proviz. úprava terénu v zemine tr. 3. aby nerovnosti terénu neboli väčšie ako 2 cm od vodor.hladiny</t>
  </si>
  <si>
    <t>1.1.1.5.2.1.2.4. </t>
  </si>
  <si>
    <t>Zemina pre terénne úpravy - ornica</t>
  </si>
  <si>
    <t>1.1.1.5.2.1.2.5. </t>
  </si>
  <si>
    <t>1.1.1.5.2.1.2.6. </t>
  </si>
  <si>
    <t>1.1.1.5.2.1.2.7. </t>
  </si>
  <si>
    <t>1.1.1.5.2.1.3. </t>
  </si>
  <si>
    <t>1.1.1.5.2.1.3.1. </t>
  </si>
  <si>
    <t>1.1.1.5.3. </t>
  </si>
  <si>
    <t>Fotovoltická elektráreň</t>
  </si>
  <si>
    <t>1.1.1.5.3.1. </t>
  </si>
  <si>
    <t>1.1.1.5.3.1.1. </t>
  </si>
  <si>
    <t>1.1.1.5.3.1.1.1. </t>
  </si>
  <si>
    <t>Prípravné práce pred zahájením montáže nad 8 panelov</t>
  </si>
  <si>
    <t>1.1.1.5.3.1.1.2. </t>
  </si>
  <si>
    <t>Wp</t>
  </si>
  <si>
    <t>Montáž fotovolataického panela na rošt vrátane zapojenia panelov</t>
  </si>
  <si>
    <t>1.1.1.5.3.1.1.3. </t>
  </si>
  <si>
    <t>Fotovoltický panel Vitovolt 300 M345 AF</t>
  </si>
  <si>
    <t>1.1.1.5.3.1.1.4. </t>
  </si>
  <si>
    <t>Montáž a zapojenie meniča napätia trojfázového z DC/AC</t>
  </si>
  <si>
    <t>1.1.1.5.3.1.1.5. </t>
  </si>
  <si>
    <t>Menič napätia SUN2000-10KTL-M1</t>
  </si>
  <si>
    <t>1.1.1.5.3.1.1.6. </t>
  </si>
  <si>
    <t>Elektromer trojfázový pripojenie cez prúdové transformátory</t>
  </si>
  <si>
    <t>1.1.1.5.3.1.1.7. </t>
  </si>
  <si>
    <t>Huawei Smart Dongle-WLAN</t>
  </si>
  <si>
    <t>1.1.1.5.3.1.1.8. </t>
  </si>
  <si>
    <t>Huawei smart meter DDSU666-H 250A</t>
  </si>
  <si>
    <t>1.1.1.5.3.1.1.9. </t>
  </si>
  <si>
    <t>Kábel medený uložený voľne H07RN-F (CGSG) 450/750 V  2x75</t>
  </si>
  <si>
    <t>1.1.1.5.3.1.1.10. </t>
  </si>
  <si>
    <t>Kábel 4mm2 SOLAR (2x75m)</t>
  </si>
  <si>
    <t>1.1.1.5.3.1.1.11. </t>
  </si>
  <si>
    <t>Montáž nosného roštu pre fotovoltaické panely pre kotvenie do trapézového plechu</t>
  </si>
  <si>
    <t>1.1.1.5.3.1.1.12. </t>
  </si>
  <si>
    <t>základný profil BP 160 S L=4200</t>
  </si>
  <si>
    <t>1.1.1.5.3.1.1.13. </t>
  </si>
  <si>
    <t>spojovací kus základ. hliník. Profilu pre BP 160 S dĺžky 94mm (v balení 4ks)</t>
  </si>
  <si>
    <t>1.1.1.5.3.1.1.14. </t>
  </si>
  <si>
    <t>koncový kus OT 35mm (10 ks/bal.)</t>
  </si>
  <si>
    <t>1.1.1.5.3.1.1.15. </t>
  </si>
  <si>
    <t>spojovací kus OT 35mm (10ks/bal.)</t>
  </si>
  <si>
    <t>1.1.1.5.3.1.1.16. </t>
  </si>
  <si>
    <t>upevňovacia skrutka na plech s tesnenim rozmer M10x200mm (v balení 25ks)</t>
  </si>
  <si>
    <t>1.1.1.5.3.1.1.17. </t>
  </si>
  <si>
    <t>L profil pre upevňovaciu skrutku (20ks)</t>
  </si>
  <si>
    <t>1.1.1.5.3.1.1.18. </t>
  </si>
  <si>
    <t>upevňovacia skrutka One Turn 22 (4ks) dĺžka závitu 22mm</t>
  </si>
  <si>
    <t>1.1.1.5.3.1.1.19. </t>
  </si>
  <si>
    <t>Rúrka ohybná elektroinštalačná z PVC typ FXP 32. uložená pevne</t>
  </si>
  <si>
    <t>1.1.1.5.3.1.1.20. </t>
  </si>
  <si>
    <t>Rúrka ohybná vlnitá pancierová PVC-U. FXP D 32 UV stabilná</t>
  </si>
  <si>
    <t>1.1.1.5.3.1.1.21. </t>
  </si>
  <si>
    <t>Kábel medený uložený voľne CYKY 450/750 V 5x6</t>
  </si>
  <si>
    <t>1.1.1.5.3.1.1.22. </t>
  </si>
  <si>
    <t>Kábel medený CYKY 5x6 mm2</t>
  </si>
  <si>
    <t>1.1.1.5.3.1.1.23. </t>
  </si>
  <si>
    <t>Zvodiče prepätia 3pól. 3+1pól</t>
  </si>
  <si>
    <t>1.1.1.5.3.1.1.24. </t>
  </si>
  <si>
    <t>DEHN GURARD 275</t>
  </si>
  <si>
    <t>1.1.1.5.3.1.1.25. </t>
  </si>
  <si>
    <t>DEHN GUARD PV 1000 SPC</t>
  </si>
  <si>
    <t>1.1.1.5.3.1.1.26. </t>
  </si>
  <si>
    <t>Istič vzduchový trojpólový do 63 A</t>
  </si>
  <si>
    <t>1.1.1.5.3.1.1.27. </t>
  </si>
  <si>
    <t>Istič LTN-20B-3. 20 A. AC 230/400 V/DC 216 V. charakteristika B. 3 P. 10 kA</t>
  </si>
  <si>
    <t>1.1.1.5.3.1.1.28. </t>
  </si>
  <si>
    <t>Napäťové relé pre kontrolu prepätia / podpätia a sledu fáz</t>
  </si>
  <si>
    <t>1.1.1.5.3.1.1.29. </t>
  </si>
  <si>
    <t>Napäťová spúšť SV-LT-X400. Uc AC 110 - 415 V/DC 110 V. pre LTE. LTN. LVN. LFE. LFN. OLE. OLI. MSN</t>
  </si>
  <si>
    <t>1.1.1.5.3.1.1.30. </t>
  </si>
  <si>
    <t>Istič vzduchový jednopólový do 63 A</t>
  </si>
  <si>
    <t>1.1.1.5.3.1.1.31. </t>
  </si>
  <si>
    <t>Istič LTN-6B-1. In 6 A. Ue AC 230/400 V/DC 72 V. charakteristika B. 1-pól. Icn 10 kA</t>
  </si>
  <si>
    <t>1.1.1.5.3.1.1.32. </t>
  </si>
  <si>
    <t>Podpäťová spúšť SP-LT-A230. Uc AC 230 V. pre LTE. LTN. LVN. LFE. LFN. OLE. OLI. MSN</t>
  </si>
  <si>
    <t>1.1.1.5.3.1.1.33. </t>
  </si>
  <si>
    <t>1.1.1.5.3.1.1.34. </t>
  </si>
  <si>
    <t>Istič LTN-25B-3. 25 A. AC 230/400 V/DC 216 V. charakteristika B. 3 P. 10 kA</t>
  </si>
  <si>
    <t>1.1.1.5.3.1.1.35. </t>
  </si>
  <si>
    <t>Kábel bezhalogénový. medený uložený pevne N2XH 0.6/1.0 kV  2x1.5</t>
  </si>
  <si>
    <t>1.1.1.5.3.1.1.36. </t>
  </si>
  <si>
    <t>Kábel medený bezhalogenový N2XH 2x1.5 mm2 FE180/E60</t>
  </si>
  <si>
    <t>1.1.1.5.3.1.1.37. </t>
  </si>
  <si>
    <t>Stýkač štvorpólový na DIN lištu do 25 A</t>
  </si>
  <si>
    <t>1.1.1.5.3.1.1.38. </t>
  </si>
  <si>
    <t>Stýkač inštalačný RSI-25-40-A230. OEZ</t>
  </si>
  <si>
    <t>1.1.1.5.3.1.1.39. </t>
  </si>
  <si>
    <t>Zapojenie meracieho prístroja U-F-Guard</t>
  </si>
  <si>
    <t>1.1.1.5.3.1.1.40. </t>
  </si>
  <si>
    <t>U-F Guard</t>
  </si>
  <si>
    <t>1.1.1.5.3.1.1.41. </t>
  </si>
  <si>
    <t>Pripojenie cez prúdové transformátory</t>
  </si>
  <si>
    <t>1.1.1.5.3.1.1.42. </t>
  </si>
  <si>
    <t>Merací transformátor</t>
  </si>
  <si>
    <t>1.1.1.5.3.1.1.43. </t>
  </si>
  <si>
    <t>Nástenná rozvádzačová skriňa NP66-0504025. krytie IP66. RAL 7035. vnútorné použitie. jednokrídlové dvere. V x Š x H 500 x 400 x 250. montážny panel + prípojnice</t>
  </si>
  <si>
    <t>1.1.1.5.3.1.1.44. </t>
  </si>
  <si>
    <t>1.1.1.5.3.1.1.45. </t>
  </si>
  <si>
    <t>1.1.1.5.3.1.1.46. </t>
  </si>
  <si>
    <t>1.1.1.5.3.1.1.47. </t>
  </si>
  <si>
    <t>1.1.1.5.3.1.1.48. </t>
  </si>
  <si>
    <t>1.1.1.5.3.1.2. </t>
  </si>
  <si>
    <t>1.1.1.5.3.1.2.1. </t>
  </si>
  <si>
    <t>1.1.1.5.3.2. </t>
  </si>
  <si>
    <t xml:space="preserve">VRN </t>
  </si>
  <si>
    <t>Investičné náklady neobsiahnuté v cenách</t>
  </si>
  <si>
    <t>1.1.1.5.3.2.1. </t>
  </si>
  <si>
    <t>eur</t>
  </si>
  <si>
    <t>Projektové práce - náklady na inžiniersko technickú pomoc</t>
  </si>
  <si>
    <t>1.1.1.5.4. </t>
  </si>
  <si>
    <t>Rozvádzač RH</t>
  </si>
  <si>
    <t>1.1.1.5.4.1. </t>
  </si>
  <si>
    <t>1.1.1.5.4.1.1. </t>
  </si>
  <si>
    <t>1.1.1.5.4.1.1.1. </t>
  </si>
  <si>
    <t>Zvodiče prepätia kombinované typu 1+2 (triedy B + C) 3pól. 3+1pól</t>
  </si>
  <si>
    <t>1.1.1.5.4.1.1.2. </t>
  </si>
  <si>
    <t>Kombinovaný zvodič bleskových prúdov a prepätia SVBC-12.5-3-MZ. typ 1+2. 12.5 kA. AC 335 V. varistor</t>
  </si>
  <si>
    <t>1.1.1.5.4.1.1.3. </t>
  </si>
  <si>
    <t>Odpínač trojpólový do 63 A</t>
  </si>
  <si>
    <t>1.1.1.5.4.1.1.4. </t>
  </si>
  <si>
    <t>Istič LTN-40B-3. 40 A. AC 230/400 V/DC 216 V. charakteristika B. 3 P. 10 kA</t>
  </si>
  <si>
    <t>1.1.1.5.4.1.1.5. </t>
  </si>
  <si>
    <t>1.1.1.5.4.1.1.6. </t>
  </si>
  <si>
    <t>1.1.1.5.4.1.1.7. </t>
  </si>
  <si>
    <t>1.1.1.5.4.1.1.8. </t>
  </si>
  <si>
    <t>1.1.1.5.4.1.1.9. </t>
  </si>
  <si>
    <t>1.1.1.5.4.1.1.10. </t>
  </si>
  <si>
    <t>Prúdové chrániče dvojpólové 16 - 80 A</t>
  </si>
  <si>
    <t>1.1.1.5.4.1.1.11. </t>
  </si>
  <si>
    <t>Prúdový chránič s nadprúdovou ochranou OLI-10B-1N-030A. In 10 A. Ue AC 230 V. charakteristika B. Idn 30 mA. 1+N-pól. Icn 10 kA. typ A</t>
  </si>
  <si>
    <t>1.1.1.5.4.1.1.12. </t>
  </si>
  <si>
    <t>Pomocné relé na DIN lištu vrátane zapojenia. kontakty 4 P</t>
  </si>
  <si>
    <t>1.1.1.5.4.1.1.13. </t>
  </si>
  <si>
    <t>Impulzné relé TL+A9C15032</t>
  </si>
  <si>
    <t>1.1.1.5.4.1.1.14. </t>
  </si>
  <si>
    <t>1.1.1.5.4.1.1.15. </t>
  </si>
  <si>
    <t>Istič LTN-16B-3. 16 A. AC 230/400 V/DC 216 V. charakteristika B. 3 P. 10 kA</t>
  </si>
  <si>
    <t>1.1.1.5.4.1.1.16. </t>
  </si>
  <si>
    <t>Istič LTN 41787 10A/3P C 10kA</t>
  </si>
  <si>
    <t>1.1.1.5.4.1.1.17. </t>
  </si>
  <si>
    <t>Prúdové chrániče štvorpólové 25 - 80 A</t>
  </si>
  <si>
    <t>1.1.1.5.4.1.1.18. </t>
  </si>
  <si>
    <t>Prúdový chránič LFN-40-4-030AC. 40 A. AC 230/400 V. 30 mA. 4 P. 10 kA. typ AC</t>
  </si>
  <si>
    <t>1.1.1.5.4.1.1.19. </t>
  </si>
  <si>
    <t>1.1.1.5.4.1.1.20. </t>
  </si>
  <si>
    <t>Prúdový chránič LFN-25-4-030AC. 25 A. AC 230/400 V. 30 mA. 4 P. 10 kA. typ AC</t>
  </si>
  <si>
    <t>1.1.1.5.4.1.1.21. </t>
  </si>
  <si>
    <t>Istič vzduchový dvojpólový do 63 A</t>
  </si>
  <si>
    <t>1.1.1.5.4.1.1.22. </t>
  </si>
  <si>
    <t>Istič LTN-16B-2. 16 A. AC 230/400 V/DC 144 V. charakteristika B. 2 P. 10 kA</t>
  </si>
  <si>
    <t>1.1.1.5.4.1.1.23. </t>
  </si>
  <si>
    <t>1.1.1.5.4.1.1.24. </t>
  </si>
  <si>
    <t>1.1.1.5.4.1.1.25. </t>
  </si>
  <si>
    <t>1.1.1.5.4.1.1.26. </t>
  </si>
  <si>
    <t>Istič LTN-6B-1. 6 A. AC 230/400 V/DC 72 V. charakteristika B. 1 P. 10 kA</t>
  </si>
  <si>
    <t>1.1.1.5.4.1.1.27. </t>
  </si>
  <si>
    <t>Istič LTN-10B-1. 10 A. AC 230/400 V/DC 72 V. charakteristika B. 1 P. 10 kA</t>
  </si>
  <si>
    <t>1.1.1.5.4.1.1.28. </t>
  </si>
  <si>
    <t>Istič LTN-10C-1. 10 A. AC 230/400 V/DC 72 V. charakteristika C. 1 P. 10 kA</t>
  </si>
  <si>
    <t>1.1.1.5.4.1.1.29. </t>
  </si>
  <si>
    <t>Istič LTN-16B-1. 16 A. AC 230/400 V/DC 72 V. charakteristika B. 1 P. 10 kA</t>
  </si>
  <si>
    <t>1.1.1.5.4.1.1.30. </t>
  </si>
  <si>
    <t>Rozvodnicová skriňa oceľoplechová RZB-N-4S96. pre nástennú montáž. OEZ</t>
  </si>
  <si>
    <t>1.1.1.5.4.1.1.31. </t>
  </si>
  <si>
    <t>1.1.1.5.4.1.1.32. </t>
  </si>
  <si>
    <t>1.1.1.5.4.1.1.33. </t>
  </si>
  <si>
    <t>1.1.1.5.4.1.1.34. </t>
  </si>
  <si>
    <t>1.1.1.6. </t>
  </si>
  <si>
    <t>202206 - Prípojka NN</t>
  </si>
  <si>
    <t>1.1.1.6.1. </t>
  </si>
  <si>
    <t>1.1.1.6.1.1. </t>
  </si>
  <si>
    <t>1.1.1.6.1.1.1. </t>
  </si>
  <si>
    <t>Kábel hliníkový silový uložený v rúrke 1-AYKY 0.6/1 kV 4x35 pre vonkajšie práce</t>
  </si>
  <si>
    <t>1.1.1.6.1.1.2. </t>
  </si>
  <si>
    <t>Kábel hliníkový 1-AYKY 4x35 mm2</t>
  </si>
  <si>
    <t>1.1.1.6.1.1.3. </t>
  </si>
  <si>
    <t>Kábel medený uložený voľne CYKY 450/750 V 3x2.5</t>
  </si>
  <si>
    <t>1.1.1.6.1.1.4. </t>
  </si>
  <si>
    <t>Kábel medený CYKY-O 3x2.5 mm2</t>
  </si>
  <si>
    <t>1.1.1.6.1.1.5. </t>
  </si>
  <si>
    <t>Rúrka ohybná elektroinštalačná z HDPE. D 90 uložená voľne</t>
  </si>
  <si>
    <t>1.1.1.6.1.1.6. </t>
  </si>
  <si>
    <t>Chránička ohybná dvojplášťová korugovaná UV stabilná KOPOFLEX z HDPE čierna KF 09090 UVFA. D 90 mm. KOPOS</t>
  </si>
  <si>
    <t>1.1.1.6.1.1.7. </t>
  </si>
  <si>
    <t>Ukončenie vodičov v rozvádzač. vrátane zapojenia a vodičovej koncovky do 35 mm2</t>
  </si>
  <si>
    <t>1.1.1.6.1.1.8. </t>
  </si>
  <si>
    <t>Káblové oko hliníkové lisovacie 35 Al 617064</t>
  </si>
  <si>
    <t>1.1.1.6.1.1.9. </t>
  </si>
  <si>
    <t>Montáž oceľoplechovej rozvodnice do váhy 50 kg</t>
  </si>
  <si>
    <t>1.1.1.6.1.1.10. </t>
  </si>
  <si>
    <t>Skriňa elektromerová RE 1.0 pilierová š.400 mm s 3. modulmi a okienkom. istič 3P-B16. 20. resp.50. istič 1P pred HDO. 2x relé. nulový mostík</t>
  </si>
  <si>
    <t>1.1.1.6.1.1.11. </t>
  </si>
  <si>
    <t>Rozvinutie a uloženie výstražnej fólie z PE do ryhy. šírka do 33 cm</t>
  </si>
  <si>
    <t>1.1.1.6.1.1.12. </t>
  </si>
  <si>
    <t>Výstražná fóla PE. šxhr 300x0.08 mm. dĺ. 250 m. farba červená. HAGARD</t>
  </si>
  <si>
    <t>1.1.1.6.1.1.13. </t>
  </si>
  <si>
    <t>1.1.1.6.1.1.14. </t>
  </si>
  <si>
    <t>1.1.1.6.1.1.15. </t>
  </si>
  <si>
    <t>1.1.1.6.1.1.16. </t>
  </si>
  <si>
    <t>1.1.1.6.1.1.17. </t>
  </si>
  <si>
    <t>1.1.1.6.1.2. </t>
  </si>
  <si>
    <t>1.1.1.6.1.2.1. </t>
  </si>
  <si>
    <t>Jama pre rozvádzač v rovine.zásyp a zhutnenie.zemina tr.3</t>
  </si>
  <si>
    <t>1.1.1.6.1.2.2. </t>
  </si>
  <si>
    <t>Hĺbenie káblovej ryhy strojne 50 cm širokej a 80 cm hlbokej. v zemine triedy 3</t>
  </si>
  <si>
    <t>1.1.1.6.1.2.3. </t>
  </si>
  <si>
    <t>Zriadenie. rekonšt. káblového lôžka z piesku bez zakrytia. v ryhe šír. do 65 cm. hrúbky vrstvy 10 cm</t>
  </si>
  <si>
    <t>1.1.1.6.1.2.4. </t>
  </si>
  <si>
    <t>Drvina vápencová frakcia 0-4 mm</t>
  </si>
  <si>
    <t>1.1.1.6.1.2.5. </t>
  </si>
  <si>
    <t>Zhutnenie zeminy po vrstvách pri zahrnutí rýh strojom. vrstva zeminy 20 cm</t>
  </si>
  <si>
    <t>1.1.1.6.1.2.6. </t>
  </si>
  <si>
    <t>Ručný zásyp nezap. káblovej ryhy bez zhutn. zeminy. 50 cm širokej. 80 cm hlbokej v zemine tr. 3</t>
  </si>
  <si>
    <t>1.1.1.6.1.2.7. </t>
  </si>
  <si>
    <t>1.1.1.6.1.2.8. </t>
  </si>
  <si>
    <t>1.1.1.6.1.2.9. </t>
  </si>
  <si>
    <t>1.1.1.6.1.2.10. </t>
  </si>
  <si>
    <t>1.1.1.6.1.2.11. </t>
  </si>
  <si>
    <t>1.1.1.6.1.3. </t>
  </si>
  <si>
    <t>1.1.1.6.1.3.1. </t>
  </si>
  <si>
    <t>1.2. </t>
  </si>
  <si>
    <t>počet dní</t>
  </si>
  <si>
    <t>Lehota výstavby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</si>
</sst>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E1F2"/>
      </patternFill>
    </fill>
    <fill>
      <patternFill patternType="solid">
        <fgColor rgb="FFFFFFFF"/>
      </patternFill>
    </fill>
    <fill>
      <patternFill patternType="solid">
        <fgColor rgb="FF8EA9DB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1" xfId="0" applyFill="1" applyBorder="1" applyAlignment="1">
      <alignment wrapText="1"/>
    </xf>
    <xf numFmtId="0" fontId="0" fillId="3" borderId="1" xfId="0" applyFill="1" applyBorder="1" applyAlignment="1" applyProtection="1">
      <alignment wrapText="1"/>
      <protection locked="0"/>
    </xf>
    <xf numFmtId="0" fontId="0" fillId="4" borderId="1" xfId="0" applyFill="1" applyBorder="1" applyAlignment="1">
      <alignment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05"/>
  <sheetViews>
    <sheetView tabSelected="1" topLeftCell="B2" workbookViewId="0"/>
  </sheetViews>
  <sheetFormatPr defaultRowHeight="15" x14ac:dyDescent="0.25"/>
  <cols>
    <col min="1" max="1" width="0" hidden="1" bestFit="1" customWidth="1" collapsed="1"/>
    <col min="2" max="2" width="15.7109375" bestFit="1" customWidth="1" collapsed="1"/>
    <col min="3" max="3" width="12.5703125" bestFit="1" customWidth="1" collapsed="1"/>
    <col min="4" max="4" width="50" bestFit="1" customWidth="1" collapsed="1"/>
    <col min="5" max="5" width="18" bestFit="1" customWidth="1" collapsed="1"/>
    <col min="6" max="6" width="12" bestFit="1" customWidth="1" collapsed="1"/>
    <col min="7" max="8" width="18" bestFit="1" customWidth="1" collapsed="1"/>
    <col min="9" max="9" width="15.28515625" bestFit="1" customWidth="1" collapsed="1"/>
    <col min="10" max="10" width="18.85546875" bestFit="1" customWidth="1" collapsed="1"/>
  </cols>
  <sheetData>
    <row r="1" spans="1:10" ht="0" hidden="1" customHeight="1" x14ac:dyDescent="0.25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</row>
    <row r="2" spans="1:10" x14ac:dyDescent="0.25">
      <c r="A2" s="3" t="s">
        <v>11</v>
      </c>
      <c r="B2" s="3" t="s">
        <v>12</v>
      </c>
      <c r="C2" s="3" t="s">
        <v>13</v>
      </c>
      <c r="D2" s="3" t="s">
        <v>14</v>
      </c>
      <c r="E2" s="3" t="s">
        <v>15</v>
      </c>
      <c r="F2" s="3" t="s">
        <v>16</v>
      </c>
      <c r="G2" s="3" t="s">
        <v>17</v>
      </c>
      <c r="H2" s="3" t="s">
        <v>18</v>
      </c>
      <c r="I2" s="3" t="s">
        <v>19</v>
      </c>
      <c r="J2" s="3" t="s">
        <v>20</v>
      </c>
    </row>
    <row r="3" spans="1:10" x14ac:dyDescent="0.25">
      <c r="A3">
        <v>1930731</v>
      </c>
      <c r="B3" t="s">
        <v>21</v>
      </c>
      <c r="C3" t="s">
        <v>22</v>
      </c>
      <c r="D3" t="s">
        <v>23</v>
      </c>
      <c r="E3">
        <v>0</v>
      </c>
      <c r="F3">
        <v>1</v>
      </c>
      <c r="G3" t="s">
        <v>0</v>
      </c>
      <c r="H3">
        <f t="shared" ref="H3:H66" si="0">IF(ISNUMBER(VALUE(E3)),ROUND(SUM(ROUND(E3,2)*F3),2),"N")</f>
        <v>0</v>
      </c>
      <c r="I3" t="s">
        <v>22</v>
      </c>
      <c r="J3" t="s">
        <v>0</v>
      </c>
    </row>
    <row r="4" spans="1:10" x14ac:dyDescent="0.25">
      <c r="A4" s="1">
        <v>1930732</v>
      </c>
      <c r="B4" s="1" t="s">
        <v>24</v>
      </c>
      <c r="C4" s="1" t="s">
        <v>22</v>
      </c>
      <c r="D4" s="1" t="s">
        <v>25</v>
      </c>
      <c r="E4" s="1">
        <f>ROUND(H5,2)</f>
        <v>0</v>
      </c>
      <c r="F4" s="1">
        <v>1.2</v>
      </c>
      <c r="G4" s="1" t="s">
        <v>0</v>
      </c>
      <c r="H4" s="1">
        <f t="shared" si="0"/>
        <v>0</v>
      </c>
      <c r="I4" s="1" t="s">
        <v>22</v>
      </c>
      <c r="J4" s="1" t="s">
        <v>0</v>
      </c>
    </row>
    <row r="5" spans="1:10" x14ac:dyDescent="0.25">
      <c r="A5" s="1">
        <v>1930734</v>
      </c>
      <c r="B5" s="1" t="s">
        <v>26</v>
      </c>
      <c r="C5" s="1" t="s">
        <v>22</v>
      </c>
      <c r="D5" s="1" t="s">
        <v>27</v>
      </c>
      <c r="E5" s="1">
        <f>ROUND(H6+H204+H278+H401+H537+H771,2)</f>
        <v>0</v>
      </c>
      <c r="F5" s="1">
        <v>1</v>
      </c>
      <c r="G5" s="1" t="s">
        <v>0</v>
      </c>
      <c r="H5" s="1">
        <f t="shared" si="0"/>
        <v>0</v>
      </c>
      <c r="I5" s="1" t="s">
        <v>22</v>
      </c>
      <c r="J5" s="1" t="s">
        <v>0</v>
      </c>
    </row>
    <row r="6" spans="1:10" x14ac:dyDescent="0.25">
      <c r="A6" s="1">
        <v>1930735</v>
      </c>
      <c r="B6" s="1" t="s">
        <v>28</v>
      </c>
      <c r="C6" s="1" t="s">
        <v>22</v>
      </c>
      <c r="D6" s="1" t="s">
        <v>29</v>
      </c>
      <c r="E6" s="1">
        <f>ROUND(H7+H78,2)</f>
        <v>0</v>
      </c>
      <c r="F6" s="1">
        <v>1</v>
      </c>
      <c r="G6" s="1" t="s">
        <v>0</v>
      </c>
      <c r="H6" s="1">
        <f t="shared" si="0"/>
        <v>0</v>
      </c>
      <c r="I6" s="1" t="s">
        <v>22</v>
      </c>
      <c r="J6" s="1" t="s">
        <v>0</v>
      </c>
    </row>
    <row r="7" spans="1:10" x14ac:dyDescent="0.25">
      <c r="A7" s="1">
        <v>1930736</v>
      </c>
      <c r="B7" s="1" t="s">
        <v>30</v>
      </c>
      <c r="C7" s="1" t="s">
        <v>31</v>
      </c>
      <c r="D7" s="1" t="s">
        <v>32</v>
      </c>
      <c r="E7" s="1">
        <f>ROUND(H8+H20+H38+H44+H49+H69+H76,2)</f>
        <v>0</v>
      </c>
      <c r="F7" s="1">
        <v>1</v>
      </c>
      <c r="G7" s="1" t="s">
        <v>0</v>
      </c>
      <c r="H7" s="1">
        <f t="shared" si="0"/>
        <v>0</v>
      </c>
      <c r="I7" s="1" t="s">
        <v>22</v>
      </c>
      <c r="J7" s="1" t="s">
        <v>0</v>
      </c>
    </row>
    <row r="8" spans="1:10" x14ac:dyDescent="0.25">
      <c r="A8" s="1">
        <v>1930737</v>
      </c>
      <c r="B8" s="1" t="s">
        <v>33</v>
      </c>
      <c r="C8" s="1">
        <v>1</v>
      </c>
      <c r="D8" s="1" t="s">
        <v>34</v>
      </c>
      <c r="E8" s="1">
        <f>ROUND(H9+H10+H11+H12+H13+H14+H15+H16+H17+H18+H19,2)</f>
        <v>0</v>
      </c>
      <c r="F8" s="1">
        <v>1</v>
      </c>
      <c r="G8" s="1" t="s">
        <v>0</v>
      </c>
      <c r="H8" s="1">
        <f t="shared" si="0"/>
        <v>0</v>
      </c>
      <c r="I8" s="1" t="s">
        <v>22</v>
      </c>
      <c r="J8" s="1" t="s">
        <v>0</v>
      </c>
    </row>
    <row r="9" spans="1:10" ht="30" x14ac:dyDescent="0.25">
      <c r="A9" s="1">
        <v>1930738</v>
      </c>
      <c r="B9" s="1" t="s">
        <v>35</v>
      </c>
      <c r="C9" s="1" t="s">
        <v>22</v>
      </c>
      <c r="D9" s="1" t="s">
        <v>37</v>
      </c>
      <c r="E9" s="2">
        <v>0</v>
      </c>
      <c r="F9" s="1">
        <v>123.5</v>
      </c>
      <c r="G9" s="1" t="s">
        <v>36</v>
      </c>
      <c r="H9" s="1">
        <f t="shared" si="0"/>
        <v>0</v>
      </c>
      <c r="I9" s="1" t="s">
        <v>22</v>
      </c>
      <c r="J9" s="1" t="s">
        <v>0</v>
      </c>
    </row>
    <row r="10" spans="1:10" ht="30" x14ac:dyDescent="0.25">
      <c r="A10" s="1">
        <v>1930739</v>
      </c>
      <c r="B10" s="1" t="s">
        <v>38</v>
      </c>
      <c r="C10" s="1" t="s">
        <v>22</v>
      </c>
      <c r="D10" s="1" t="s">
        <v>39</v>
      </c>
      <c r="E10" s="2">
        <v>0</v>
      </c>
      <c r="F10" s="1">
        <v>128.55699999999999</v>
      </c>
      <c r="G10" s="1" t="s">
        <v>36</v>
      </c>
      <c r="H10" s="1">
        <f t="shared" si="0"/>
        <v>0</v>
      </c>
      <c r="I10" s="1" t="s">
        <v>22</v>
      </c>
      <c r="J10" s="1" t="s">
        <v>0</v>
      </c>
    </row>
    <row r="11" spans="1:10" ht="30" x14ac:dyDescent="0.25">
      <c r="A11" s="1">
        <v>1930740</v>
      </c>
      <c r="B11" s="1" t="s">
        <v>40</v>
      </c>
      <c r="C11" s="1" t="s">
        <v>22</v>
      </c>
      <c r="D11" s="1" t="s">
        <v>41</v>
      </c>
      <c r="E11" s="2">
        <v>0</v>
      </c>
      <c r="F11" s="1">
        <v>128.55699999999999</v>
      </c>
      <c r="G11" s="1" t="s">
        <v>36</v>
      </c>
      <c r="H11" s="1">
        <f t="shared" si="0"/>
        <v>0</v>
      </c>
      <c r="I11" s="1" t="s">
        <v>22</v>
      </c>
      <c r="J11" s="1" t="s">
        <v>0</v>
      </c>
    </row>
    <row r="12" spans="1:10" x14ac:dyDescent="0.25">
      <c r="A12" s="1">
        <v>1930741</v>
      </c>
      <c r="B12" s="1" t="s">
        <v>42</v>
      </c>
      <c r="C12" s="1" t="s">
        <v>22</v>
      </c>
      <c r="D12" s="1" t="s">
        <v>43</v>
      </c>
      <c r="E12" s="2">
        <v>0</v>
      </c>
      <c r="F12" s="1">
        <v>14.375999999999999</v>
      </c>
      <c r="G12" s="1" t="s">
        <v>36</v>
      </c>
      <c r="H12" s="1">
        <f t="shared" si="0"/>
        <v>0</v>
      </c>
      <c r="I12" s="1" t="s">
        <v>22</v>
      </c>
      <c r="J12" s="1" t="s">
        <v>0</v>
      </c>
    </row>
    <row r="13" spans="1:10" ht="45" x14ac:dyDescent="0.25">
      <c r="A13" s="1">
        <v>1930742</v>
      </c>
      <c r="B13" s="1" t="s">
        <v>44</v>
      </c>
      <c r="C13" s="1" t="s">
        <v>22</v>
      </c>
      <c r="D13" s="1" t="s">
        <v>45</v>
      </c>
      <c r="E13" s="2">
        <v>0</v>
      </c>
      <c r="F13" s="1">
        <v>14.375999999999999</v>
      </c>
      <c r="G13" s="1" t="s">
        <v>36</v>
      </c>
      <c r="H13" s="1">
        <f t="shared" si="0"/>
        <v>0</v>
      </c>
      <c r="I13" s="1" t="s">
        <v>22</v>
      </c>
      <c r="J13" s="1" t="s">
        <v>0</v>
      </c>
    </row>
    <row r="14" spans="1:10" x14ac:dyDescent="0.25">
      <c r="A14" s="1">
        <v>1930743</v>
      </c>
      <c r="B14" s="1" t="s">
        <v>46</v>
      </c>
      <c r="C14" s="1" t="s">
        <v>22</v>
      </c>
      <c r="D14" s="1" t="s">
        <v>47</v>
      </c>
      <c r="E14" s="2">
        <v>0</v>
      </c>
      <c r="F14" s="1">
        <v>76.861000000000004</v>
      </c>
      <c r="G14" s="1" t="s">
        <v>36</v>
      </c>
      <c r="H14" s="1">
        <f t="shared" si="0"/>
        <v>0</v>
      </c>
      <c r="I14" s="1" t="s">
        <v>22</v>
      </c>
      <c r="J14" s="1" t="s">
        <v>0</v>
      </c>
    </row>
    <row r="15" spans="1:10" x14ac:dyDescent="0.25">
      <c r="A15" s="1">
        <v>1930744</v>
      </c>
      <c r="B15" s="1" t="s">
        <v>48</v>
      </c>
      <c r="C15" s="1" t="s">
        <v>22</v>
      </c>
      <c r="D15" s="1" t="s">
        <v>49</v>
      </c>
      <c r="E15" s="2">
        <v>0</v>
      </c>
      <c r="F15" s="1">
        <v>76.861000000000004</v>
      </c>
      <c r="G15" s="1" t="s">
        <v>36</v>
      </c>
      <c r="H15" s="1">
        <f t="shared" si="0"/>
        <v>0</v>
      </c>
      <c r="I15" s="1" t="s">
        <v>22</v>
      </c>
      <c r="J15" s="1" t="s">
        <v>0</v>
      </c>
    </row>
    <row r="16" spans="1:10" ht="45" x14ac:dyDescent="0.25">
      <c r="A16" s="1">
        <v>1930745</v>
      </c>
      <c r="B16" s="1" t="s">
        <v>50</v>
      </c>
      <c r="C16" s="1" t="s">
        <v>22</v>
      </c>
      <c r="D16" s="1" t="s">
        <v>51</v>
      </c>
      <c r="E16" s="2">
        <v>0</v>
      </c>
      <c r="F16" s="1">
        <v>283.55</v>
      </c>
      <c r="G16" s="1" t="s">
        <v>36</v>
      </c>
      <c r="H16" s="1">
        <f t="shared" si="0"/>
        <v>0</v>
      </c>
      <c r="I16" s="1" t="s">
        <v>22</v>
      </c>
      <c r="J16" s="1" t="s">
        <v>0</v>
      </c>
    </row>
    <row r="17" spans="1:10" ht="30" x14ac:dyDescent="0.25">
      <c r="A17" s="1">
        <v>1930746</v>
      </c>
      <c r="B17" s="1" t="s">
        <v>52</v>
      </c>
      <c r="C17" s="1" t="s">
        <v>22</v>
      </c>
      <c r="D17" s="1" t="s">
        <v>53</v>
      </c>
      <c r="E17" s="2">
        <v>0</v>
      </c>
      <c r="F17" s="1">
        <v>283.55</v>
      </c>
      <c r="G17" s="1" t="s">
        <v>36</v>
      </c>
      <c r="H17" s="1">
        <f t="shared" si="0"/>
        <v>0</v>
      </c>
      <c r="I17" s="1" t="s">
        <v>22</v>
      </c>
      <c r="J17" s="1" t="s">
        <v>0</v>
      </c>
    </row>
    <row r="18" spans="1:10" ht="30" x14ac:dyDescent="0.25">
      <c r="A18" s="1">
        <v>1930747</v>
      </c>
      <c r="B18" s="1" t="s">
        <v>54</v>
      </c>
      <c r="C18" s="1" t="s">
        <v>22</v>
      </c>
      <c r="D18" s="1" t="s">
        <v>55</v>
      </c>
      <c r="E18" s="2">
        <v>0</v>
      </c>
      <c r="F18" s="1">
        <v>343.29</v>
      </c>
      <c r="G18" s="1" t="s">
        <v>36</v>
      </c>
      <c r="H18" s="1">
        <f t="shared" si="0"/>
        <v>0</v>
      </c>
      <c r="I18" s="1" t="s">
        <v>22</v>
      </c>
      <c r="J18" s="1" t="s">
        <v>0</v>
      </c>
    </row>
    <row r="19" spans="1:10" ht="30" x14ac:dyDescent="0.25">
      <c r="A19" s="1">
        <v>1930748</v>
      </c>
      <c r="B19" s="1" t="s">
        <v>56</v>
      </c>
      <c r="C19" s="1" t="s">
        <v>22</v>
      </c>
      <c r="D19" s="1" t="s">
        <v>57</v>
      </c>
      <c r="E19" s="2">
        <v>0</v>
      </c>
      <c r="F19" s="1">
        <v>59.74</v>
      </c>
      <c r="G19" s="1" t="s">
        <v>36</v>
      </c>
      <c r="H19" s="1">
        <f t="shared" si="0"/>
        <v>0</v>
      </c>
      <c r="I19" s="1" t="s">
        <v>22</v>
      </c>
      <c r="J19" s="1" t="s">
        <v>0</v>
      </c>
    </row>
    <row r="20" spans="1:10" x14ac:dyDescent="0.25">
      <c r="A20" s="1">
        <v>1930749</v>
      </c>
      <c r="B20" s="1" t="s">
        <v>58</v>
      </c>
      <c r="C20" s="1">
        <v>2</v>
      </c>
      <c r="D20" s="1" t="s">
        <v>59</v>
      </c>
      <c r="E20" s="1">
        <f>ROUND(H21+H22+H23+H24+H25+H26+H27+H28+H29+H30+H31+H32+H33+H34+H35+H36+H37,2)</f>
        <v>0</v>
      </c>
      <c r="F20" s="1">
        <v>1</v>
      </c>
      <c r="G20" s="1" t="s">
        <v>0</v>
      </c>
      <c r="H20" s="1">
        <f t="shared" si="0"/>
        <v>0</v>
      </c>
      <c r="I20" s="1" t="s">
        <v>22</v>
      </c>
      <c r="J20" s="1" t="s">
        <v>0</v>
      </c>
    </row>
    <row r="21" spans="1:10" ht="30" x14ac:dyDescent="0.25">
      <c r="A21" s="1">
        <v>1930750</v>
      </c>
      <c r="B21" s="1" t="s">
        <v>60</v>
      </c>
      <c r="C21" s="1" t="s">
        <v>22</v>
      </c>
      <c r="D21" s="1" t="s">
        <v>62</v>
      </c>
      <c r="E21" s="2">
        <v>0</v>
      </c>
      <c r="F21" s="1">
        <v>508.68</v>
      </c>
      <c r="G21" s="1" t="s">
        <v>61</v>
      </c>
      <c r="H21" s="1">
        <f t="shared" si="0"/>
        <v>0</v>
      </c>
      <c r="I21" s="1" t="s">
        <v>22</v>
      </c>
      <c r="J21" s="1" t="s">
        <v>0</v>
      </c>
    </row>
    <row r="22" spans="1:10" ht="30" x14ac:dyDescent="0.25">
      <c r="A22" s="1">
        <v>1930751</v>
      </c>
      <c r="B22" s="1" t="s">
        <v>63</v>
      </c>
      <c r="C22" s="1" t="s">
        <v>22</v>
      </c>
      <c r="D22" s="1" t="s">
        <v>64</v>
      </c>
      <c r="E22" s="2">
        <v>0</v>
      </c>
      <c r="F22" s="1">
        <v>109.105</v>
      </c>
      <c r="G22" s="1" t="s">
        <v>36</v>
      </c>
      <c r="H22" s="1">
        <f t="shared" si="0"/>
        <v>0</v>
      </c>
      <c r="I22" s="1" t="s">
        <v>22</v>
      </c>
      <c r="J22" s="1" t="s">
        <v>0</v>
      </c>
    </row>
    <row r="23" spans="1:10" ht="30" x14ac:dyDescent="0.25">
      <c r="A23" s="1">
        <v>1930752</v>
      </c>
      <c r="B23" s="1" t="s">
        <v>65</v>
      </c>
      <c r="C23" s="1" t="s">
        <v>22</v>
      </c>
      <c r="D23" s="1" t="s">
        <v>66</v>
      </c>
      <c r="E23" s="2">
        <v>0</v>
      </c>
      <c r="F23" s="1">
        <v>73.682000000000002</v>
      </c>
      <c r="G23" s="1" t="s">
        <v>36</v>
      </c>
      <c r="H23" s="1">
        <f t="shared" si="0"/>
        <v>0</v>
      </c>
      <c r="I23" s="1" t="s">
        <v>22</v>
      </c>
      <c r="J23" s="1" t="s">
        <v>0</v>
      </c>
    </row>
    <row r="24" spans="1:10" ht="30" x14ac:dyDescent="0.25">
      <c r="A24" s="1">
        <v>1930753</v>
      </c>
      <c r="B24" s="1" t="s">
        <v>67</v>
      </c>
      <c r="C24" s="1" t="s">
        <v>22</v>
      </c>
      <c r="D24" s="1" t="s">
        <v>68</v>
      </c>
      <c r="E24" s="2">
        <v>0</v>
      </c>
      <c r="F24" s="1">
        <v>48.41</v>
      </c>
      <c r="G24" s="1" t="s">
        <v>61</v>
      </c>
      <c r="H24" s="1">
        <f t="shared" si="0"/>
        <v>0</v>
      </c>
      <c r="I24" s="1" t="s">
        <v>22</v>
      </c>
      <c r="J24" s="1" t="s">
        <v>0</v>
      </c>
    </row>
    <row r="25" spans="1:10" ht="30" x14ac:dyDescent="0.25">
      <c r="A25" s="1">
        <v>1930754</v>
      </c>
      <c r="B25" s="1" t="s">
        <v>69</v>
      </c>
      <c r="C25" s="1" t="s">
        <v>22</v>
      </c>
      <c r="D25" s="1" t="s">
        <v>70</v>
      </c>
      <c r="E25" s="2">
        <v>0</v>
      </c>
      <c r="F25" s="1">
        <v>48.41</v>
      </c>
      <c r="G25" s="1" t="s">
        <v>61</v>
      </c>
      <c r="H25" s="1">
        <f t="shared" si="0"/>
        <v>0</v>
      </c>
      <c r="I25" s="1" t="s">
        <v>22</v>
      </c>
      <c r="J25" s="1" t="s">
        <v>0</v>
      </c>
    </row>
    <row r="26" spans="1:10" x14ac:dyDescent="0.25">
      <c r="A26" s="1">
        <v>1930755</v>
      </c>
      <c r="B26" s="1" t="s">
        <v>71</v>
      </c>
      <c r="C26" s="1" t="s">
        <v>22</v>
      </c>
      <c r="D26" s="1" t="s">
        <v>73</v>
      </c>
      <c r="E26" s="2">
        <v>0</v>
      </c>
      <c r="F26" s="1">
        <v>6.1070000000000002</v>
      </c>
      <c r="G26" s="1" t="s">
        <v>72</v>
      </c>
      <c r="H26" s="1">
        <f t="shared" si="0"/>
        <v>0</v>
      </c>
      <c r="I26" s="1" t="s">
        <v>22</v>
      </c>
      <c r="J26" s="1" t="s">
        <v>0</v>
      </c>
    </row>
    <row r="27" spans="1:10" ht="30" x14ac:dyDescent="0.25">
      <c r="A27" s="1">
        <v>1930756</v>
      </c>
      <c r="B27" s="1" t="s">
        <v>74</v>
      </c>
      <c r="C27" s="1" t="s">
        <v>22</v>
      </c>
      <c r="D27" s="1" t="s">
        <v>75</v>
      </c>
      <c r="E27" s="2">
        <v>0</v>
      </c>
      <c r="F27" s="1">
        <v>16.02</v>
      </c>
      <c r="G27" s="1" t="s">
        <v>36</v>
      </c>
      <c r="H27" s="1">
        <f t="shared" si="0"/>
        <v>0</v>
      </c>
      <c r="I27" s="1" t="s">
        <v>22</v>
      </c>
      <c r="J27" s="1" t="s">
        <v>0</v>
      </c>
    </row>
    <row r="28" spans="1:10" x14ac:dyDescent="0.25">
      <c r="A28" s="1">
        <v>1930757</v>
      </c>
      <c r="B28" s="1" t="s">
        <v>76</v>
      </c>
      <c r="C28" s="1" t="s">
        <v>22</v>
      </c>
      <c r="D28" s="1" t="s">
        <v>77</v>
      </c>
      <c r="E28" s="2">
        <v>0</v>
      </c>
      <c r="F28" s="1">
        <v>104.58</v>
      </c>
      <c r="G28" s="1" t="s">
        <v>61</v>
      </c>
      <c r="H28" s="1">
        <f t="shared" si="0"/>
        <v>0</v>
      </c>
      <c r="I28" s="1" t="s">
        <v>22</v>
      </c>
      <c r="J28" s="1" t="s">
        <v>0</v>
      </c>
    </row>
    <row r="29" spans="1:10" ht="30" x14ac:dyDescent="0.25">
      <c r="A29" s="1">
        <v>1930758</v>
      </c>
      <c r="B29" s="1" t="s">
        <v>78</v>
      </c>
      <c r="C29" s="1" t="s">
        <v>22</v>
      </c>
      <c r="D29" s="1" t="s">
        <v>79</v>
      </c>
      <c r="E29" s="2">
        <v>0</v>
      </c>
      <c r="F29" s="1">
        <v>104.58</v>
      </c>
      <c r="G29" s="1" t="s">
        <v>61</v>
      </c>
      <c r="H29" s="1">
        <f t="shared" si="0"/>
        <v>0</v>
      </c>
      <c r="I29" s="1" t="s">
        <v>22</v>
      </c>
      <c r="J29" s="1" t="s">
        <v>0</v>
      </c>
    </row>
    <row r="30" spans="1:10" x14ac:dyDescent="0.25">
      <c r="A30" s="1">
        <v>1930759</v>
      </c>
      <c r="B30" s="1" t="s">
        <v>80</v>
      </c>
      <c r="C30" s="1" t="s">
        <v>22</v>
      </c>
      <c r="D30" s="1" t="s">
        <v>81</v>
      </c>
      <c r="E30" s="2">
        <v>0</v>
      </c>
      <c r="F30" s="1">
        <v>1.1739999999999999</v>
      </c>
      <c r="G30" s="1" t="s">
        <v>72</v>
      </c>
      <c r="H30" s="1">
        <f t="shared" si="0"/>
        <v>0</v>
      </c>
      <c r="I30" s="1" t="s">
        <v>22</v>
      </c>
      <c r="J30" s="1" t="s">
        <v>0</v>
      </c>
    </row>
    <row r="31" spans="1:10" ht="30" x14ac:dyDescent="0.25">
      <c r="A31" s="1">
        <v>1930760</v>
      </c>
      <c r="B31" s="1" t="s">
        <v>82</v>
      </c>
      <c r="C31" s="1" t="s">
        <v>22</v>
      </c>
      <c r="D31" s="1" t="s">
        <v>83</v>
      </c>
      <c r="E31" s="2">
        <v>0</v>
      </c>
      <c r="F31" s="1">
        <v>76.861000000000004</v>
      </c>
      <c r="G31" s="1" t="s">
        <v>36</v>
      </c>
      <c r="H31" s="1">
        <f t="shared" si="0"/>
        <v>0</v>
      </c>
      <c r="I31" s="1" t="s">
        <v>22</v>
      </c>
      <c r="J31" s="1" t="s">
        <v>0</v>
      </c>
    </row>
    <row r="32" spans="1:10" ht="30" x14ac:dyDescent="0.25">
      <c r="A32" s="1">
        <v>1930761</v>
      </c>
      <c r="B32" s="1" t="s">
        <v>84</v>
      </c>
      <c r="C32" s="1" t="s">
        <v>22</v>
      </c>
      <c r="D32" s="1" t="s">
        <v>85</v>
      </c>
      <c r="E32" s="2">
        <v>0</v>
      </c>
      <c r="F32" s="1">
        <v>54</v>
      </c>
      <c r="G32" s="1" t="s">
        <v>61</v>
      </c>
      <c r="H32" s="1">
        <f t="shared" si="0"/>
        <v>0</v>
      </c>
      <c r="I32" s="1" t="s">
        <v>22</v>
      </c>
      <c r="J32" s="1" t="s">
        <v>0</v>
      </c>
    </row>
    <row r="33" spans="1:10" ht="30" x14ac:dyDescent="0.25">
      <c r="A33" s="1">
        <v>1930762</v>
      </c>
      <c r="B33" s="1" t="s">
        <v>86</v>
      </c>
      <c r="C33" s="1" t="s">
        <v>22</v>
      </c>
      <c r="D33" s="1" t="s">
        <v>87</v>
      </c>
      <c r="E33" s="2">
        <v>0</v>
      </c>
      <c r="F33" s="1">
        <v>54</v>
      </c>
      <c r="G33" s="1" t="s">
        <v>61</v>
      </c>
      <c r="H33" s="1">
        <f t="shared" si="0"/>
        <v>0</v>
      </c>
      <c r="I33" s="1" t="s">
        <v>22</v>
      </c>
      <c r="J33" s="1" t="s">
        <v>0</v>
      </c>
    </row>
    <row r="34" spans="1:10" x14ac:dyDescent="0.25">
      <c r="A34" s="1">
        <v>1930763</v>
      </c>
      <c r="B34" s="1" t="s">
        <v>88</v>
      </c>
      <c r="C34" s="1" t="s">
        <v>22</v>
      </c>
      <c r="D34" s="1" t="s">
        <v>89</v>
      </c>
      <c r="E34" s="2">
        <v>0</v>
      </c>
      <c r="F34" s="1">
        <v>3.0459999999999998</v>
      </c>
      <c r="G34" s="1" t="s">
        <v>72</v>
      </c>
      <c r="H34" s="1">
        <f t="shared" si="0"/>
        <v>0</v>
      </c>
      <c r="I34" s="1" t="s">
        <v>22</v>
      </c>
      <c r="J34" s="1" t="s">
        <v>0</v>
      </c>
    </row>
    <row r="35" spans="1:10" x14ac:dyDescent="0.25">
      <c r="A35" s="1">
        <v>1930764</v>
      </c>
      <c r="B35" s="1" t="s">
        <v>90</v>
      </c>
      <c r="C35" s="1" t="s">
        <v>22</v>
      </c>
      <c r="D35" s="1" t="s">
        <v>91</v>
      </c>
      <c r="E35" s="2">
        <v>0</v>
      </c>
      <c r="F35" s="1">
        <v>1.288</v>
      </c>
      <c r="G35" s="1" t="s">
        <v>72</v>
      </c>
      <c r="H35" s="1">
        <f t="shared" si="0"/>
        <v>0</v>
      </c>
      <c r="I35" s="1" t="s">
        <v>22</v>
      </c>
      <c r="J35" s="1" t="s">
        <v>0</v>
      </c>
    </row>
    <row r="36" spans="1:10" ht="30" x14ac:dyDescent="0.25">
      <c r="A36" s="1">
        <v>1930765</v>
      </c>
      <c r="B36" s="1" t="s">
        <v>92</v>
      </c>
      <c r="C36" s="1" t="s">
        <v>22</v>
      </c>
      <c r="D36" s="1" t="s">
        <v>93</v>
      </c>
      <c r="E36" s="2">
        <v>0</v>
      </c>
      <c r="F36" s="1">
        <v>491.21100000000001</v>
      </c>
      <c r="G36" s="1" t="s">
        <v>61</v>
      </c>
      <c r="H36" s="1">
        <f t="shared" si="0"/>
        <v>0</v>
      </c>
      <c r="I36" s="1" t="s">
        <v>22</v>
      </c>
      <c r="J36" s="1" t="s">
        <v>0</v>
      </c>
    </row>
    <row r="37" spans="1:10" x14ac:dyDescent="0.25">
      <c r="A37" s="1">
        <v>1930766</v>
      </c>
      <c r="B37" s="1" t="s">
        <v>94</v>
      </c>
      <c r="C37" s="1" t="s">
        <v>22</v>
      </c>
      <c r="D37" s="1" t="s">
        <v>95</v>
      </c>
      <c r="E37" s="2">
        <v>0</v>
      </c>
      <c r="F37" s="1">
        <v>501.03500000000003</v>
      </c>
      <c r="G37" s="1" t="s">
        <v>61</v>
      </c>
      <c r="H37" s="1">
        <f t="shared" si="0"/>
        <v>0</v>
      </c>
      <c r="I37" s="1" t="s">
        <v>22</v>
      </c>
      <c r="J37" s="1" t="s">
        <v>0</v>
      </c>
    </row>
    <row r="38" spans="1:10" x14ac:dyDescent="0.25">
      <c r="A38" s="1">
        <v>1930767</v>
      </c>
      <c r="B38" s="1" t="s">
        <v>96</v>
      </c>
      <c r="C38" s="1">
        <v>3</v>
      </c>
      <c r="D38" s="1" t="s">
        <v>97</v>
      </c>
      <c r="E38" s="1">
        <f>ROUND(H39+H40+H41+H42+H43,2)</f>
        <v>0</v>
      </c>
      <c r="F38" s="1">
        <v>1</v>
      </c>
      <c r="G38" s="1" t="s">
        <v>0</v>
      </c>
      <c r="H38" s="1">
        <f t="shared" si="0"/>
        <v>0</v>
      </c>
      <c r="I38" s="1" t="s">
        <v>22</v>
      </c>
      <c r="J38" s="1" t="s">
        <v>0</v>
      </c>
    </row>
    <row r="39" spans="1:10" ht="30" x14ac:dyDescent="0.25">
      <c r="A39" s="1">
        <v>1930768</v>
      </c>
      <c r="B39" s="1" t="s">
        <v>98</v>
      </c>
      <c r="C39" s="1" t="s">
        <v>22</v>
      </c>
      <c r="D39" s="1" t="s">
        <v>100</v>
      </c>
      <c r="E39" s="2">
        <v>0</v>
      </c>
      <c r="F39" s="1">
        <v>7</v>
      </c>
      <c r="G39" s="1" t="s">
        <v>99</v>
      </c>
      <c r="H39" s="1">
        <f t="shared" si="0"/>
        <v>0</v>
      </c>
      <c r="I39" s="1" t="s">
        <v>22</v>
      </c>
      <c r="J39" s="1" t="s">
        <v>0</v>
      </c>
    </row>
    <row r="40" spans="1:10" ht="30" x14ac:dyDescent="0.25">
      <c r="A40" s="1">
        <v>1930769</v>
      </c>
      <c r="B40" s="1" t="s">
        <v>101</v>
      </c>
      <c r="C40" s="1" t="s">
        <v>22</v>
      </c>
      <c r="D40" s="1" t="s">
        <v>102</v>
      </c>
      <c r="E40" s="2">
        <v>0</v>
      </c>
      <c r="F40" s="1">
        <v>3</v>
      </c>
      <c r="G40" s="1" t="s">
        <v>99</v>
      </c>
      <c r="H40" s="1">
        <f t="shared" si="0"/>
        <v>0</v>
      </c>
      <c r="I40" s="1" t="s">
        <v>22</v>
      </c>
      <c r="J40" s="1" t="s">
        <v>0</v>
      </c>
    </row>
    <row r="41" spans="1:10" ht="30" x14ac:dyDescent="0.25">
      <c r="A41" s="1">
        <v>1930770</v>
      </c>
      <c r="B41" s="1" t="s">
        <v>103</v>
      </c>
      <c r="C41" s="1" t="s">
        <v>22</v>
      </c>
      <c r="D41" s="1" t="s">
        <v>104</v>
      </c>
      <c r="E41" s="2">
        <v>0</v>
      </c>
      <c r="F41" s="1">
        <v>1</v>
      </c>
      <c r="G41" s="1" t="s">
        <v>99</v>
      </c>
      <c r="H41" s="1">
        <f t="shared" si="0"/>
        <v>0</v>
      </c>
      <c r="I41" s="1" t="s">
        <v>22</v>
      </c>
      <c r="J41" s="1" t="s">
        <v>0</v>
      </c>
    </row>
    <row r="42" spans="1:10" ht="30" x14ac:dyDescent="0.25">
      <c r="A42" s="1">
        <v>1930771</v>
      </c>
      <c r="B42" s="1" t="s">
        <v>105</v>
      </c>
      <c r="C42" s="1" t="s">
        <v>22</v>
      </c>
      <c r="D42" s="1" t="s">
        <v>106</v>
      </c>
      <c r="E42" s="2">
        <v>0</v>
      </c>
      <c r="F42" s="1">
        <v>107.262</v>
      </c>
      <c r="G42" s="1" t="s">
        <v>61</v>
      </c>
      <c r="H42" s="1">
        <f t="shared" si="0"/>
        <v>0</v>
      </c>
      <c r="I42" s="1" t="s">
        <v>22</v>
      </c>
      <c r="J42" s="1" t="s">
        <v>0</v>
      </c>
    </row>
    <row r="43" spans="1:10" ht="30" x14ac:dyDescent="0.25">
      <c r="A43" s="1">
        <v>1930772</v>
      </c>
      <c r="B43" s="1" t="s">
        <v>107</v>
      </c>
      <c r="C43" s="1" t="s">
        <v>22</v>
      </c>
      <c r="D43" s="1" t="s">
        <v>108</v>
      </c>
      <c r="E43" s="2">
        <v>0</v>
      </c>
      <c r="F43" s="1">
        <v>47.521999999999998</v>
      </c>
      <c r="G43" s="1" t="s">
        <v>61</v>
      </c>
      <c r="H43" s="1">
        <f t="shared" si="0"/>
        <v>0</v>
      </c>
      <c r="I43" s="1" t="s">
        <v>22</v>
      </c>
      <c r="J43" s="1" t="s">
        <v>0</v>
      </c>
    </row>
    <row r="44" spans="1:10" x14ac:dyDescent="0.25">
      <c r="A44" s="1">
        <v>1930773</v>
      </c>
      <c r="B44" s="1" t="s">
        <v>109</v>
      </c>
      <c r="C44" s="1">
        <v>4</v>
      </c>
      <c r="D44" s="1" t="s">
        <v>110</v>
      </c>
      <c r="E44" s="1">
        <f>ROUND(H45+H46+H47+H48,2)</f>
        <v>0</v>
      </c>
      <c r="F44" s="1">
        <v>1</v>
      </c>
      <c r="G44" s="1" t="s">
        <v>0</v>
      </c>
      <c r="H44" s="1">
        <f t="shared" si="0"/>
        <v>0</v>
      </c>
      <c r="I44" s="1" t="s">
        <v>22</v>
      </c>
      <c r="J44" s="1" t="s">
        <v>0</v>
      </c>
    </row>
    <row r="45" spans="1:10" ht="30" x14ac:dyDescent="0.25">
      <c r="A45" s="1">
        <v>1930774</v>
      </c>
      <c r="B45" s="1" t="s">
        <v>111</v>
      </c>
      <c r="C45" s="1" t="s">
        <v>22</v>
      </c>
      <c r="D45" s="1" t="s">
        <v>112</v>
      </c>
      <c r="E45" s="2">
        <v>0</v>
      </c>
      <c r="F45" s="1">
        <v>9.5039999999999996</v>
      </c>
      <c r="G45" s="1" t="s">
        <v>36</v>
      </c>
      <c r="H45" s="1">
        <f t="shared" si="0"/>
        <v>0</v>
      </c>
      <c r="I45" s="1" t="s">
        <v>22</v>
      </c>
      <c r="J45" s="1" t="s">
        <v>0</v>
      </c>
    </row>
    <row r="46" spans="1:10" ht="30" x14ac:dyDescent="0.25">
      <c r="A46" s="1">
        <v>1930775</v>
      </c>
      <c r="B46" s="1" t="s">
        <v>113</v>
      </c>
      <c r="C46" s="1" t="s">
        <v>22</v>
      </c>
      <c r="D46" s="1" t="s">
        <v>114</v>
      </c>
      <c r="E46" s="2">
        <v>0</v>
      </c>
      <c r="F46" s="1">
        <v>95.036000000000001</v>
      </c>
      <c r="G46" s="1" t="s">
        <v>61</v>
      </c>
      <c r="H46" s="1">
        <f t="shared" si="0"/>
        <v>0</v>
      </c>
      <c r="I46" s="1" t="s">
        <v>22</v>
      </c>
      <c r="J46" s="1" t="s">
        <v>0</v>
      </c>
    </row>
    <row r="47" spans="1:10" ht="30" x14ac:dyDescent="0.25">
      <c r="A47" s="1">
        <v>1930776</v>
      </c>
      <c r="B47" s="1" t="s">
        <v>115</v>
      </c>
      <c r="C47" s="1" t="s">
        <v>22</v>
      </c>
      <c r="D47" s="1" t="s">
        <v>117</v>
      </c>
      <c r="E47" s="2">
        <v>0</v>
      </c>
      <c r="F47" s="1">
        <v>17.2</v>
      </c>
      <c r="G47" s="1" t="s">
        <v>116</v>
      </c>
      <c r="H47" s="1">
        <f t="shared" si="0"/>
        <v>0</v>
      </c>
      <c r="I47" s="1" t="s">
        <v>22</v>
      </c>
      <c r="J47" s="1" t="s">
        <v>0</v>
      </c>
    </row>
    <row r="48" spans="1:10" ht="45" x14ac:dyDescent="0.25">
      <c r="A48" s="1">
        <v>1930777</v>
      </c>
      <c r="B48" s="1" t="s">
        <v>118</v>
      </c>
      <c r="C48" s="1" t="s">
        <v>22</v>
      </c>
      <c r="D48" s="1" t="s">
        <v>119</v>
      </c>
      <c r="E48" s="2">
        <v>0</v>
      </c>
      <c r="F48" s="1">
        <v>1.097</v>
      </c>
      <c r="G48" s="1" t="s">
        <v>72</v>
      </c>
      <c r="H48" s="1">
        <f t="shared" si="0"/>
        <v>0</v>
      </c>
      <c r="I48" s="1" t="s">
        <v>22</v>
      </c>
      <c r="J48" s="1" t="s">
        <v>0</v>
      </c>
    </row>
    <row r="49" spans="1:10" x14ac:dyDescent="0.25">
      <c r="A49" s="1">
        <v>1930778</v>
      </c>
      <c r="B49" s="1" t="s">
        <v>120</v>
      </c>
      <c r="C49" s="1">
        <v>6</v>
      </c>
      <c r="D49" s="1" t="s">
        <v>121</v>
      </c>
      <c r="E49" s="1">
        <f>ROUND(H50+H51+H52+H53+H54+H55+H56+H57+H58+H59+H60+H61+H62+H63+H64+H65+H66+H67+H68,2)</f>
        <v>0</v>
      </c>
      <c r="F49" s="1">
        <v>1</v>
      </c>
      <c r="G49" s="1" t="s">
        <v>0</v>
      </c>
      <c r="H49" s="1">
        <f t="shared" si="0"/>
        <v>0</v>
      </c>
      <c r="I49" s="1" t="s">
        <v>22</v>
      </c>
      <c r="J49" s="1" t="s">
        <v>0</v>
      </c>
    </row>
    <row r="50" spans="1:10" ht="30" x14ac:dyDescent="0.25">
      <c r="A50" s="1">
        <v>1930779</v>
      </c>
      <c r="B50" s="1" t="s">
        <v>122</v>
      </c>
      <c r="C50" s="1" t="s">
        <v>22</v>
      </c>
      <c r="D50" s="1" t="s">
        <v>123</v>
      </c>
      <c r="E50" s="2">
        <v>0</v>
      </c>
      <c r="F50" s="1">
        <v>169.14400000000001</v>
      </c>
      <c r="G50" s="1" t="s">
        <v>61</v>
      </c>
      <c r="H50" s="1">
        <f t="shared" si="0"/>
        <v>0</v>
      </c>
      <c r="I50" s="1" t="s">
        <v>22</v>
      </c>
      <c r="J50" s="1" t="s">
        <v>0</v>
      </c>
    </row>
    <row r="51" spans="1:10" ht="30" x14ac:dyDescent="0.25">
      <c r="A51" s="1">
        <v>1930780</v>
      </c>
      <c r="B51" s="1" t="s">
        <v>124</v>
      </c>
      <c r="C51" s="1" t="s">
        <v>22</v>
      </c>
      <c r="D51" s="1" t="s">
        <v>125</v>
      </c>
      <c r="E51" s="2">
        <v>0</v>
      </c>
      <c r="F51" s="1">
        <v>267.34399999999999</v>
      </c>
      <c r="G51" s="1" t="s">
        <v>61</v>
      </c>
      <c r="H51" s="1">
        <f t="shared" si="0"/>
        <v>0</v>
      </c>
      <c r="I51" s="1" t="s">
        <v>22</v>
      </c>
      <c r="J51" s="1" t="s">
        <v>0</v>
      </c>
    </row>
    <row r="52" spans="1:10" ht="30" x14ac:dyDescent="0.25">
      <c r="A52" s="1">
        <v>1930781</v>
      </c>
      <c r="B52" s="1" t="s">
        <v>126</v>
      </c>
      <c r="C52" s="1" t="s">
        <v>22</v>
      </c>
      <c r="D52" s="1" t="s">
        <v>127</v>
      </c>
      <c r="E52" s="2">
        <v>0</v>
      </c>
      <c r="F52" s="1">
        <v>267.34399999999999</v>
      </c>
      <c r="G52" s="1" t="s">
        <v>61</v>
      </c>
      <c r="H52" s="1">
        <f t="shared" si="0"/>
        <v>0</v>
      </c>
      <c r="I52" s="1" t="s">
        <v>22</v>
      </c>
      <c r="J52" s="1" t="s">
        <v>0</v>
      </c>
    </row>
    <row r="53" spans="1:10" ht="30" x14ac:dyDescent="0.25">
      <c r="A53" s="1">
        <v>1930782</v>
      </c>
      <c r="B53" s="1" t="s">
        <v>128</v>
      </c>
      <c r="C53" s="1" t="s">
        <v>22</v>
      </c>
      <c r="D53" s="1" t="s">
        <v>129</v>
      </c>
      <c r="E53" s="2">
        <v>0</v>
      </c>
      <c r="F53" s="1">
        <v>28.085999999999999</v>
      </c>
      <c r="G53" s="1" t="s">
        <v>61</v>
      </c>
      <c r="H53" s="1">
        <f t="shared" si="0"/>
        <v>0</v>
      </c>
      <c r="I53" s="1" t="s">
        <v>22</v>
      </c>
      <c r="J53" s="1" t="s">
        <v>0</v>
      </c>
    </row>
    <row r="54" spans="1:10" ht="30" x14ac:dyDescent="0.25">
      <c r="A54" s="1">
        <v>1930783</v>
      </c>
      <c r="B54" s="1" t="s">
        <v>130</v>
      </c>
      <c r="C54" s="1" t="s">
        <v>22</v>
      </c>
      <c r="D54" s="1" t="s">
        <v>131</v>
      </c>
      <c r="E54" s="2">
        <v>0</v>
      </c>
      <c r="F54" s="1">
        <v>28.085999999999999</v>
      </c>
      <c r="G54" s="1" t="s">
        <v>61</v>
      </c>
      <c r="H54" s="1">
        <f t="shared" si="0"/>
        <v>0</v>
      </c>
      <c r="I54" s="1" t="s">
        <v>22</v>
      </c>
      <c r="J54" s="1" t="s">
        <v>0</v>
      </c>
    </row>
    <row r="55" spans="1:10" ht="30" x14ac:dyDescent="0.25">
      <c r="A55" s="1">
        <v>1930784</v>
      </c>
      <c r="B55" s="1" t="s">
        <v>132</v>
      </c>
      <c r="C55" s="1" t="s">
        <v>22</v>
      </c>
      <c r="D55" s="1" t="s">
        <v>133</v>
      </c>
      <c r="E55" s="2">
        <v>0</v>
      </c>
      <c r="F55" s="1">
        <v>30.681000000000001</v>
      </c>
      <c r="G55" s="1" t="s">
        <v>36</v>
      </c>
      <c r="H55" s="1">
        <f t="shared" si="0"/>
        <v>0</v>
      </c>
      <c r="I55" s="1" t="s">
        <v>22</v>
      </c>
      <c r="J55" s="1" t="s">
        <v>0</v>
      </c>
    </row>
    <row r="56" spans="1:10" ht="30" x14ac:dyDescent="0.25">
      <c r="A56" s="1">
        <v>1930785</v>
      </c>
      <c r="B56" s="1" t="s">
        <v>134</v>
      </c>
      <c r="C56" s="1" t="s">
        <v>22</v>
      </c>
      <c r="D56" s="1" t="s">
        <v>135</v>
      </c>
      <c r="E56" s="2">
        <v>0</v>
      </c>
      <c r="F56" s="1">
        <v>1.1579999999999999</v>
      </c>
      <c r="G56" s="1" t="s">
        <v>72</v>
      </c>
      <c r="H56" s="1">
        <f t="shared" si="0"/>
        <v>0</v>
      </c>
      <c r="I56" s="1" t="s">
        <v>22</v>
      </c>
      <c r="J56" s="1" t="s">
        <v>0</v>
      </c>
    </row>
    <row r="57" spans="1:10" ht="30" x14ac:dyDescent="0.25">
      <c r="A57" s="1">
        <v>1930786</v>
      </c>
      <c r="B57" s="1" t="s">
        <v>136</v>
      </c>
      <c r="C57" s="1" t="s">
        <v>22</v>
      </c>
      <c r="D57" s="1" t="s">
        <v>135</v>
      </c>
      <c r="E57" s="2">
        <v>0</v>
      </c>
      <c r="F57" s="1">
        <v>1.663</v>
      </c>
      <c r="G57" s="1" t="s">
        <v>72</v>
      </c>
      <c r="H57" s="1">
        <f t="shared" si="0"/>
        <v>0</v>
      </c>
      <c r="I57" s="1" t="s">
        <v>22</v>
      </c>
      <c r="J57" s="1" t="s">
        <v>0</v>
      </c>
    </row>
    <row r="58" spans="1:10" ht="30" x14ac:dyDescent="0.25">
      <c r="A58" s="1">
        <v>1930787</v>
      </c>
      <c r="B58" s="1" t="s">
        <v>137</v>
      </c>
      <c r="C58" s="1" t="s">
        <v>22</v>
      </c>
      <c r="D58" s="1" t="s">
        <v>138</v>
      </c>
      <c r="E58" s="2">
        <v>0</v>
      </c>
      <c r="F58" s="1">
        <v>11</v>
      </c>
      <c r="G58" s="1" t="s">
        <v>99</v>
      </c>
      <c r="H58" s="1">
        <f t="shared" si="0"/>
        <v>0</v>
      </c>
      <c r="I58" s="1" t="s">
        <v>22</v>
      </c>
      <c r="J58" s="1" t="s">
        <v>0</v>
      </c>
    </row>
    <row r="59" spans="1:10" x14ac:dyDescent="0.25">
      <c r="A59" s="1">
        <v>1930788</v>
      </c>
      <c r="B59" s="1" t="s">
        <v>139</v>
      </c>
      <c r="C59" s="1" t="s">
        <v>22</v>
      </c>
      <c r="D59" s="1" t="s">
        <v>140</v>
      </c>
      <c r="E59" s="2">
        <v>0</v>
      </c>
      <c r="F59" s="1">
        <v>5</v>
      </c>
      <c r="G59" s="1" t="s">
        <v>99</v>
      </c>
      <c r="H59" s="1">
        <f t="shared" si="0"/>
        <v>0</v>
      </c>
      <c r="I59" s="1" t="s">
        <v>22</v>
      </c>
      <c r="J59" s="1" t="s">
        <v>0</v>
      </c>
    </row>
    <row r="60" spans="1:10" x14ac:dyDescent="0.25">
      <c r="A60" s="1">
        <v>1930789</v>
      </c>
      <c r="B60" s="1" t="s">
        <v>141</v>
      </c>
      <c r="C60" s="1" t="s">
        <v>22</v>
      </c>
      <c r="D60" s="1" t="s">
        <v>142</v>
      </c>
      <c r="E60" s="2">
        <v>0</v>
      </c>
      <c r="F60" s="1">
        <v>2</v>
      </c>
      <c r="G60" s="1" t="s">
        <v>99</v>
      </c>
      <c r="H60" s="1">
        <f t="shared" si="0"/>
        <v>0</v>
      </c>
      <c r="I60" s="1" t="s">
        <v>22</v>
      </c>
      <c r="J60" s="1" t="s">
        <v>0</v>
      </c>
    </row>
    <row r="61" spans="1:10" x14ac:dyDescent="0.25">
      <c r="A61" s="1">
        <v>1930790</v>
      </c>
      <c r="B61" s="1" t="s">
        <v>143</v>
      </c>
      <c r="C61" s="1" t="s">
        <v>22</v>
      </c>
      <c r="D61" s="1" t="s">
        <v>144</v>
      </c>
      <c r="E61" s="2">
        <v>0</v>
      </c>
      <c r="F61" s="1">
        <v>1</v>
      </c>
      <c r="G61" s="1" t="s">
        <v>99</v>
      </c>
      <c r="H61" s="1">
        <f t="shared" si="0"/>
        <v>0</v>
      </c>
      <c r="I61" s="1" t="s">
        <v>22</v>
      </c>
      <c r="J61" s="1" t="s">
        <v>0</v>
      </c>
    </row>
    <row r="62" spans="1:10" x14ac:dyDescent="0.25">
      <c r="A62" s="1">
        <v>1930791</v>
      </c>
      <c r="B62" s="1" t="s">
        <v>145</v>
      </c>
      <c r="C62" s="1" t="s">
        <v>22</v>
      </c>
      <c r="D62" s="1" t="s">
        <v>146</v>
      </c>
      <c r="E62" s="2">
        <v>0</v>
      </c>
      <c r="F62" s="1">
        <v>2</v>
      </c>
      <c r="G62" s="1" t="s">
        <v>99</v>
      </c>
      <c r="H62" s="1">
        <f t="shared" si="0"/>
        <v>0</v>
      </c>
      <c r="I62" s="1" t="s">
        <v>22</v>
      </c>
      <c r="J62" s="1" t="s">
        <v>0</v>
      </c>
    </row>
    <row r="63" spans="1:10" x14ac:dyDescent="0.25">
      <c r="A63" s="1">
        <v>1930792</v>
      </c>
      <c r="B63" s="1" t="s">
        <v>147</v>
      </c>
      <c r="C63" s="1" t="s">
        <v>22</v>
      </c>
      <c r="D63" s="1" t="s">
        <v>148</v>
      </c>
      <c r="E63" s="2">
        <v>0</v>
      </c>
      <c r="F63" s="1">
        <v>1</v>
      </c>
      <c r="G63" s="1" t="s">
        <v>99</v>
      </c>
      <c r="H63" s="1">
        <f t="shared" si="0"/>
        <v>0</v>
      </c>
      <c r="I63" s="1" t="s">
        <v>22</v>
      </c>
      <c r="J63" s="1" t="s">
        <v>0</v>
      </c>
    </row>
    <row r="64" spans="1:10" ht="30" x14ac:dyDescent="0.25">
      <c r="A64" s="1">
        <v>1930793</v>
      </c>
      <c r="B64" s="1" t="s">
        <v>149</v>
      </c>
      <c r="C64" s="1" t="s">
        <v>22</v>
      </c>
      <c r="D64" s="1" t="s">
        <v>150</v>
      </c>
      <c r="E64" s="2">
        <v>0</v>
      </c>
      <c r="F64" s="1">
        <v>4</v>
      </c>
      <c r="G64" s="1" t="s">
        <v>99</v>
      </c>
      <c r="H64" s="1">
        <f t="shared" si="0"/>
        <v>0</v>
      </c>
      <c r="I64" s="1" t="s">
        <v>22</v>
      </c>
      <c r="J64" s="1" t="s">
        <v>0</v>
      </c>
    </row>
    <row r="65" spans="1:10" x14ac:dyDescent="0.25">
      <c r="A65" s="1">
        <v>1930794</v>
      </c>
      <c r="B65" s="1" t="s">
        <v>151</v>
      </c>
      <c r="C65" s="1" t="s">
        <v>22</v>
      </c>
      <c r="D65" s="1" t="s">
        <v>152</v>
      </c>
      <c r="E65" s="2">
        <v>0</v>
      </c>
      <c r="F65" s="1">
        <v>3</v>
      </c>
      <c r="G65" s="1" t="s">
        <v>99</v>
      </c>
      <c r="H65" s="1">
        <f t="shared" si="0"/>
        <v>0</v>
      </c>
      <c r="I65" s="1" t="s">
        <v>22</v>
      </c>
      <c r="J65" s="1" t="s">
        <v>0</v>
      </c>
    </row>
    <row r="66" spans="1:10" ht="30" x14ac:dyDescent="0.25">
      <c r="A66" s="1">
        <v>1930795</v>
      </c>
      <c r="B66" s="1" t="s">
        <v>153</v>
      </c>
      <c r="C66" s="1" t="s">
        <v>22</v>
      </c>
      <c r="D66" s="1" t="s">
        <v>154</v>
      </c>
      <c r="E66" s="2">
        <v>0</v>
      </c>
      <c r="F66" s="1">
        <v>1</v>
      </c>
      <c r="G66" s="1" t="s">
        <v>99</v>
      </c>
      <c r="H66" s="1">
        <f t="shared" si="0"/>
        <v>0</v>
      </c>
      <c r="I66" s="1" t="s">
        <v>22</v>
      </c>
      <c r="J66" s="1" t="s">
        <v>0</v>
      </c>
    </row>
    <row r="67" spans="1:10" ht="30" x14ac:dyDescent="0.25">
      <c r="A67" s="1">
        <v>1930796</v>
      </c>
      <c r="B67" s="1" t="s">
        <v>155</v>
      </c>
      <c r="C67" s="1" t="s">
        <v>22</v>
      </c>
      <c r="D67" s="1" t="s">
        <v>156</v>
      </c>
      <c r="E67" s="2">
        <v>0</v>
      </c>
      <c r="F67" s="1">
        <v>52.8</v>
      </c>
      <c r="G67" s="1" t="s">
        <v>116</v>
      </c>
      <c r="H67" s="1">
        <f t="shared" ref="H67:H130" si="1">IF(ISNUMBER(VALUE(E67)),ROUND(SUM(ROUND(E67,2)*F67),2),"N")</f>
        <v>0</v>
      </c>
      <c r="I67" s="1" t="s">
        <v>22</v>
      </c>
      <c r="J67" s="1" t="s">
        <v>0</v>
      </c>
    </row>
    <row r="68" spans="1:10" ht="45" x14ac:dyDescent="0.25">
      <c r="A68" s="1">
        <v>1930797</v>
      </c>
      <c r="B68" s="1" t="s">
        <v>157</v>
      </c>
      <c r="C68" s="1" t="s">
        <v>22</v>
      </c>
      <c r="D68" s="1" t="s">
        <v>158</v>
      </c>
      <c r="E68" s="2">
        <v>0</v>
      </c>
      <c r="F68" s="1">
        <v>58.08</v>
      </c>
      <c r="G68" s="1" t="s">
        <v>116</v>
      </c>
      <c r="H68" s="1">
        <f t="shared" si="1"/>
        <v>0</v>
      </c>
      <c r="I68" s="1" t="s">
        <v>22</v>
      </c>
      <c r="J68" s="1" t="s">
        <v>0</v>
      </c>
    </row>
    <row r="69" spans="1:10" x14ac:dyDescent="0.25">
      <c r="A69" s="1">
        <v>1930798</v>
      </c>
      <c r="B69" s="1" t="s">
        <v>159</v>
      </c>
      <c r="C69" s="1">
        <v>9</v>
      </c>
      <c r="D69" s="1" t="s">
        <v>160</v>
      </c>
      <c r="E69" s="1">
        <f>ROUND(H70+H71+H72+H73+H74+H75,2)</f>
        <v>0</v>
      </c>
      <c r="F69" s="1">
        <v>1</v>
      </c>
      <c r="G69" s="1" t="s">
        <v>0</v>
      </c>
      <c r="H69" s="1">
        <f t="shared" si="1"/>
        <v>0</v>
      </c>
      <c r="I69" s="1" t="s">
        <v>22</v>
      </c>
      <c r="J69" s="1" t="s">
        <v>0</v>
      </c>
    </row>
    <row r="70" spans="1:10" ht="30" x14ac:dyDescent="0.25">
      <c r="A70" s="1">
        <v>1930799</v>
      </c>
      <c r="B70" s="1" t="s">
        <v>161</v>
      </c>
      <c r="C70" s="1" t="s">
        <v>22</v>
      </c>
      <c r="D70" s="1" t="s">
        <v>162</v>
      </c>
      <c r="E70" s="2">
        <v>0</v>
      </c>
      <c r="F70" s="1">
        <v>184.32</v>
      </c>
      <c r="G70" s="1" t="s">
        <v>61</v>
      </c>
      <c r="H70" s="1">
        <f t="shared" si="1"/>
        <v>0</v>
      </c>
      <c r="I70" s="1" t="s">
        <v>22</v>
      </c>
      <c r="J70" s="1" t="s">
        <v>0</v>
      </c>
    </row>
    <row r="71" spans="1:10" ht="30" x14ac:dyDescent="0.25">
      <c r="A71" s="1">
        <v>1930800</v>
      </c>
      <c r="B71" s="1" t="s">
        <v>163</v>
      </c>
      <c r="C71" s="1" t="s">
        <v>22</v>
      </c>
      <c r="D71" s="1" t="s">
        <v>164</v>
      </c>
      <c r="E71" s="2">
        <v>0</v>
      </c>
      <c r="F71" s="1">
        <v>3123.36</v>
      </c>
      <c r="G71" s="1" t="s">
        <v>36</v>
      </c>
      <c r="H71" s="1">
        <f t="shared" si="1"/>
        <v>0</v>
      </c>
      <c r="I71" s="1" t="s">
        <v>22</v>
      </c>
      <c r="J71" s="1" t="s">
        <v>0</v>
      </c>
    </row>
    <row r="72" spans="1:10" ht="45" x14ac:dyDescent="0.25">
      <c r="A72" s="1">
        <v>1930801</v>
      </c>
      <c r="B72" s="1" t="s">
        <v>165</v>
      </c>
      <c r="C72" s="1" t="s">
        <v>22</v>
      </c>
      <c r="D72" s="1" t="s">
        <v>166</v>
      </c>
      <c r="E72" s="2">
        <v>0</v>
      </c>
      <c r="F72" s="1">
        <v>3123.36</v>
      </c>
      <c r="G72" s="1" t="s">
        <v>36</v>
      </c>
      <c r="H72" s="1">
        <f t="shared" si="1"/>
        <v>0</v>
      </c>
      <c r="I72" s="1" t="s">
        <v>22</v>
      </c>
      <c r="J72" s="1" t="s">
        <v>0</v>
      </c>
    </row>
    <row r="73" spans="1:10" ht="30" x14ac:dyDescent="0.25">
      <c r="A73" s="1">
        <v>1930802</v>
      </c>
      <c r="B73" s="1" t="s">
        <v>167</v>
      </c>
      <c r="C73" s="1" t="s">
        <v>22</v>
      </c>
      <c r="D73" s="1" t="s">
        <v>168</v>
      </c>
      <c r="E73" s="2">
        <v>0</v>
      </c>
      <c r="F73" s="1">
        <v>3123.36</v>
      </c>
      <c r="G73" s="1" t="s">
        <v>36</v>
      </c>
      <c r="H73" s="1">
        <f t="shared" si="1"/>
        <v>0</v>
      </c>
      <c r="I73" s="1" t="s">
        <v>22</v>
      </c>
      <c r="J73" s="1" t="s">
        <v>0</v>
      </c>
    </row>
    <row r="74" spans="1:10" x14ac:dyDescent="0.25">
      <c r="A74" s="1">
        <v>1930803</v>
      </c>
      <c r="B74" s="1" t="s">
        <v>169</v>
      </c>
      <c r="C74" s="1" t="s">
        <v>22</v>
      </c>
      <c r="D74" s="1" t="s">
        <v>170</v>
      </c>
      <c r="E74" s="2">
        <v>0</v>
      </c>
      <c r="F74" s="1">
        <v>574.74</v>
      </c>
      <c r="G74" s="1" t="s">
        <v>61</v>
      </c>
      <c r="H74" s="1">
        <f t="shared" si="1"/>
        <v>0</v>
      </c>
      <c r="I74" s="1" t="s">
        <v>22</v>
      </c>
      <c r="J74" s="1" t="s">
        <v>0</v>
      </c>
    </row>
    <row r="75" spans="1:10" ht="45" x14ac:dyDescent="0.25">
      <c r="A75" s="1">
        <v>1930804</v>
      </c>
      <c r="B75" s="1" t="s">
        <v>171</v>
      </c>
      <c r="C75" s="1" t="s">
        <v>22</v>
      </c>
      <c r="D75" s="1" t="s">
        <v>172</v>
      </c>
      <c r="E75" s="2">
        <v>0</v>
      </c>
      <c r="F75" s="1">
        <v>80</v>
      </c>
      <c r="G75" s="1" t="s">
        <v>99</v>
      </c>
      <c r="H75" s="1">
        <f t="shared" si="1"/>
        <v>0</v>
      </c>
      <c r="I75" s="1" t="s">
        <v>22</v>
      </c>
      <c r="J75" s="1" t="s">
        <v>0</v>
      </c>
    </row>
    <row r="76" spans="1:10" x14ac:dyDescent="0.25">
      <c r="A76" s="1">
        <v>1930805</v>
      </c>
      <c r="B76" s="1" t="s">
        <v>173</v>
      </c>
      <c r="C76" s="1">
        <v>99</v>
      </c>
      <c r="D76" s="1" t="s">
        <v>174</v>
      </c>
      <c r="E76" s="1">
        <f>ROUND(H77,2)</f>
        <v>0</v>
      </c>
      <c r="F76" s="1">
        <v>1</v>
      </c>
      <c r="G76" s="1" t="s">
        <v>0</v>
      </c>
      <c r="H76" s="1">
        <f t="shared" si="1"/>
        <v>0</v>
      </c>
      <c r="I76" s="1" t="s">
        <v>22</v>
      </c>
      <c r="J76" s="1" t="s">
        <v>0</v>
      </c>
    </row>
    <row r="77" spans="1:10" ht="30" x14ac:dyDescent="0.25">
      <c r="A77" s="1">
        <v>1930806</v>
      </c>
      <c r="B77" s="1" t="s">
        <v>175</v>
      </c>
      <c r="C77" s="1" t="s">
        <v>22</v>
      </c>
      <c r="D77" s="1" t="s">
        <v>176</v>
      </c>
      <c r="E77" s="2">
        <v>0</v>
      </c>
      <c r="F77" s="1">
        <v>885.87400000000002</v>
      </c>
      <c r="G77" s="1" t="s">
        <v>72</v>
      </c>
      <c r="H77" s="1">
        <f t="shared" si="1"/>
        <v>0</v>
      </c>
      <c r="I77" s="1" t="s">
        <v>22</v>
      </c>
      <c r="J77" s="1" t="s">
        <v>0</v>
      </c>
    </row>
    <row r="78" spans="1:10" x14ac:dyDescent="0.25">
      <c r="A78" s="1">
        <v>1930807</v>
      </c>
      <c r="B78" s="1" t="s">
        <v>177</v>
      </c>
      <c r="C78" s="1" t="s">
        <v>178</v>
      </c>
      <c r="D78" s="1" t="s">
        <v>179</v>
      </c>
      <c r="E78" s="1">
        <f>ROUND(H79+H92+H98+H111+H118+H122+H134+H138+H157+H177+H182+H189+H193+H197+H201,2)</f>
        <v>0</v>
      </c>
      <c r="F78" s="1">
        <v>1</v>
      </c>
      <c r="G78" s="1" t="s">
        <v>0</v>
      </c>
      <c r="H78" s="1">
        <f t="shared" si="1"/>
        <v>0</v>
      </c>
      <c r="I78" s="1" t="s">
        <v>22</v>
      </c>
      <c r="J78" s="1" t="s">
        <v>0</v>
      </c>
    </row>
    <row r="79" spans="1:10" x14ac:dyDescent="0.25">
      <c r="A79" s="1">
        <v>1930808</v>
      </c>
      <c r="B79" s="1" t="s">
        <v>180</v>
      </c>
      <c r="C79" s="1">
        <v>711</v>
      </c>
      <c r="D79" s="1" t="s">
        <v>181</v>
      </c>
      <c r="E79" s="1">
        <f>ROUND(H80+H81+H82+H83+H84+H85+H86+H87+H88+H89+H90+H91,2)</f>
        <v>0</v>
      </c>
      <c r="F79" s="1">
        <v>1</v>
      </c>
      <c r="G79" s="1" t="s">
        <v>0</v>
      </c>
      <c r="H79" s="1">
        <f t="shared" si="1"/>
        <v>0</v>
      </c>
      <c r="I79" s="1" t="s">
        <v>22</v>
      </c>
      <c r="J79" s="1" t="s">
        <v>0</v>
      </c>
    </row>
    <row r="80" spans="1:10" ht="30" x14ac:dyDescent="0.25">
      <c r="A80" s="1">
        <v>1930809</v>
      </c>
      <c r="B80" s="1" t="s">
        <v>182</v>
      </c>
      <c r="C80" s="1" t="s">
        <v>22</v>
      </c>
      <c r="D80" s="1" t="s">
        <v>183</v>
      </c>
      <c r="E80" s="2">
        <v>0</v>
      </c>
      <c r="F80" s="1">
        <v>105.462</v>
      </c>
      <c r="G80" s="1" t="s">
        <v>61</v>
      </c>
      <c r="H80" s="1">
        <f t="shared" si="1"/>
        <v>0</v>
      </c>
      <c r="I80" s="1" t="s">
        <v>22</v>
      </c>
      <c r="J80" s="1" t="s">
        <v>0</v>
      </c>
    </row>
    <row r="81" spans="1:10" x14ac:dyDescent="0.25">
      <c r="A81" s="1">
        <v>1930810</v>
      </c>
      <c r="B81" s="1" t="s">
        <v>184</v>
      </c>
      <c r="C81" s="1" t="s">
        <v>22</v>
      </c>
      <c r="D81" s="1" t="s">
        <v>185</v>
      </c>
      <c r="E81" s="2">
        <v>0</v>
      </c>
      <c r="F81" s="1">
        <v>3.2000000000000001E-2</v>
      </c>
      <c r="G81" s="1" t="s">
        <v>72</v>
      </c>
      <c r="H81" s="1">
        <f t="shared" si="1"/>
        <v>0</v>
      </c>
      <c r="I81" s="1" t="s">
        <v>22</v>
      </c>
      <c r="J81" s="1" t="s">
        <v>0</v>
      </c>
    </row>
    <row r="82" spans="1:10" ht="30" x14ac:dyDescent="0.25">
      <c r="A82" s="1">
        <v>1930811</v>
      </c>
      <c r="B82" s="1" t="s">
        <v>186</v>
      </c>
      <c r="C82" s="1" t="s">
        <v>22</v>
      </c>
      <c r="D82" s="1" t="s">
        <v>187</v>
      </c>
      <c r="E82" s="2">
        <v>0</v>
      </c>
      <c r="F82" s="1">
        <v>592.53800000000001</v>
      </c>
      <c r="G82" s="1" t="s">
        <v>61</v>
      </c>
      <c r="H82" s="1">
        <f t="shared" si="1"/>
        <v>0</v>
      </c>
      <c r="I82" s="1" t="s">
        <v>22</v>
      </c>
      <c r="J82" s="1" t="s">
        <v>0</v>
      </c>
    </row>
    <row r="83" spans="1:10" ht="30" x14ac:dyDescent="0.25">
      <c r="A83" s="1">
        <v>1930812</v>
      </c>
      <c r="B83" s="1" t="s">
        <v>188</v>
      </c>
      <c r="C83" s="1" t="s">
        <v>22</v>
      </c>
      <c r="D83" s="1" t="s">
        <v>189</v>
      </c>
      <c r="E83" s="2">
        <v>0</v>
      </c>
      <c r="F83" s="1">
        <v>681.41899999999998</v>
      </c>
      <c r="G83" s="1" t="s">
        <v>61</v>
      </c>
      <c r="H83" s="1">
        <f t="shared" si="1"/>
        <v>0</v>
      </c>
      <c r="I83" s="1" t="s">
        <v>22</v>
      </c>
      <c r="J83" s="1" t="s">
        <v>0</v>
      </c>
    </row>
    <row r="84" spans="1:10" ht="30" x14ac:dyDescent="0.25">
      <c r="A84" s="1">
        <v>1930813</v>
      </c>
      <c r="B84" s="1" t="s">
        <v>190</v>
      </c>
      <c r="C84" s="1" t="s">
        <v>22</v>
      </c>
      <c r="D84" s="1" t="s">
        <v>191</v>
      </c>
      <c r="E84" s="2">
        <v>0</v>
      </c>
      <c r="F84" s="1">
        <v>392.04</v>
      </c>
      <c r="G84" s="1" t="s">
        <v>61</v>
      </c>
      <c r="H84" s="1">
        <f t="shared" si="1"/>
        <v>0</v>
      </c>
      <c r="I84" s="1" t="s">
        <v>22</v>
      </c>
      <c r="J84" s="1" t="s">
        <v>0</v>
      </c>
    </row>
    <row r="85" spans="1:10" x14ac:dyDescent="0.25">
      <c r="A85" s="1">
        <v>1930814</v>
      </c>
      <c r="B85" s="1" t="s">
        <v>192</v>
      </c>
      <c r="C85" s="1" t="s">
        <v>22</v>
      </c>
      <c r="D85" s="1" t="s">
        <v>193</v>
      </c>
      <c r="E85" s="2">
        <v>0</v>
      </c>
      <c r="F85" s="1">
        <v>450.846</v>
      </c>
      <c r="G85" s="1" t="s">
        <v>61</v>
      </c>
      <c r="H85" s="1">
        <f t="shared" si="1"/>
        <v>0</v>
      </c>
      <c r="I85" s="1" t="s">
        <v>22</v>
      </c>
      <c r="J85" s="1" t="s">
        <v>0</v>
      </c>
    </row>
    <row r="86" spans="1:10" ht="30" x14ac:dyDescent="0.25">
      <c r="A86" s="1">
        <v>1930815</v>
      </c>
      <c r="B86" s="1" t="s">
        <v>194</v>
      </c>
      <c r="C86" s="1" t="s">
        <v>22</v>
      </c>
      <c r="D86" s="1" t="s">
        <v>195</v>
      </c>
      <c r="E86" s="2">
        <v>0</v>
      </c>
      <c r="F86" s="1">
        <v>105.462</v>
      </c>
      <c r="G86" s="1" t="s">
        <v>61</v>
      </c>
      <c r="H86" s="1">
        <f t="shared" si="1"/>
        <v>0</v>
      </c>
      <c r="I86" s="1" t="s">
        <v>22</v>
      </c>
      <c r="J86" s="1" t="s">
        <v>0</v>
      </c>
    </row>
    <row r="87" spans="1:10" ht="30" x14ac:dyDescent="0.25">
      <c r="A87" s="1">
        <v>1930816</v>
      </c>
      <c r="B87" s="1" t="s">
        <v>196</v>
      </c>
      <c r="C87" s="1" t="s">
        <v>22</v>
      </c>
      <c r="D87" s="1" t="s">
        <v>197</v>
      </c>
      <c r="E87" s="2">
        <v>0</v>
      </c>
      <c r="F87" s="1">
        <v>121.28100000000001</v>
      </c>
      <c r="G87" s="1" t="s">
        <v>61</v>
      </c>
      <c r="H87" s="1">
        <f t="shared" si="1"/>
        <v>0</v>
      </c>
      <c r="I87" s="1" t="s">
        <v>22</v>
      </c>
      <c r="J87" s="1" t="s">
        <v>0</v>
      </c>
    </row>
    <row r="88" spans="1:10" ht="45" x14ac:dyDescent="0.25">
      <c r="A88" s="1">
        <v>1930817</v>
      </c>
      <c r="B88" s="1" t="s">
        <v>198</v>
      </c>
      <c r="C88" s="1" t="s">
        <v>22</v>
      </c>
      <c r="D88" s="1" t="s">
        <v>199</v>
      </c>
      <c r="E88" s="2">
        <v>0</v>
      </c>
      <c r="F88" s="1">
        <v>28.085999999999999</v>
      </c>
      <c r="G88" s="1" t="s">
        <v>61</v>
      </c>
      <c r="H88" s="1">
        <f t="shared" si="1"/>
        <v>0</v>
      </c>
      <c r="I88" s="1" t="s">
        <v>22</v>
      </c>
      <c r="J88" s="1" t="s">
        <v>0</v>
      </c>
    </row>
    <row r="89" spans="1:10" ht="30" x14ac:dyDescent="0.25">
      <c r="A89" s="1">
        <v>1930818</v>
      </c>
      <c r="B89" s="1" t="s">
        <v>200</v>
      </c>
      <c r="C89" s="1" t="s">
        <v>22</v>
      </c>
      <c r="D89" s="1" t="s">
        <v>201</v>
      </c>
      <c r="E89" s="2">
        <v>0</v>
      </c>
      <c r="F89" s="1">
        <v>13.6</v>
      </c>
      <c r="G89" s="1" t="s">
        <v>61</v>
      </c>
      <c r="H89" s="1">
        <f t="shared" si="1"/>
        <v>0</v>
      </c>
      <c r="I89" s="1" t="s">
        <v>22</v>
      </c>
      <c r="J89" s="1" t="s">
        <v>0</v>
      </c>
    </row>
    <row r="90" spans="1:10" ht="30" x14ac:dyDescent="0.25">
      <c r="A90" s="1">
        <v>1930819</v>
      </c>
      <c r="B90" s="1" t="s">
        <v>202</v>
      </c>
      <c r="C90" s="1" t="s">
        <v>22</v>
      </c>
      <c r="D90" s="1" t="s">
        <v>203</v>
      </c>
      <c r="E90" s="2">
        <v>0</v>
      </c>
      <c r="F90" s="1">
        <v>43.2</v>
      </c>
      <c r="G90" s="1" t="s">
        <v>61</v>
      </c>
      <c r="H90" s="1">
        <f t="shared" si="1"/>
        <v>0</v>
      </c>
      <c r="I90" s="1" t="s">
        <v>22</v>
      </c>
      <c r="J90" s="1" t="s">
        <v>0</v>
      </c>
    </row>
    <row r="91" spans="1:10" ht="30" x14ac:dyDescent="0.25">
      <c r="A91" s="1">
        <v>1930820</v>
      </c>
      <c r="B91" s="1" t="s">
        <v>204</v>
      </c>
      <c r="C91" s="1" t="s">
        <v>22</v>
      </c>
      <c r="D91" s="1" t="s">
        <v>206</v>
      </c>
      <c r="E91" s="2">
        <v>0</v>
      </c>
      <c r="F91" s="1">
        <v>1</v>
      </c>
      <c r="G91" s="1" t="s">
        <v>205</v>
      </c>
      <c r="H91" s="1">
        <f t="shared" si="1"/>
        <v>0</v>
      </c>
      <c r="I91" s="1" t="s">
        <v>22</v>
      </c>
      <c r="J91" s="1" t="s">
        <v>0</v>
      </c>
    </row>
    <row r="92" spans="1:10" x14ac:dyDescent="0.25">
      <c r="A92" s="1">
        <v>1930821</v>
      </c>
      <c r="B92" s="1" t="s">
        <v>207</v>
      </c>
      <c r="C92" s="1">
        <v>712</v>
      </c>
      <c r="D92" s="1" t="s">
        <v>208</v>
      </c>
      <c r="E92" s="1">
        <f>ROUND(H93+H94+H95+H96+H97,2)</f>
        <v>0</v>
      </c>
      <c r="F92" s="1">
        <v>1</v>
      </c>
      <c r="G92" s="1" t="s">
        <v>0</v>
      </c>
      <c r="H92" s="1">
        <f t="shared" si="1"/>
        <v>0</v>
      </c>
      <c r="I92" s="1" t="s">
        <v>22</v>
      </c>
      <c r="J92" s="1" t="s">
        <v>0</v>
      </c>
    </row>
    <row r="93" spans="1:10" ht="30" x14ac:dyDescent="0.25">
      <c r="A93" s="1">
        <v>1930822</v>
      </c>
      <c r="B93" s="1" t="s">
        <v>209</v>
      </c>
      <c r="C93" s="1" t="s">
        <v>22</v>
      </c>
      <c r="D93" s="1" t="s">
        <v>210</v>
      </c>
      <c r="E93" s="2">
        <v>0</v>
      </c>
      <c r="F93" s="1">
        <v>392.04</v>
      </c>
      <c r="G93" s="1" t="s">
        <v>61</v>
      </c>
      <c r="H93" s="1">
        <f t="shared" si="1"/>
        <v>0</v>
      </c>
      <c r="I93" s="1" t="s">
        <v>22</v>
      </c>
      <c r="J93" s="1" t="s">
        <v>0</v>
      </c>
    </row>
    <row r="94" spans="1:10" x14ac:dyDescent="0.25">
      <c r="A94" s="1">
        <v>1930823</v>
      </c>
      <c r="B94" s="1" t="s">
        <v>211</v>
      </c>
      <c r="C94" s="1" t="s">
        <v>22</v>
      </c>
      <c r="D94" s="1" t="s">
        <v>212</v>
      </c>
      <c r="E94" s="2">
        <v>0</v>
      </c>
      <c r="F94" s="1">
        <v>3.1E-2</v>
      </c>
      <c r="G94" s="1" t="s">
        <v>72</v>
      </c>
      <c r="H94" s="1">
        <f t="shared" si="1"/>
        <v>0</v>
      </c>
      <c r="I94" s="1" t="s">
        <v>22</v>
      </c>
      <c r="J94" s="1" t="s">
        <v>0</v>
      </c>
    </row>
    <row r="95" spans="1:10" x14ac:dyDescent="0.25">
      <c r="A95" s="1">
        <v>1930824</v>
      </c>
      <c r="B95" s="1" t="s">
        <v>213</v>
      </c>
      <c r="C95" s="1" t="s">
        <v>22</v>
      </c>
      <c r="D95" s="1" t="s">
        <v>215</v>
      </c>
      <c r="E95" s="2">
        <v>0</v>
      </c>
      <c r="F95" s="1">
        <v>3.1360000000000001</v>
      </c>
      <c r="G95" s="1" t="s">
        <v>214</v>
      </c>
      <c r="H95" s="1">
        <f t="shared" si="1"/>
        <v>0</v>
      </c>
      <c r="I95" s="1" t="s">
        <v>22</v>
      </c>
      <c r="J95" s="1" t="s">
        <v>0</v>
      </c>
    </row>
    <row r="96" spans="1:10" ht="30" x14ac:dyDescent="0.25">
      <c r="A96" s="1">
        <v>1930825</v>
      </c>
      <c r="B96" s="1" t="s">
        <v>216</v>
      </c>
      <c r="C96" s="1" t="s">
        <v>22</v>
      </c>
      <c r="D96" s="1" t="s">
        <v>217</v>
      </c>
      <c r="E96" s="2">
        <v>0</v>
      </c>
      <c r="F96" s="1">
        <v>450.846</v>
      </c>
      <c r="G96" s="1" t="s">
        <v>61</v>
      </c>
      <c r="H96" s="1">
        <f t="shared" si="1"/>
        <v>0</v>
      </c>
      <c r="I96" s="1" t="s">
        <v>22</v>
      </c>
      <c r="J96" s="1" t="s">
        <v>0</v>
      </c>
    </row>
    <row r="97" spans="1:10" ht="30" x14ac:dyDescent="0.25">
      <c r="A97" s="1">
        <v>1930826</v>
      </c>
      <c r="B97" s="1" t="s">
        <v>218</v>
      </c>
      <c r="C97" s="1" t="s">
        <v>22</v>
      </c>
      <c r="D97" s="1" t="s">
        <v>219</v>
      </c>
      <c r="E97" s="2">
        <v>0</v>
      </c>
      <c r="F97" s="1">
        <v>1</v>
      </c>
      <c r="G97" s="1" t="s">
        <v>205</v>
      </c>
      <c r="H97" s="1">
        <f t="shared" si="1"/>
        <v>0</v>
      </c>
      <c r="I97" s="1" t="s">
        <v>22</v>
      </c>
      <c r="J97" s="1" t="s">
        <v>0</v>
      </c>
    </row>
    <row r="98" spans="1:10" x14ac:dyDescent="0.25">
      <c r="A98" s="1">
        <v>1930827</v>
      </c>
      <c r="B98" s="1" t="s">
        <v>220</v>
      </c>
      <c r="C98" s="1">
        <v>713</v>
      </c>
      <c r="D98" s="1" t="s">
        <v>221</v>
      </c>
      <c r="E98" s="1">
        <f>ROUND(H99+H100+H101+H102+H103+H104+H105+H106+H107+H108+H109+H110,2)</f>
        <v>0</v>
      </c>
      <c r="F98" s="1">
        <v>1</v>
      </c>
      <c r="G98" s="1" t="s">
        <v>0</v>
      </c>
      <c r="H98" s="1">
        <f t="shared" si="1"/>
        <v>0</v>
      </c>
      <c r="I98" s="1" t="s">
        <v>22</v>
      </c>
      <c r="J98" s="1" t="s">
        <v>0</v>
      </c>
    </row>
    <row r="99" spans="1:10" ht="30" x14ac:dyDescent="0.25">
      <c r="A99" s="1">
        <v>1930828</v>
      </c>
      <c r="B99" s="1" t="s">
        <v>222</v>
      </c>
      <c r="C99" s="1" t="s">
        <v>22</v>
      </c>
      <c r="D99" s="1" t="s">
        <v>223</v>
      </c>
      <c r="E99" s="2">
        <v>0</v>
      </c>
      <c r="F99" s="1">
        <v>110.29900000000001</v>
      </c>
      <c r="G99" s="1" t="s">
        <v>61</v>
      </c>
      <c r="H99" s="1">
        <f t="shared" si="1"/>
        <v>0</v>
      </c>
      <c r="I99" s="1" t="s">
        <v>22</v>
      </c>
      <c r="J99" s="1" t="s">
        <v>0</v>
      </c>
    </row>
    <row r="100" spans="1:10" ht="45" x14ac:dyDescent="0.25">
      <c r="A100" s="1">
        <v>1930829</v>
      </c>
      <c r="B100" s="1" t="s">
        <v>224</v>
      </c>
      <c r="C100" s="1" t="s">
        <v>22</v>
      </c>
      <c r="D100" s="1" t="s">
        <v>225</v>
      </c>
      <c r="E100" s="2">
        <v>0</v>
      </c>
      <c r="F100" s="1">
        <v>225.01</v>
      </c>
      <c r="G100" s="1" t="s">
        <v>61</v>
      </c>
      <c r="H100" s="1">
        <f t="shared" si="1"/>
        <v>0</v>
      </c>
      <c r="I100" s="1" t="s">
        <v>22</v>
      </c>
      <c r="J100" s="1" t="s">
        <v>0</v>
      </c>
    </row>
    <row r="101" spans="1:10" ht="45" x14ac:dyDescent="0.25">
      <c r="A101" s="1">
        <v>1930830</v>
      </c>
      <c r="B101" s="1" t="s">
        <v>226</v>
      </c>
      <c r="C101" s="1" t="s">
        <v>22</v>
      </c>
      <c r="D101" s="1" t="s">
        <v>227</v>
      </c>
      <c r="E101" s="2">
        <v>0</v>
      </c>
      <c r="F101" s="1">
        <v>112.505</v>
      </c>
      <c r="G101" s="1" t="s">
        <v>61</v>
      </c>
      <c r="H101" s="1">
        <f t="shared" si="1"/>
        <v>0</v>
      </c>
      <c r="I101" s="1" t="s">
        <v>22</v>
      </c>
      <c r="J101" s="1" t="s">
        <v>0</v>
      </c>
    </row>
    <row r="102" spans="1:10" x14ac:dyDescent="0.25">
      <c r="A102" s="1">
        <v>1930831</v>
      </c>
      <c r="B102" s="1" t="s">
        <v>228</v>
      </c>
      <c r="C102" s="1" t="s">
        <v>22</v>
      </c>
      <c r="D102" s="1" t="s">
        <v>229</v>
      </c>
      <c r="E102" s="2">
        <v>0</v>
      </c>
      <c r="F102" s="1">
        <v>107.571</v>
      </c>
      <c r="G102" s="1" t="s">
        <v>61</v>
      </c>
      <c r="H102" s="1">
        <f t="shared" si="1"/>
        <v>0</v>
      </c>
      <c r="I102" s="1" t="s">
        <v>22</v>
      </c>
      <c r="J102" s="1" t="s">
        <v>0</v>
      </c>
    </row>
    <row r="103" spans="1:10" ht="30" x14ac:dyDescent="0.25">
      <c r="A103" s="1">
        <v>1930832</v>
      </c>
      <c r="B103" s="1" t="s">
        <v>230</v>
      </c>
      <c r="C103" s="1" t="s">
        <v>22</v>
      </c>
      <c r="D103" s="1" t="s">
        <v>231</v>
      </c>
      <c r="E103" s="2">
        <v>0</v>
      </c>
      <c r="F103" s="1">
        <v>799.76199999999994</v>
      </c>
      <c r="G103" s="1" t="s">
        <v>61</v>
      </c>
      <c r="H103" s="1">
        <f t="shared" si="1"/>
        <v>0</v>
      </c>
      <c r="I103" s="1" t="s">
        <v>22</v>
      </c>
      <c r="J103" s="1" t="s">
        <v>0</v>
      </c>
    </row>
    <row r="104" spans="1:10" x14ac:dyDescent="0.25">
      <c r="A104" s="1">
        <v>1930833</v>
      </c>
      <c r="B104" s="1" t="s">
        <v>232</v>
      </c>
      <c r="C104" s="1" t="s">
        <v>22</v>
      </c>
      <c r="D104" s="1" t="s">
        <v>233</v>
      </c>
      <c r="E104" s="2">
        <v>0</v>
      </c>
      <c r="F104" s="1">
        <v>107.571</v>
      </c>
      <c r="G104" s="1" t="s">
        <v>61</v>
      </c>
      <c r="H104" s="1">
        <f t="shared" si="1"/>
        <v>0</v>
      </c>
      <c r="I104" s="1" t="s">
        <v>22</v>
      </c>
      <c r="J104" s="1" t="s">
        <v>0</v>
      </c>
    </row>
    <row r="105" spans="1:10" ht="30" x14ac:dyDescent="0.25">
      <c r="A105" s="1">
        <v>1930834</v>
      </c>
      <c r="B105" s="1" t="s">
        <v>234</v>
      </c>
      <c r="C105" s="1" t="s">
        <v>22</v>
      </c>
      <c r="D105" s="1" t="s">
        <v>235</v>
      </c>
      <c r="E105" s="2">
        <v>0</v>
      </c>
      <c r="F105" s="1">
        <v>95.036000000000001</v>
      </c>
      <c r="G105" s="1" t="s">
        <v>61</v>
      </c>
      <c r="H105" s="1">
        <f t="shared" si="1"/>
        <v>0</v>
      </c>
      <c r="I105" s="1" t="s">
        <v>22</v>
      </c>
      <c r="J105" s="1" t="s">
        <v>0</v>
      </c>
    </row>
    <row r="106" spans="1:10" x14ac:dyDescent="0.25">
      <c r="A106" s="1">
        <v>1930835</v>
      </c>
      <c r="B106" s="1" t="s">
        <v>236</v>
      </c>
      <c r="C106" s="1" t="s">
        <v>22</v>
      </c>
      <c r="D106" s="1" t="s">
        <v>237</v>
      </c>
      <c r="E106" s="2">
        <v>0</v>
      </c>
      <c r="F106" s="1">
        <v>96.936999999999998</v>
      </c>
      <c r="G106" s="1" t="s">
        <v>61</v>
      </c>
      <c r="H106" s="1">
        <f t="shared" si="1"/>
        <v>0</v>
      </c>
      <c r="I106" s="1" t="s">
        <v>22</v>
      </c>
      <c r="J106" s="1" t="s">
        <v>0</v>
      </c>
    </row>
    <row r="107" spans="1:10" ht="30" x14ac:dyDescent="0.25">
      <c r="A107" s="1">
        <v>1930836</v>
      </c>
      <c r="B107" s="1" t="s">
        <v>238</v>
      </c>
      <c r="C107" s="1" t="s">
        <v>22</v>
      </c>
      <c r="D107" s="1" t="s">
        <v>239</v>
      </c>
      <c r="E107" s="2">
        <v>0</v>
      </c>
      <c r="F107" s="1">
        <v>497.50200000000001</v>
      </c>
      <c r="G107" s="1" t="s">
        <v>61</v>
      </c>
      <c r="H107" s="1">
        <f t="shared" si="1"/>
        <v>0</v>
      </c>
      <c r="I107" s="1" t="s">
        <v>22</v>
      </c>
      <c r="J107" s="1" t="s">
        <v>0</v>
      </c>
    </row>
    <row r="108" spans="1:10" ht="30" x14ac:dyDescent="0.25">
      <c r="A108" s="1">
        <v>1930837</v>
      </c>
      <c r="B108" s="1" t="s">
        <v>240</v>
      </c>
      <c r="C108" s="1" t="s">
        <v>22</v>
      </c>
      <c r="D108" s="1" t="s">
        <v>241</v>
      </c>
      <c r="E108" s="2">
        <v>0</v>
      </c>
      <c r="F108" s="1">
        <v>56.171999999999997</v>
      </c>
      <c r="G108" s="1" t="s">
        <v>61</v>
      </c>
      <c r="H108" s="1">
        <f t="shared" si="1"/>
        <v>0</v>
      </c>
      <c r="I108" s="1" t="s">
        <v>22</v>
      </c>
      <c r="J108" s="1" t="s">
        <v>0</v>
      </c>
    </row>
    <row r="109" spans="1:10" ht="30" x14ac:dyDescent="0.25">
      <c r="A109" s="1">
        <v>1930838</v>
      </c>
      <c r="B109" s="1" t="s">
        <v>242</v>
      </c>
      <c r="C109" s="1" t="s">
        <v>22</v>
      </c>
      <c r="D109" s="1" t="s">
        <v>243</v>
      </c>
      <c r="E109" s="2">
        <v>0</v>
      </c>
      <c r="F109" s="1">
        <v>57.295000000000002</v>
      </c>
      <c r="G109" s="1" t="s">
        <v>61</v>
      </c>
      <c r="H109" s="1">
        <f t="shared" si="1"/>
        <v>0</v>
      </c>
      <c r="I109" s="1" t="s">
        <v>22</v>
      </c>
      <c r="J109" s="1" t="s">
        <v>0</v>
      </c>
    </row>
    <row r="110" spans="1:10" ht="30" x14ac:dyDescent="0.25">
      <c r="A110" s="1">
        <v>1930839</v>
      </c>
      <c r="B110" s="1" t="s">
        <v>244</v>
      </c>
      <c r="C110" s="1" t="s">
        <v>22</v>
      </c>
      <c r="D110" s="1" t="s">
        <v>245</v>
      </c>
      <c r="E110" s="2">
        <v>0</v>
      </c>
      <c r="F110" s="1">
        <v>1</v>
      </c>
      <c r="G110" s="1" t="s">
        <v>205</v>
      </c>
      <c r="H110" s="1">
        <f t="shared" si="1"/>
        <v>0</v>
      </c>
      <c r="I110" s="1" t="s">
        <v>22</v>
      </c>
      <c r="J110" s="1" t="s">
        <v>0</v>
      </c>
    </row>
    <row r="111" spans="1:10" x14ac:dyDescent="0.25">
      <c r="A111" s="1">
        <v>1930840</v>
      </c>
      <c r="B111" s="1" t="s">
        <v>246</v>
      </c>
      <c r="C111" s="1">
        <v>762</v>
      </c>
      <c r="D111" s="1" t="s">
        <v>247</v>
      </c>
      <c r="E111" s="1">
        <f>ROUND(H112+H113+H114+H115+H116+H117,2)</f>
        <v>0</v>
      </c>
      <c r="F111" s="1">
        <v>1</v>
      </c>
      <c r="G111" s="1" t="s">
        <v>0</v>
      </c>
      <c r="H111" s="1">
        <f t="shared" si="1"/>
        <v>0</v>
      </c>
      <c r="I111" s="1" t="s">
        <v>22</v>
      </c>
      <c r="J111" s="1" t="s">
        <v>0</v>
      </c>
    </row>
    <row r="112" spans="1:10" ht="30" x14ac:dyDescent="0.25">
      <c r="A112" s="1">
        <v>1930841</v>
      </c>
      <c r="B112" s="1" t="s">
        <v>248</v>
      </c>
      <c r="C112" s="1" t="s">
        <v>22</v>
      </c>
      <c r="D112" s="1" t="s">
        <v>249</v>
      </c>
      <c r="E112" s="2">
        <v>0</v>
      </c>
      <c r="F112" s="1">
        <v>110</v>
      </c>
      <c r="G112" s="1" t="s">
        <v>61</v>
      </c>
      <c r="H112" s="1">
        <f t="shared" si="1"/>
        <v>0</v>
      </c>
      <c r="I112" s="1" t="s">
        <v>22</v>
      </c>
      <c r="J112" s="1" t="s">
        <v>0</v>
      </c>
    </row>
    <row r="113" spans="1:10" ht="30" x14ac:dyDescent="0.25">
      <c r="A113" s="1">
        <v>1930842</v>
      </c>
      <c r="B113" s="1" t="s">
        <v>250</v>
      </c>
      <c r="C113" s="1" t="s">
        <v>22</v>
      </c>
      <c r="D113" s="1" t="s">
        <v>251</v>
      </c>
      <c r="E113" s="2">
        <v>0</v>
      </c>
      <c r="F113" s="1">
        <v>126.5</v>
      </c>
      <c r="G113" s="1" t="s">
        <v>61</v>
      </c>
      <c r="H113" s="1">
        <f t="shared" si="1"/>
        <v>0</v>
      </c>
      <c r="I113" s="1" t="s">
        <v>22</v>
      </c>
      <c r="J113" s="1" t="s">
        <v>0</v>
      </c>
    </row>
    <row r="114" spans="1:10" ht="30" x14ac:dyDescent="0.25">
      <c r="A114" s="1">
        <v>1930843</v>
      </c>
      <c r="B114" s="1" t="s">
        <v>252</v>
      </c>
      <c r="C114" s="1" t="s">
        <v>22</v>
      </c>
      <c r="D114" s="1" t="s">
        <v>253</v>
      </c>
      <c r="E114" s="2">
        <v>0</v>
      </c>
      <c r="F114" s="1">
        <v>1.64</v>
      </c>
      <c r="G114" s="1" t="s">
        <v>36</v>
      </c>
      <c r="H114" s="1">
        <f t="shared" si="1"/>
        <v>0</v>
      </c>
      <c r="I114" s="1" t="s">
        <v>22</v>
      </c>
      <c r="J114" s="1" t="s">
        <v>0</v>
      </c>
    </row>
    <row r="115" spans="1:10" ht="30" x14ac:dyDescent="0.25">
      <c r="A115" s="1">
        <v>1930844</v>
      </c>
      <c r="B115" s="1" t="s">
        <v>254</v>
      </c>
      <c r="C115" s="1" t="s">
        <v>22</v>
      </c>
      <c r="D115" s="1" t="s">
        <v>255</v>
      </c>
      <c r="E115" s="2">
        <v>0</v>
      </c>
      <c r="F115" s="1">
        <v>381.29</v>
      </c>
      <c r="G115" s="1" t="s">
        <v>116</v>
      </c>
      <c r="H115" s="1">
        <f t="shared" si="1"/>
        <v>0</v>
      </c>
      <c r="I115" s="1" t="s">
        <v>22</v>
      </c>
      <c r="J115" s="1" t="s">
        <v>0</v>
      </c>
    </row>
    <row r="116" spans="1:10" x14ac:dyDescent="0.25">
      <c r="A116" s="1">
        <v>1930845</v>
      </c>
      <c r="B116" s="1" t="s">
        <v>256</v>
      </c>
      <c r="C116" s="1" t="s">
        <v>22</v>
      </c>
      <c r="D116" s="1" t="s">
        <v>257</v>
      </c>
      <c r="E116" s="2">
        <v>0</v>
      </c>
      <c r="F116" s="1">
        <v>114.5</v>
      </c>
      <c r="G116" s="1" t="s">
        <v>116</v>
      </c>
      <c r="H116" s="1">
        <f t="shared" si="1"/>
        <v>0</v>
      </c>
      <c r="I116" s="1" t="s">
        <v>22</v>
      </c>
      <c r="J116" s="1" t="s">
        <v>0</v>
      </c>
    </row>
    <row r="117" spans="1:10" ht="30" x14ac:dyDescent="0.25">
      <c r="A117" s="1">
        <v>1930846</v>
      </c>
      <c r="B117" s="1" t="s">
        <v>258</v>
      </c>
      <c r="C117" s="1" t="s">
        <v>22</v>
      </c>
      <c r="D117" s="1" t="s">
        <v>259</v>
      </c>
      <c r="E117" s="2">
        <v>0</v>
      </c>
      <c r="F117" s="1">
        <v>1</v>
      </c>
      <c r="G117" s="1" t="s">
        <v>205</v>
      </c>
      <c r="H117" s="1">
        <f t="shared" si="1"/>
        <v>0</v>
      </c>
      <c r="I117" s="1" t="s">
        <v>22</v>
      </c>
      <c r="J117" s="1" t="s">
        <v>0</v>
      </c>
    </row>
    <row r="118" spans="1:10" x14ac:dyDescent="0.25">
      <c r="A118" s="1">
        <v>1930847</v>
      </c>
      <c r="B118" s="1" t="s">
        <v>260</v>
      </c>
      <c r="C118" s="1">
        <v>763</v>
      </c>
      <c r="D118" s="1" t="s">
        <v>261</v>
      </c>
      <c r="E118" s="1">
        <f>ROUND(H119+H120+H121,2)</f>
        <v>0</v>
      </c>
      <c r="F118" s="1">
        <v>1</v>
      </c>
      <c r="G118" s="1" t="s">
        <v>0</v>
      </c>
      <c r="H118" s="1">
        <f t="shared" si="1"/>
        <v>0</v>
      </c>
      <c r="I118" s="1" t="s">
        <v>22</v>
      </c>
      <c r="J118" s="1" t="s">
        <v>0</v>
      </c>
    </row>
    <row r="119" spans="1:10" ht="30" x14ac:dyDescent="0.25">
      <c r="A119" s="1">
        <v>1930848</v>
      </c>
      <c r="B119" s="1" t="s">
        <v>262</v>
      </c>
      <c r="C119" s="1" t="s">
        <v>22</v>
      </c>
      <c r="D119" s="1" t="s">
        <v>263</v>
      </c>
      <c r="E119" s="2">
        <v>0</v>
      </c>
      <c r="F119" s="1">
        <v>205.334</v>
      </c>
      <c r="G119" s="1" t="s">
        <v>61</v>
      </c>
      <c r="H119" s="1">
        <f t="shared" si="1"/>
        <v>0</v>
      </c>
      <c r="I119" s="1" t="s">
        <v>22</v>
      </c>
      <c r="J119" s="1" t="s">
        <v>0</v>
      </c>
    </row>
    <row r="120" spans="1:10" x14ac:dyDescent="0.25">
      <c r="A120" s="1">
        <v>1930849</v>
      </c>
      <c r="B120" s="1" t="s">
        <v>264</v>
      </c>
      <c r="C120" s="1" t="s">
        <v>22</v>
      </c>
      <c r="D120" s="1" t="s">
        <v>265</v>
      </c>
      <c r="E120" s="2">
        <v>0</v>
      </c>
      <c r="F120" s="1">
        <v>110.298</v>
      </c>
      <c r="G120" s="1" t="s">
        <v>61</v>
      </c>
      <c r="H120" s="1">
        <f t="shared" si="1"/>
        <v>0</v>
      </c>
      <c r="I120" s="1" t="s">
        <v>22</v>
      </c>
      <c r="J120" s="1" t="s">
        <v>0</v>
      </c>
    </row>
    <row r="121" spans="1:10" ht="30" x14ac:dyDescent="0.25">
      <c r="A121" s="1">
        <v>1930850</v>
      </c>
      <c r="B121" s="1" t="s">
        <v>266</v>
      </c>
      <c r="C121" s="1" t="s">
        <v>22</v>
      </c>
      <c r="D121" s="1" t="s">
        <v>267</v>
      </c>
      <c r="E121" s="2">
        <v>0</v>
      </c>
      <c r="F121" s="1">
        <v>1</v>
      </c>
      <c r="G121" s="1" t="s">
        <v>205</v>
      </c>
      <c r="H121" s="1">
        <f t="shared" si="1"/>
        <v>0</v>
      </c>
      <c r="I121" s="1" t="s">
        <v>22</v>
      </c>
      <c r="J121" s="1" t="s">
        <v>0</v>
      </c>
    </row>
    <row r="122" spans="1:10" x14ac:dyDescent="0.25">
      <c r="A122" s="1">
        <v>1930851</v>
      </c>
      <c r="B122" s="1" t="s">
        <v>268</v>
      </c>
      <c r="C122" s="1">
        <v>764</v>
      </c>
      <c r="D122" s="1" t="s">
        <v>269</v>
      </c>
      <c r="E122" s="1">
        <f>ROUND(H123+H124+H125+H126+H127+H128+H129+H130+H131+H132+H133,2)</f>
        <v>0</v>
      </c>
      <c r="F122" s="1">
        <v>1</v>
      </c>
      <c r="G122" s="1" t="s">
        <v>0</v>
      </c>
      <c r="H122" s="1">
        <f t="shared" si="1"/>
        <v>0</v>
      </c>
      <c r="I122" s="1" t="s">
        <v>22</v>
      </c>
      <c r="J122" s="1" t="s">
        <v>0</v>
      </c>
    </row>
    <row r="123" spans="1:10" ht="30" x14ac:dyDescent="0.25">
      <c r="A123" s="1">
        <v>1930852</v>
      </c>
      <c r="B123" s="1" t="s">
        <v>270</v>
      </c>
      <c r="C123" s="1" t="s">
        <v>22</v>
      </c>
      <c r="D123" s="1" t="s">
        <v>271</v>
      </c>
      <c r="E123" s="2">
        <v>0</v>
      </c>
      <c r="F123" s="1">
        <v>15</v>
      </c>
      <c r="G123" s="1" t="s">
        <v>61</v>
      </c>
      <c r="H123" s="1">
        <f t="shared" si="1"/>
        <v>0</v>
      </c>
      <c r="I123" s="1" t="s">
        <v>22</v>
      </c>
      <c r="J123" s="1" t="s">
        <v>0</v>
      </c>
    </row>
    <row r="124" spans="1:10" ht="30" x14ac:dyDescent="0.25">
      <c r="A124" s="1">
        <v>1930853</v>
      </c>
      <c r="B124" s="1" t="s">
        <v>272</v>
      </c>
      <c r="C124" s="1" t="s">
        <v>22</v>
      </c>
      <c r="D124" s="1" t="s">
        <v>273</v>
      </c>
      <c r="E124" s="2">
        <v>0</v>
      </c>
      <c r="F124" s="1">
        <v>25.48</v>
      </c>
      <c r="G124" s="1" t="s">
        <v>116</v>
      </c>
      <c r="H124" s="1">
        <f t="shared" si="1"/>
        <v>0</v>
      </c>
      <c r="I124" s="1" t="s">
        <v>22</v>
      </c>
      <c r="J124" s="1" t="s">
        <v>0</v>
      </c>
    </row>
    <row r="125" spans="1:10" ht="30" x14ac:dyDescent="0.25">
      <c r="A125" s="1">
        <v>1930854</v>
      </c>
      <c r="B125" s="1" t="s">
        <v>274</v>
      </c>
      <c r="C125" s="1" t="s">
        <v>22</v>
      </c>
      <c r="D125" s="1" t="s">
        <v>275</v>
      </c>
      <c r="E125" s="2">
        <v>0</v>
      </c>
      <c r="F125" s="1">
        <v>18</v>
      </c>
      <c r="G125" s="1" t="s">
        <v>116</v>
      </c>
      <c r="H125" s="1">
        <f t="shared" si="1"/>
        <v>0</v>
      </c>
      <c r="I125" s="1" t="s">
        <v>22</v>
      </c>
      <c r="J125" s="1" t="s">
        <v>0</v>
      </c>
    </row>
    <row r="126" spans="1:10" ht="30" x14ac:dyDescent="0.25">
      <c r="A126" s="1">
        <v>1930855</v>
      </c>
      <c r="B126" s="1" t="s">
        <v>276</v>
      </c>
      <c r="C126" s="1" t="s">
        <v>22</v>
      </c>
      <c r="D126" s="1" t="s">
        <v>277</v>
      </c>
      <c r="E126" s="2">
        <v>0</v>
      </c>
      <c r="F126" s="1">
        <v>61.6</v>
      </c>
      <c r="G126" s="1" t="s">
        <v>116</v>
      </c>
      <c r="H126" s="1">
        <f t="shared" si="1"/>
        <v>0</v>
      </c>
      <c r="I126" s="1" t="s">
        <v>22</v>
      </c>
      <c r="J126" s="1" t="s">
        <v>0</v>
      </c>
    </row>
    <row r="127" spans="1:10" ht="30" x14ac:dyDescent="0.25">
      <c r="A127" s="1">
        <v>1930856</v>
      </c>
      <c r="B127" s="1" t="s">
        <v>278</v>
      </c>
      <c r="C127" s="1" t="s">
        <v>22</v>
      </c>
      <c r="D127" s="1" t="s">
        <v>279</v>
      </c>
      <c r="E127" s="2">
        <v>0</v>
      </c>
      <c r="F127" s="1">
        <v>70.16</v>
      </c>
      <c r="G127" s="1" t="s">
        <v>116</v>
      </c>
      <c r="H127" s="1">
        <f t="shared" si="1"/>
        <v>0</v>
      </c>
      <c r="I127" s="1" t="s">
        <v>22</v>
      </c>
      <c r="J127" s="1" t="s">
        <v>0</v>
      </c>
    </row>
    <row r="128" spans="1:10" ht="30" x14ac:dyDescent="0.25">
      <c r="A128" s="1">
        <v>1930857</v>
      </c>
      <c r="B128" s="1" t="s">
        <v>280</v>
      </c>
      <c r="C128" s="1" t="s">
        <v>22</v>
      </c>
      <c r="D128" s="1" t="s">
        <v>281</v>
      </c>
      <c r="E128" s="2">
        <v>0</v>
      </c>
      <c r="F128" s="1">
        <v>7</v>
      </c>
      <c r="G128" s="1" t="s">
        <v>99</v>
      </c>
      <c r="H128" s="1">
        <f t="shared" si="1"/>
        <v>0</v>
      </c>
      <c r="I128" s="1" t="s">
        <v>22</v>
      </c>
      <c r="J128" s="1" t="s">
        <v>0</v>
      </c>
    </row>
    <row r="129" spans="1:10" ht="30" x14ac:dyDescent="0.25">
      <c r="A129" s="1">
        <v>1930858</v>
      </c>
      <c r="B129" s="1" t="s">
        <v>282</v>
      </c>
      <c r="C129" s="1" t="s">
        <v>22</v>
      </c>
      <c r="D129" s="1" t="s">
        <v>283</v>
      </c>
      <c r="E129" s="2">
        <v>0</v>
      </c>
      <c r="F129" s="1">
        <v>75</v>
      </c>
      <c r="G129" s="1" t="s">
        <v>99</v>
      </c>
      <c r="H129" s="1">
        <f t="shared" si="1"/>
        <v>0</v>
      </c>
      <c r="I129" s="1" t="s">
        <v>22</v>
      </c>
      <c r="J129" s="1" t="s">
        <v>0</v>
      </c>
    </row>
    <row r="130" spans="1:10" ht="30" x14ac:dyDescent="0.25">
      <c r="A130" s="1">
        <v>1930859</v>
      </c>
      <c r="B130" s="1" t="s">
        <v>284</v>
      </c>
      <c r="C130" s="1" t="s">
        <v>22</v>
      </c>
      <c r="D130" s="1" t="s">
        <v>285</v>
      </c>
      <c r="E130" s="2">
        <v>0</v>
      </c>
      <c r="F130" s="1">
        <v>52.8</v>
      </c>
      <c r="G130" s="1" t="s">
        <v>116</v>
      </c>
      <c r="H130" s="1">
        <f t="shared" si="1"/>
        <v>0</v>
      </c>
      <c r="I130" s="1" t="s">
        <v>22</v>
      </c>
      <c r="J130" s="1" t="s">
        <v>0</v>
      </c>
    </row>
    <row r="131" spans="1:10" ht="30" x14ac:dyDescent="0.25">
      <c r="A131" s="1">
        <v>1930860</v>
      </c>
      <c r="B131" s="1" t="s">
        <v>286</v>
      </c>
      <c r="C131" s="1" t="s">
        <v>22</v>
      </c>
      <c r="D131" s="1" t="s">
        <v>287</v>
      </c>
      <c r="E131" s="2">
        <v>0</v>
      </c>
      <c r="F131" s="1">
        <v>32</v>
      </c>
      <c r="G131" s="1" t="s">
        <v>116</v>
      </c>
      <c r="H131" s="1">
        <f t="shared" ref="H131:H194" si="2">IF(ISNUMBER(VALUE(E131)),ROUND(SUM(ROUND(E131,2)*F131),2),"N")</f>
        <v>0</v>
      </c>
      <c r="I131" s="1" t="s">
        <v>22</v>
      </c>
      <c r="J131" s="1" t="s">
        <v>0</v>
      </c>
    </row>
    <row r="132" spans="1:10" ht="45" x14ac:dyDescent="0.25">
      <c r="A132" s="1">
        <v>1930861</v>
      </c>
      <c r="B132" s="1" t="s">
        <v>288</v>
      </c>
      <c r="C132" s="1" t="s">
        <v>22</v>
      </c>
      <c r="D132" s="1" t="s">
        <v>289</v>
      </c>
      <c r="E132" s="2">
        <v>0</v>
      </c>
      <c r="F132" s="1">
        <v>14</v>
      </c>
      <c r="G132" s="1" t="s">
        <v>116</v>
      </c>
      <c r="H132" s="1">
        <f t="shared" si="2"/>
        <v>0</v>
      </c>
      <c r="I132" s="1" t="s">
        <v>22</v>
      </c>
      <c r="J132" s="1" t="s">
        <v>0</v>
      </c>
    </row>
    <row r="133" spans="1:10" ht="30" x14ac:dyDescent="0.25">
      <c r="A133" s="1">
        <v>1930862</v>
      </c>
      <c r="B133" s="1" t="s">
        <v>290</v>
      </c>
      <c r="C133" s="1" t="s">
        <v>22</v>
      </c>
      <c r="D133" s="1" t="s">
        <v>291</v>
      </c>
      <c r="E133" s="2">
        <v>0</v>
      </c>
      <c r="F133" s="1">
        <v>1</v>
      </c>
      <c r="G133" s="1" t="s">
        <v>205</v>
      </c>
      <c r="H133" s="1">
        <f t="shared" si="2"/>
        <v>0</v>
      </c>
      <c r="I133" s="1" t="s">
        <v>22</v>
      </c>
      <c r="J133" s="1" t="s">
        <v>0</v>
      </c>
    </row>
    <row r="134" spans="1:10" x14ac:dyDescent="0.25">
      <c r="A134" s="1">
        <v>1930863</v>
      </c>
      <c r="B134" s="1" t="s">
        <v>292</v>
      </c>
      <c r="C134" s="1">
        <v>765</v>
      </c>
      <c r="D134" s="1" t="s">
        <v>293</v>
      </c>
      <c r="E134" s="1">
        <f>ROUND(H135+H136+H137,2)</f>
        <v>0</v>
      </c>
      <c r="F134" s="1">
        <v>1</v>
      </c>
      <c r="G134" s="1" t="s">
        <v>0</v>
      </c>
      <c r="H134" s="1">
        <f t="shared" si="2"/>
        <v>0</v>
      </c>
      <c r="I134" s="1" t="s">
        <v>22</v>
      </c>
      <c r="J134" s="1" t="s">
        <v>0</v>
      </c>
    </row>
    <row r="135" spans="1:10" ht="30" x14ac:dyDescent="0.25">
      <c r="A135" s="1">
        <v>1930864</v>
      </c>
      <c r="B135" s="1" t="s">
        <v>294</v>
      </c>
      <c r="C135" s="1" t="s">
        <v>22</v>
      </c>
      <c r="D135" s="1" t="s">
        <v>295</v>
      </c>
      <c r="E135" s="2">
        <v>0</v>
      </c>
      <c r="F135" s="1">
        <v>114.5</v>
      </c>
      <c r="G135" s="1" t="s">
        <v>61</v>
      </c>
      <c r="H135" s="1">
        <f t="shared" si="2"/>
        <v>0</v>
      </c>
      <c r="I135" s="1" t="s">
        <v>22</v>
      </c>
      <c r="J135" s="1" t="s">
        <v>0</v>
      </c>
    </row>
    <row r="136" spans="1:10" x14ac:dyDescent="0.25">
      <c r="A136" s="1">
        <v>1930865</v>
      </c>
      <c r="B136" s="1" t="s">
        <v>296</v>
      </c>
      <c r="C136" s="1" t="s">
        <v>22</v>
      </c>
      <c r="D136" s="1" t="s">
        <v>297</v>
      </c>
      <c r="E136" s="2">
        <v>0</v>
      </c>
      <c r="F136" s="1">
        <v>129.5</v>
      </c>
      <c r="G136" s="1" t="s">
        <v>61</v>
      </c>
      <c r="H136" s="1">
        <f t="shared" si="2"/>
        <v>0</v>
      </c>
      <c r="I136" s="1" t="s">
        <v>22</v>
      </c>
      <c r="J136" s="1" t="s">
        <v>0</v>
      </c>
    </row>
    <row r="137" spans="1:10" ht="30" x14ac:dyDescent="0.25">
      <c r="A137" s="1">
        <v>1930866</v>
      </c>
      <c r="B137" s="1" t="s">
        <v>298</v>
      </c>
      <c r="C137" s="1" t="s">
        <v>22</v>
      </c>
      <c r="D137" s="1" t="s">
        <v>299</v>
      </c>
      <c r="E137" s="2">
        <v>0</v>
      </c>
      <c r="F137" s="1">
        <v>1</v>
      </c>
      <c r="G137" s="1" t="s">
        <v>205</v>
      </c>
      <c r="H137" s="1">
        <f t="shared" si="2"/>
        <v>0</v>
      </c>
      <c r="I137" s="1" t="s">
        <v>22</v>
      </c>
      <c r="J137" s="1" t="s">
        <v>0</v>
      </c>
    </row>
    <row r="138" spans="1:10" x14ac:dyDescent="0.25">
      <c r="A138" s="1">
        <v>1930867</v>
      </c>
      <c r="B138" s="1" t="s">
        <v>300</v>
      </c>
      <c r="C138" s="1">
        <v>766</v>
      </c>
      <c r="D138" s="1" t="s">
        <v>301</v>
      </c>
      <c r="E138" s="1">
        <f>ROUND(H139+H140+H141+H142+H143+H144+H145+H146+H147+H148+H149+H150+H151+H152+H153+H154+H155+H156,2)</f>
        <v>0</v>
      </c>
      <c r="F138" s="1">
        <v>1</v>
      </c>
      <c r="G138" s="1" t="s">
        <v>0</v>
      </c>
      <c r="H138" s="1">
        <f t="shared" si="2"/>
        <v>0</v>
      </c>
      <c r="I138" s="1" t="s">
        <v>22</v>
      </c>
      <c r="J138" s="1" t="s">
        <v>0</v>
      </c>
    </row>
    <row r="139" spans="1:10" ht="45" x14ac:dyDescent="0.25">
      <c r="A139" s="1">
        <v>1930868</v>
      </c>
      <c r="B139" s="1" t="s">
        <v>302</v>
      </c>
      <c r="C139" s="1" t="s">
        <v>22</v>
      </c>
      <c r="D139" s="1" t="s">
        <v>303</v>
      </c>
      <c r="E139" s="2">
        <v>0</v>
      </c>
      <c r="F139" s="1">
        <v>5</v>
      </c>
      <c r="G139" s="1" t="s">
        <v>99</v>
      </c>
      <c r="H139" s="1">
        <f t="shared" si="2"/>
        <v>0</v>
      </c>
      <c r="I139" s="1" t="s">
        <v>22</v>
      </c>
      <c r="J139" s="1" t="s">
        <v>0</v>
      </c>
    </row>
    <row r="140" spans="1:10" x14ac:dyDescent="0.25">
      <c r="A140" s="1">
        <v>1930869</v>
      </c>
      <c r="B140" s="1" t="s">
        <v>304</v>
      </c>
      <c r="C140" s="1" t="s">
        <v>22</v>
      </c>
      <c r="D140" s="1" t="s">
        <v>305</v>
      </c>
      <c r="E140" s="2">
        <v>0</v>
      </c>
      <c r="F140" s="1">
        <v>5</v>
      </c>
      <c r="G140" s="1" t="s">
        <v>99</v>
      </c>
      <c r="H140" s="1">
        <f t="shared" si="2"/>
        <v>0</v>
      </c>
      <c r="I140" s="1" t="s">
        <v>22</v>
      </c>
      <c r="J140" s="1" t="s">
        <v>0</v>
      </c>
    </row>
    <row r="141" spans="1:10" ht="30" x14ac:dyDescent="0.25">
      <c r="A141" s="1">
        <v>1930870</v>
      </c>
      <c r="B141" s="1" t="s">
        <v>306</v>
      </c>
      <c r="C141" s="1" t="s">
        <v>22</v>
      </c>
      <c r="D141" s="1" t="s">
        <v>307</v>
      </c>
      <c r="E141" s="2">
        <v>0</v>
      </c>
      <c r="F141" s="1">
        <v>160</v>
      </c>
      <c r="G141" s="1" t="s">
        <v>116</v>
      </c>
      <c r="H141" s="1">
        <f t="shared" si="2"/>
        <v>0</v>
      </c>
      <c r="I141" s="1" t="s">
        <v>22</v>
      </c>
      <c r="J141" s="1" t="s">
        <v>0</v>
      </c>
    </row>
    <row r="142" spans="1:10" ht="30" x14ac:dyDescent="0.25">
      <c r="A142" s="1">
        <v>1930871</v>
      </c>
      <c r="B142" s="1" t="s">
        <v>308</v>
      </c>
      <c r="C142" s="1" t="s">
        <v>22</v>
      </c>
      <c r="D142" s="1" t="s">
        <v>309</v>
      </c>
      <c r="E142" s="2">
        <v>0</v>
      </c>
      <c r="F142" s="1">
        <v>1</v>
      </c>
      <c r="G142" s="1" t="s">
        <v>99</v>
      </c>
      <c r="H142" s="1">
        <f t="shared" si="2"/>
        <v>0</v>
      </c>
      <c r="I142" s="1" t="s">
        <v>22</v>
      </c>
      <c r="J142" s="1" t="s">
        <v>0</v>
      </c>
    </row>
    <row r="143" spans="1:10" ht="90" x14ac:dyDescent="0.25">
      <c r="A143" s="1">
        <v>1930872</v>
      </c>
      <c r="B143" s="1" t="s">
        <v>310</v>
      </c>
      <c r="C143" s="1" t="s">
        <v>22</v>
      </c>
      <c r="D143" s="1" t="s">
        <v>311</v>
      </c>
      <c r="E143" s="2">
        <v>0</v>
      </c>
      <c r="F143" s="1">
        <v>1</v>
      </c>
      <c r="G143" s="1" t="s">
        <v>99</v>
      </c>
      <c r="H143" s="1">
        <f t="shared" si="2"/>
        <v>0</v>
      </c>
      <c r="I143" s="1" t="s">
        <v>22</v>
      </c>
      <c r="J143" s="1" t="s">
        <v>0</v>
      </c>
    </row>
    <row r="144" spans="1:10" ht="30" x14ac:dyDescent="0.25">
      <c r="A144" s="1">
        <v>1930873</v>
      </c>
      <c r="B144" s="1" t="s">
        <v>312</v>
      </c>
      <c r="C144" s="1" t="s">
        <v>22</v>
      </c>
      <c r="D144" s="1" t="s">
        <v>313</v>
      </c>
      <c r="E144" s="2">
        <v>0</v>
      </c>
      <c r="F144" s="1">
        <v>4</v>
      </c>
      <c r="G144" s="1" t="s">
        <v>99</v>
      </c>
      <c r="H144" s="1">
        <f t="shared" si="2"/>
        <v>0</v>
      </c>
      <c r="I144" s="1" t="s">
        <v>22</v>
      </c>
      <c r="J144" s="1" t="s">
        <v>0</v>
      </c>
    </row>
    <row r="145" spans="1:10" ht="90" x14ac:dyDescent="0.25">
      <c r="A145" s="1">
        <v>1930874</v>
      </c>
      <c r="B145" s="1" t="s">
        <v>314</v>
      </c>
      <c r="C145" s="1" t="s">
        <v>22</v>
      </c>
      <c r="D145" s="1" t="s">
        <v>315</v>
      </c>
      <c r="E145" s="2">
        <v>0</v>
      </c>
      <c r="F145" s="1">
        <v>4</v>
      </c>
      <c r="G145" s="1" t="s">
        <v>99</v>
      </c>
      <c r="H145" s="1">
        <f t="shared" si="2"/>
        <v>0</v>
      </c>
      <c r="I145" s="1" t="s">
        <v>22</v>
      </c>
      <c r="J145" s="1" t="s">
        <v>0</v>
      </c>
    </row>
    <row r="146" spans="1:10" ht="90" x14ac:dyDescent="0.25">
      <c r="A146" s="1">
        <v>1930875</v>
      </c>
      <c r="B146" s="1" t="s">
        <v>316</v>
      </c>
      <c r="C146" s="1" t="s">
        <v>22</v>
      </c>
      <c r="D146" s="1" t="s">
        <v>317</v>
      </c>
      <c r="E146" s="2">
        <v>0</v>
      </c>
      <c r="F146" s="1">
        <v>2</v>
      </c>
      <c r="G146" s="1" t="s">
        <v>99</v>
      </c>
      <c r="H146" s="1">
        <f t="shared" si="2"/>
        <v>0</v>
      </c>
      <c r="I146" s="1" t="s">
        <v>22</v>
      </c>
      <c r="J146" s="1" t="s">
        <v>0</v>
      </c>
    </row>
    <row r="147" spans="1:10" ht="45" x14ac:dyDescent="0.25">
      <c r="A147" s="1">
        <v>1930876</v>
      </c>
      <c r="B147" s="1" t="s">
        <v>318</v>
      </c>
      <c r="C147" s="1" t="s">
        <v>22</v>
      </c>
      <c r="D147" s="1" t="s">
        <v>319</v>
      </c>
      <c r="E147" s="2">
        <v>0</v>
      </c>
      <c r="F147" s="1">
        <v>8</v>
      </c>
      <c r="G147" s="1" t="s">
        <v>99</v>
      </c>
      <c r="H147" s="1">
        <f t="shared" si="2"/>
        <v>0</v>
      </c>
      <c r="I147" s="1" t="s">
        <v>22</v>
      </c>
      <c r="J147" s="1" t="s">
        <v>0</v>
      </c>
    </row>
    <row r="148" spans="1:10" ht="45" x14ac:dyDescent="0.25">
      <c r="A148" s="1">
        <v>1930877</v>
      </c>
      <c r="B148" s="1" t="s">
        <v>320</v>
      </c>
      <c r="C148" s="1" t="s">
        <v>22</v>
      </c>
      <c r="D148" s="1" t="s">
        <v>321</v>
      </c>
      <c r="E148" s="2">
        <v>0</v>
      </c>
      <c r="F148" s="1">
        <v>11</v>
      </c>
      <c r="G148" s="1" t="s">
        <v>99</v>
      </c>
      <c r="H148" s="1">
        <f t="shared" si="2"/>
        <v>0</v>
      </c>
      <c r="I148" s="1" t="s">
        <v>22</v>
      </c>
      <c r="J148" s="1" t="s">
        <v>0</v>
      </c>
    </row>
    <row r="149" spans="1:10" ht="30" x14ac:dyDescent="0.25">
      <c r="A149" s="1">
        <v>1930878</v>
      </c>
      <c r="B149" s="1" t="s">
        <v>322</v>
      </c>
      <c r="C149" s="1" t="s">
        <v>22</v>
      </c>
      <c r="D149" s="1" t="s">
        <v>323</v>
      </c>
      <c r="E149" s="2">
        <v>0</v>
      </c>
      <c r="F149" s="1">
        <v>11</v>
      </c>
      <c r="G149" s="1" t="s">
        <v>99</v>
      </c>
      <c r="H149" s="1">
        <f t="shared" si="2"/>
        <v>0</v>
      </c>
      <c r="I149" s="1" t="s">
        <v>22</v>
      </c>
      <c r="J149" s="1" t="s">
        <v>0</v>
      </c>
    </row>
    <row r="150" spans="1:10" ht="45" x14ac:dyDescent="0.25">
      <c r="A150" s="1">
        <v>1930879</v>
      </c>
      <c r="B150" s="1" t="s">
        <v>324</v>
      </c>
      <c r="C150" s="1" t="s">
        <v>22</v>
      </c>
      <c r="D150" s="1" t="s">
        <v>325</v>
      </c>
      <c r="E150" s="2">
        <v>0</v>
      </c>
      <c r="F150" s="1">
        <v>11</v>
      </c>
      <c r="G150" s="1" t="s">
        <v>99</v>
      </c>
      <c r="H150" s="1">
        <f t="shared" si="2"/>
        <v>0</v>
      </c>
      <c r="I150" s="1" t="s">
        <v>22</v>
      </c>
      <c r="J150" s="1" t="s">
        <v>0</v>
      </c>
    </row>
    <row r="151" spans="1:10" ht="45" x14ac:dyDescent="0.25">
      <c r="A151" s="1">
        <v>1930880</v>
      </c>
      <c r="B151" s="1" t="s">
        <v>326</v>
      </c>
      <c r="C151" s="1" t="s">
        <v>22</v>
      </c>
      <c r="D151" s="1" t="s">
        <v>327</v>
      </c>
      <c r="E151" s="2">
        <v>0</v>
      </c>
      <c r="F151" s="1">
        <v>3</v>
      </c>
      <c r="G151" s="1" t="s">
        <v>99</v>
      </c>
      <c r="H151" s="1">
        <f t="shared" si="2"/>
        <v>0</v>
      </c>
      <c r="I151" s="1" t="s">
        <v>22</v>
      </c>
      <c r="J151" s="1" t="s">
        <v>0</v>
      </c>
    </row>
    <row r="152" spans="1:10" ht="30" x14ac:dyDescent="0.25">
      <c r="A152" s="1">
        <v>1930881</v>
      </c>
      <c r="B152" s="1" t="s">
        <v>328</v>
      </c>
      <c r="C152" s="1" t="s">
        <v>22</v>
      </c>
      <c r="D152" s="1" t="s">
        <v>329</v>
      </c>
      <c r="E152" s="2">
        <v>0</v>
      </c>
      <c r="F152" s="1">
        <v>6</v>
      </c>
      <c r="G152" s="1" t="s">
        <v>99</v>
      </c>
      <c r="H152" s="1">
        <f t="shared" si="2"/>
        <v>0</v>
      </c>
      <c r="I152" s="1" t="s">
        <v>22</v>
      </c>
      <c r="J152" s="1" t="s">
        <v>0</v>
      </c>
    </row>
    <row r="153" spans="1:10" ht="60" x14ac:dyDescent="0.25">
      <c r="A153" s="1">
        <v>1930882</v>
      </c>
      <c r="B153" s="1" t="s">
        <v>330</v>
      </c>
      <c r="C153" s="1" t="s">
        <v>22</v>
      </c>
      <c r="D153" s="1" t="s">
        <v>331</v>
      </c>
      <c r="E153" s="2">
        <v>0</v>
      </c>
      <c r="F153" s="1">
        <v>6</v>
      </c>
      <c r="G153" s="1" t="s">
        <v>99</v>
      </c>
      <c r="H153" s="1">
        <f t="shared" si="2"/>
        <v>0</v>
      </c>
      <c r="I153" s="1" t="s">
        <v>22</v>
      </c>
      <c r="J153" s="1" t="s">
        <v>0</v>
      </c>
    </row>
    <row r="154" spans="1:10" ht="30" x14ac:dyDescent="0.25">
      <c r="A154" s="1">
        <v>1930883</v>
      </c>
      <c r="B154" s="1" t="s">
        <v>332</v>
      </c>
      <c r="C154" s="1" t="s">
        <v>22</v>
      </c>
      <c r="D154" s="1" t="s">
        <v>333</v>
      </c>
      <c r="E154" s="2">
        <v>0</v>
      </c>
      <c r="F154" s="1">
        <v>1</v>
      </c>
      <c r="G154" s="1" t="s">
        <v>99</v>
      </c>
      <c r="H154" s="1">
        <f t="shared" si="2"/>
        <v>0</v>
      </c>
      <c r="I154" s="1" t="s">
        <v>22</v>
      </c>
      <c r="J154" s="1" t="s">
        <v>0</v>
      </c>
    </row>
    <row r="155" spans="1:10" ht="45" x14ac:dyDescent="0.25">
      <c r="A155" s="1">
        <v>1930884</v>
      </c>
      <c r="B155" s="1" t="s">
        <v>334</v>
      </c>
      <c r="C155" s="1" t="s">
        <v>22</v>
      </c>
      <c r="D155" s="1" t="s">
        <v>335</v>
      </c>
      <c r="E155" s="2">
        <v>0</v>
      </c>
      <c r="F155" s="1">
        <v>1</v>
      </c>
      <c r="G155" s="1" t="s">
        <v>99</v>
      </c>
      <c r="H155" s="1">
        <f t="shared" si="2"/>
        <v>0</v>
      </c>
      <c r="I155" s="1" t="s">
        <v>22</v>
      </c>
      <c r="J155" s="1" t="s">
        <v>0</v>
      </c>
    </row>
    <row r="156" spans="1:10" ht="30" x14ac:dyDescent="0.25">
      <c r="A156" s="1">
        <v>1930885</v>
      </c>
      <c r="B156" s="1" t="s">
        <v>336</v>
      </c>
      <c r="C156" s="1" t="s">
        <v>22</v>
      </c>
      <c r="D156" s="1" t="s">
        <v>337</v>
      </c>
      <c r="E156" s="2">
        <v>0</v>
      </c>
      <c r="F156" s="1">
        <v>1</v>
      </c>
      <c r="G156" s="1" t="s">
        <v>205</v>
      </c>
      <c r="H156" s="1">
        <f t="shared" si="2"/>
        <v>0</v>
      </c>
      <c r="I156" s="1" t="s">
        <v>22</v>
      </c>
      <c r="J156" s="1" t="s">
        <v>0</v>
      </c>
    </row>
    <row r="157" spans="1:10" x14ac:dyDescent="0.25">
      <c r="A157" s="1">
        <v>1930886</v>
      </c>
      <c r="B157" s="1" t="s">
        <v>338</v>
      </c>
      <c r="C157" s="1">
        <v>767</v>
      </c>
      <c r="D157" s="1" t="s">
        <v>339</v>
      </c>
      <c r="E157" s="1">
        <f>ROUND(H158+H159+H160+H161+H162+H163+H164+H165+H166+H167+H168+H169+H170+H171+H172+H173+H174+H175+H176,2)</f>
        <v>0</v>
      </c>
      <c r="F157" s="1">
        <v>1</v>
      </c>
      <c r="G157" s="1" t="s">
        <v>0</v>
      </c>
      <c r="H157" s="1">
        <f t="shared" si="2"/>
        <v>0</v>
      </c>
      <c r="I157" s="1" t="s">
        <v>22</v>
      </c>
      <c r="J157" s="1" t="s">
        <v>0</v>
      </c>
    </row>
    <row r="158" spans="1:10" ht="30" x14ac:dyDescent="0.25">
      <c r="A158" s="1">
        <v>1930887</v>
      </c>
      <c r="B158" s="1" t="s">
        <v>340</v>
      </c>
      <c r="C158" s="1" t="s">
        <v>22</v>
      </c>
      <c r="D158" s="1" t="s">
        <v>341</v>
      </c>
      <c r="E158" s="2">
        <v>0</v>
      </c>
      <c r="F158" s="1">
        <v>27.3</v>
      </c>
      <c r="G158" s="1" t="s">
        <v>116</v>
      </c>
      <c r="H158" s="1">
        <f t="shared" si="2"/>
        <v>0</v>
      </c>
      <c r="I158" s="1" t="s">
        <v>22</v>
      </c>
      <c r="J158" s="1" t="s">
        <v>0</v>
      </c>
    </row>
    <row r="159" spans="1:10" ht="45" x14ac:dyDescent="0.25">
      <c r="A159" s="1">
        <v>1930888</v>
      </c>
      <c r="B159" s="1" t="s">
        <v>342</v>
      </c>
      <c r="C159" s="1" t="s">
        <v>22</v>
      </c>
      <c r="D159" s="1" t="s">
        <v>343</v>
      </c>
      <c r="E159" s="2">
        <v>0</v>
      </c>
      <c r="F159" s="1">
        <v>27.3</v>
      </c>
      <c r="G159" s="1" t="s">
        <v>116</v>
      </c>
      <c r="H159" s="1">
        <f t="shared" si="2"/>
        <v>0</v>
      </c>
      <c r="I159" s="1" t="s">
        <v>22</v>
      </c>
      <c r="J159" s="1" t="s">
        <v>0</v>
      </c>
    </row>
    <row r="160" spans="1:10" ht="30" x14ac:dyDescent="0.25">
      <c r="A160" s="1">
        <v>1930889</v>
      </c>
      <c r="B160" s="1" t="s">
        <v>344</v>
      </c>
      <c r="C160" s="1" t="s">
        <v>22</v>
      </c>
      <c r="D160" s="1" t="s">
        <v>345</v>
      </c>
      <c r="E160" s="2">
        <v>0</v>
      </c>
      <c r="F160" s="1">
        <v>426.85</v>
      </c>
      <c r="G160" s="1" t="s">
        <v>61</v>
      </c>
      <c r="H160" s="1">
        <f t="shared" si="2"/>
        <v>0</v>
      </c>
      <c r="I160" s="1" t="s">
        <v>22</v>
      </c>
      <c r="J160" s="1" t="s">
        <v>0</v>
      </c>
    </row>
    <row r="161" spans="1:10" ht="30" x14ac:dyDescent="0.25">
      <c r="A161" s="1">
        <v>1930890</v>
      </c>
      <c r="B161" s="1" t="s">
        <v>346</v>
      </c>
      <c r="C161" s="1" t="s">
        <v>22</v>
      </c>
      <c r="D161" s="1" t="s">
        <v>347</v>
      </c>
      <c r="E161" s="2">
        <v>0</v>
      </c>
      <c r="F161" s="1">
        <v>426.85</v>
      </c>
      <c r="G161" s="1" t="s">
        <v>61</v>
      </c>
      <c r="H161" s="1">
        <f t="shared" si="2"/>
        <v>0</v>
      </c>
      <c r="I161" s="1" t="s">
        <v>22</v>
      </c>
      <c r="J161" s="1" t="s">
        <v>0</v>
      </c>
    </row>
    <row r="162" spans="1:10" ht="30" x14ac:dyDescent="0.25">
      <c r="A162" s="1">
        <v>1930891</v>
      </c>
      <c r="B162" s="1" t="s">
        <v>348</v>
      </c>
      <c r="C162" s="1" t="s">
        <v>22</v>
      </c>
      <c r="D162" s="1" t="s">
        <v>349</v>
      </c>
      <c r="E162" s="2">
        <v>0</v>
      </c>
      <c r="F162" s="1">
        <v>481.01799999999997</v>
      </c>
      <c r="G162" s="1" t="s">
        <v>61</v>
      </c>
      <c r="H162" s="1">
        <f t="shared" si="2"/>
        <v>0</v>
      </c>
      <c r="I162" s="1" t="s">
        <v>22</v>
      </c>
      <c r="J162" s="1" t="s">
        <v>0</v>
      </c>
    </row>
    <row r="163" spans="1:10" ht="30" x14ac:dyDescent="0.25">
      <c r="A163" s="1">
        <v>1930892</v>
      </c>
      <c r="B163" s="1" t="s">
        <v>350</v>
      </c>
      <c r="C163" s="1" t="s">
        <v>22</v>
      </c>
      <c r="D163" s="1" t="s">
        <v>351</v>
      </c>
      <c r="E163" s="2">
        <v>0</v>
      </c>
      <c r="F163" s="1">
        <v>481.01799999999997</v>
      </c>
      <c r="G163" s="1" t="s">
        <v>61</v>
      </c>
      <c r="H163" s="1">
        <f t="shared" si="2"/>
        <v>0</v>
      </c>
      <c r="I163" s="1" t="s">
        <v>22</v>
      </c>
      <c r="J163" s="1" t="s">
        <v>0</v>
      </c>
    </row>
    <row r="164" spans="1:10" ht="30" x14ac:dyDescent="0.25">
      <c r="A164" s="1">
        <v>1930893</v>
      </c>
      <c r="B164" s="1" t="s">
        <v>352</v>
      </c>
      <c r="C164" s="1" t="s">
        <v>22</v>
      </c>
      <c r="D164" s="1" t="s">
        <v>353</v>
      </c>
      <c r="E164" s="2">
        <v>0</v>
      </c>
      <c r="F164" s="1">
        <v>138.34800000000001</v>
      </c>
      <c r="G164" s="1" t="s">
        <v>61</v>
      </c>
      <c r="H164" s="1">
        <f t="shared" si="2"/>
        <v>0</v>
      </c>
      <c r="I164" s="1" t="s">
        <v>22</v>
      </c>
      <c r="J164" s="1" t="s">
        <v>0</v>
      </c>
    </row>
    <row r="165" spans="1:10" ht="45" x14ac:dyDescent="0.25">
      <c r="A165" s="1">
        <v>1930894</v>
      </c>
      <c r="B165" s="1" t="s">
        <v>354</v>
      </c>
      <c r="C165" s="1" t="s">
        <v>22</v>
      </c>
      <c r="D165" s="1" t="s">
        <v>355</v>
      </c>
      <c r="E165" s="2">
        <v>0</v>
      </c>
      <c r="F165" s="1">
        <v>138.34800000000001</v>
      </c>
      <c r="G165" s="1" t="s">
        <v>61</v>
      </c>
      <c r="H165" s="1">
        <f t="shared" si="2"/>
        <v>0</v>
      </c>
      <c r="I165" s="1" t="s">
        <v>22</v>
      </c>
      <c r="J165" s="1" t="s">
        <v>0</v>
      </c>
    </row>
    <row r="166" spans="1:10" ht="30" x14ac:dyDescent="0.25">
      <c r="A166" s="1">
        <v>1930895</v>
      </c>
      <c r="B166" s="1" t="s">
        <v>356</v>
      </c>
      <c r="C166" s="1" t="s">
        <v>22</v>
      </c>
      <c r="D166" s="1" t="s">
        <v>357</v>
      </c>
      <c r="E166" s="2">
        <v>0</v>
      </c>
      <c r="F166" s="1">
        <v>192.053</v>
      </c>
      <c r="G166" s="1" t="s">
        <v>61</v>
      </c>
      <c r="H166" s="1">
        <f t="shared" si="2"/>
        <v>0</v>
      </c>
      <c r="I166" s="1" t="s">
        <v>22</v>
      </c>
      <c r="J166" s="1" t="s">
        <v>0</v>
      </c>
    </row>
    <row r="167" spans="1:10" ht="45" x14ac:dyDescent="0.25">
      <c r="A167" s="1">
        <v>1930896</v>
      </c>
      <c r="B167" s="1" t="s">
        <v>358</v>
      </c>
      <c r="C167" s="1" t="s">
        <v>22</v>
      </c>
      <c r="D167" s="1" t="s">
        <v>359</v>
      </c>
      <c r="E167" s="2">
        <v>0</v>
      </c>
      <c r="F167" s="1">
        <v>192.053</v>
      </c>
      <c r="G167" s="1" t="s">
        <v>61</v>
      </c>
      <c r="H167" s="1">
        <f t="shared" si="2"/>
        <v>0</v>
      </c>
      <c r="I167" s="1" t="s">
        <v>22</v>
      </c>
      <c r="J167" s="1" t="s">
        <v>0</v>
      </c>
    </row>
    <row r="168" spans="1:10" ht="30" x14ac:dyDescent="0.25">
      <c r="A168" s="1">
        <v>1930897</v>
      </c>
      <c r="B168" s="1" t="s">
        <v>360</v>
      </c>
      <c r="C168" s="1" t="s">
        <v>22</v>
      </c>
      <c r="D168" s="1" t="s">
        <v>361</v>
      </c>
      <c r="E168" s="2">
        <v>0</v>
      </c>
      <c r="F168" s="1">
        <v>61.216000000000001</v>
      </c>
      <c r="G168" s="1" t="s">
        <v>116</v>
      </c>
      <c r="H168" s="1">
        <f t="shared" si="2"/>
        <v>0</v>
      </c>
      <c r="I168" s="1" t="s">
        <v>22</v>
      </c>
      <c r="J168" s="1" t="s">
        <v>0</v>
      </c>
    </row>
    <row r="169" spans="1:10" x14ac:dyDescent="0.25">
      <c r="A169" s="1">
        <v>1930898</v>
      </c>
      <c r="B169" s="1" t="s">
        <v>362</v>
      </c>
      <c r="C169" s="1" t="s">
        <v>22</v>
      </c>
      <c r="D169" s="1" t="s">
        <v>363</v>
      </c>
      <c r="E169" s="2">
        <v>0</v>
      </c>
      <c r="F169" s="1">
        <v>519.4</v>
      </c>
      <c r="G169" s="1" t="s">
        <v>116</v>
      </c>
      <c r="H169" s="1">
        <f t="shared" si="2"/>
        <v>0</v>
      </c>
      <c r="I169" s="1" t="s">
        <v>22</v>
      </c>
      <c r="J169" s="1" t="s">
        <v>0</v>
      </c>
    </row>
    <row r="170" spans="1:10" ht="30" x14ac:dyDescent="0.25">
      <c r="A170" s="1">
        <v>1930899</v>
      </c>
      <c r="B170" s="1" t="s">
        <v>364</v>
      </c>
      <c r="C170" s="1" t="s">
        <v>22</v>
      </c>
      <c r="D170" s="1" t="s">
        <v>365</v>
      </c>
      <c r="E170" s="2">
        <v>0</v>
      </c>
      <c r="F170" s="1">
        <v>14.4</v>
      </c>
      <c r="G170" s="1" t="s">
        <v>116</v>
      </c>
      <c r="H170" s="1">
        <f t="shared" si="2"/>
        <v>0</v>
      </c>
      <c r="I170" s="1" t="s">
        <v>22</v>
      </c>
      <c r="J170" s="1" t="s">
        <v>0</v>
      </c>
    </row>
    <row r="171" spans="1:10" ht="30" x14ac:dyDescent="0.25">
      <c r="A171" s="1">
        <v>1930900</v>
      </c>
      <c r="B171" s="1" t="s">
        <v>366</v>
      </c>
      <c r="C171" s="1" t="s">
        <v>22</v>
      </c>
      <c r="D171" s="1" t="s">
        <v>367</v>
      </c>
      <c r="E171" s="2">
        <v>0</v>
      </c>
      <c r="F171" s="1">
        <v>1</v>
      </c>
      <c r="G171" s="1" t="s">
        <v>99</v>
      </c>
      <c r="H171" s="1">
        <f t="shared" si="2"/>
        <v>0</v>
      </c>
      <c r="I171" s="1" t="s">
        <v>22</v>
      </c>
      <c r="J171" s="1" t="s">
        <v>0</v>
      </c>
    </row>
    <row r="172" spans="1:10" ht="45" x14ac:dyDescent="0.25">
      <c r="A172" s="1">
        <v>1930901</v>
      </c>
      <c r="B172" s="1" t="s">
        <v>368</v>
      </c>
      <c r="C172" s="1" t="s">
        <v>22</v>
      </c>
      <c r="D172" s="1" t="s">
        <v>369</v>
      </c>
      <c r="E172" s="2">
        <v>0</v>
      </c>
      <c r="F172" s="1">
        <v>1</v>
      </c>
      <c r="G172" s="1" t="s">
        <v>99</v>
      </c>
      <c r="H172" s="1">
        <f t="shared" si="2"/>
        <v>0</v>
      </c>
      <c r="I172" s="1" t="s">
        <v>22</v>
      </c>
      <c r="J172" s="1" t="s">
        <v>0</v>
      </c>
    </row>
    <row r="173" spans="1:10" x14ac:dyDescent="0.25">
      <c r="A173" s="1">
        <v>1930902</v>
      </c>
      <c r="B173" s="1" t="s">
        <v>370</v>
      </c>
      <c r="C173" s="1" t="s">
        <v>22</v>
      </c>
      <c r="D173" s="1" t="s">
        <v>371</v>
      </c>
      <c r="E173" s="2">
        <v>0</v>
      </c>
      <c r="F173" s="1">
        <v>54779.85</v>
      </c>
      <c r="G173" s="1" t="s">
        <v>214</v>
      </c>
      <c r="H173" s="1">
        <f t="shared" si="2"/>
        <v>0</v>
      </c>
      <c r="I173" s="1" t="s">
        <v>22</v>
      </c>
      <c r="J173" s="1" t="s">
        <v>0</v>
      </c>
    </row>
    <row r="174" spans="1:10" ht="45" x14ac:dyDescent="0.25">
      <c r="A174" s="1">
        <v>1930903</v>
      </c>
      <c r="B174" s="1" t="s">
        <v>372</v>
      </c>
      <c r="C174" s="1" t="s">
        <v>22</v>
      </c>
      <c r="D174" s="1" t="s">
        <v>373</v>
      </c>
      <c r="E174" s="2">
        <v>0</v>
      </c>
      <c r="F174" s="1">
        <v>54.78</v>
      </c>
      <c r="G174" s="1" t="s">
        <v>72</v>
      </c>
      <c r="H174" s="1">
        <f t="shared" si="2"/>
        <v>0</v>
      </c>
      <c r="I174" s="1" t="s">
        <v>22</v>
      </c>
      <c r="J174" s="1" t="s">
        <v>0</v>
      </c>
    </row>
    <row r="175" spans="1:10" x14ac:dyDescent="0.25">
      <c r="A175" s="1">
        <v>1930904</v>
      </c>
      <c r="B175" s="1" t="s">
        <v>374</v>
      </c>
      <c r="C175" s="1" t="s">
        <v>22</v>
      </c>
      <c r="D175" s="1" t="s">
        <v>375</v>
      </c>
      <c r="E175" s="2">
        <v>0</v>
      </c>
      <c r="F175" s="1">
        <v>230</v>
      </c>
      <c r="G175" s="1" t="s">
        <v>116</v>
      </c>
      <c r="H175" s="1">
        <f t="shared" si="2"/>
        <v>0</v>
      </c>
      <c r="I175" s="1" t="s">
        <v>22</v>
      </c>
      <c r="J175" s="1" t="s">
        <v>0</v>
      </c>
    </row>
    <row r="176" spans="1:10" ht="30" x14ac:dyDescent="0.25">
      <c r="A176" s="1">
        <v>1930905</v>
      </c>
      <c r="B176" s="1" t="s">
        <v>376</v>
      </c>
      <c r="C176" s="1" t="s">
        <v>22</v>
      </c>
      <c r="D176" s="1" t="s">
        <v>377</v>
      </c>
      <c r="E176" s="2">
        <v>0</v>
      </c>
      <c r="F176" s="1">
        <v>81.042000000000002</v>
      </c>
      <c r="G176" s="1" t="s">
        <v>72</v>
      </c>
      <c r="H176" s="1">
        <f t="shared" si="2"/>
        <v>0</v>
      </c>
      <c r="I176" s="1" t="s">
        <v>22</v>
      </c>
      <c r="J176" s="1" t="s">
        <v>0</v>
      </c>
    </row>
    <row r="177" spans="1:10" x14ac:dyDescent="0.25">
      <c r="A177" s="1">
        <v>1930906</v>
      </c>
      <c r="B177" s="1" t="s">
        <v>378</v>
      </c>
      <c r="C177" s="1">
        <v>771</v>
      </c>
      <c r="D177" s="1" t="s">
        <v>379</v>
      </c>
      <c r="E177" s="1">
        <f>ROUND(H178+H179+H180+H181,2)</f>
        <v>0</v>
      </c>
      <c r="F177" s="1">
        <v>1</v>
      </c>
      <c r="G177" s="1" t="s">
        <v>0</v>
      </c>
      <c r="H177" s="1">
        <f t="shared" si="2"/>
        <v>0</v>
      </c>
      <c r="I177" s="1" t="s">
        <v>22</v>
      </c>
      <c r="J177" s="1" t="s">
        <v>0</v>
      </c>
    </row>
    <row r="178" spans="1:10" ht="30" x14ac:dyDescent="0.25">
      <c r="A178" s="1">
        <v>1930907</v>
      </c>
      <c r="B178" s="1" t="s">
        <v>380</v>
      </c>
      <c r="C178" s="1" t="s">
        <v>22</v>
      </c>
      <c r="D178" s="1" t="s">
        <v>381</v>
      </c>
      <c r="E178" s="2">
        <v>0</v>
      </c>
      <c r="F178" s="1">
        <v>76</v>
      </c>
      <c r="G178" s="1" t="s">
        <v>116</v>
      </c>
      <c r="H178" s="1">
        <f t="shared" si="2"/>
        <v>0</v>
      </c>
      <c r="I178" s="1" t="s">
        <v>22</v>
      </c>
      <c r="J178" s="1" t="s">
        <v>0</v>
      </c>
    </row>
    <row r="179" spans="1:10" ht="30" x14ac:dyDescent="0.25">
      <c r="A179" s="1">
        <v>1930908</v>
      </c>
      <c r="B179" s="1" t="s">
        <v>382</v>
      </c>
      <c r="C179" s="1" t="s">
        <v>22</v>
      </c>
      <c r="D179" s="1" t="s">
        <v>383</v>
      </c>
      <c r="E179" s="2">
        <v>0</v>
      </c>
      <c r="F179" s="1">
        <v>200.49799999999999</v>
      </c>
      <c r="G179" s="1" t="s">
        <v>61</v>
      </c>
      <c r="H179" s="1">
        <f t="shared" si="2"/>
        <v>0</v>
      </c>
      <c r="I179" s="1" t="s">
        <v>22</v>
      </c>
      <c r="J179" s="1" t="s">
        <v>0</v>
      </c>
    </row>
    <row r="180" spans="1:10" x14ac:dyDescent="0.25">
      <c r="A180" s="1">
        <v>1930909</v>
      </c>
      <c r="B180" s="1" t="s">
        <v>384</v>
      </c>
      <c r="C180" s="1" t="s">
        <v>22</v>
      </c>
      <c r="D180" s="1" t="s">
        <v>385</v>
      </c>
      <c r="E180" s="2">
        <v>0</v>
      </c>
      <c r="F180" s="1">
        <v>211.2</v>
      </c>
      <c r="G180" s="1" t="s">
        <v>61</v>
      </c>
      <c r="H180" s="1">
        <f t="shared" si="2"/>
        <v>0</v>
      </c>
      <c r="I180" s="1" t="s">
        <v>22</v>
      </c>
      <c r="J180" s="1" t="s">
        <v>0</v>
      </c>
    </row>
    <row r="181" spans="1:10" ht="30" x14ac:dyDescent="0.25">
      <c r="A181" s="1">
        <v>1930910</v>
      </c>
      <c r="B181" s="1" t="s">
        <v>386</v>
      </c>
      <c r="C181" s="1" t="s">
        <v>22</v>
      </c>
      <c r="D181" s="1" t="s">
        <v>387</v>
      </c>
      <c r="E181" s="2">
        <v>0</v>
      </c>
      <c r="F181" s="1">
        <v>1</v>
      </c>
      <c r="G181" s="1" t="s">
        <v>205</v>
      </c>
      <c r="H181" s="1">
        <f t="shared" si="2"/>
        <v>0</v>
      </c>
      <c r="I181" s="1" t="s">
        <v>22</v>
      </c>
      <c r="J181" s="1" t="s">
        <v>0</v>
      </c>
    </row>
    <row r="182" spans="1:10" x14ac:dyDescent="0.25">
      <c r="A182" s="1">
        <v>1930911</v>
      </c>
      <c r="B182" s="1" t="s">
        <v>388</v>
      </c>
      <c r="C182" s="1">
        <v>776</v>
      </c>
      <c r="D182" s="1" t="s">
        <v>389</v>
      </c>
      <c r="E182" s="1">
        <f>ROUND(H183+H184+H185+H186+H187+H188,2)</f>
        <v>0</v>
      </c>
      <c r="F182" s="1">
        <v>1</v>
      </c>
      <c r="G182" s="1" t="s">
        <v>0</v>
      </c>
      <c r="H182" s="1">
        <f t="shared" si="2"/>
        <v>0</v>
      </c>
      <c r="I182" s="1" t="s">
        <v>22</v>
      </c>
      <c r="J182" s="1" t="s">
        <v>0</v>
      </c>
    </row>
    <row r="183" spans="1:10" ht="45" x14ac:dyDescent="0.25">
      <c r="A183" s="1">
        <v>1930912</v>
      </c>
      <c r="B183" s="1" t="s">
        <v>390</v>
      </c>
      <c r="C183" s="1" t="s">
        <v>22</v>
      </c>
      <c r="D183" s="1" t="s">
        <v>391</v>
      </c>
      <c r="E183" s="2">
        <v>0</v>
      </c>
      <c r="F183" s="1">
        <v>392</v>
      </c>
      <c r="G183" s="1" t="s">
        <v>61</v>
      </c>
      <c r="H183" s="1">
        <f t="shared" si="2"/>
        <v>0</v>
      </c>
      <c r="I183" s="1" t="s">
        <v>22</v>
      </c>
      <c r="J183" s="1" t="s">
        <v>0</v>
      </c>
    </row>
    <row r="184" spans="1:10" ht="30" x14ac:dyDescent="0.25">
      <c r="A184" s="1">
        <v>1930913</v>
      </c>
      <c r="B184" s="1" t="s">
        <v>392</v>
      </c>
      <c r="C184" s="1" t="s">
        <v>22</v>
      </c>
      <c r="D184" s="1" t="s">
        <v>393</v>
      </c>
      <c r="E184" s="2">
        <v>0</v>
      </c>
      <c r="F184" s="1">
        <v>392.04</v>
      </c>
      <c r="G184" s="1" t="s">
        <v>61</v>
      </c>
      <c r="H184" s="1">
        <f t="shared" si="2"/>
        <v>0</v>
      </c>
      <c r="I184" s="1" t="s">
        <v>22</v>
      </c>
      <c r="J184" s="1" t="s">
        <v>0</v>
      </c>
    </row>
    <row r="185" spans="1:10" ht="30" x14ac:dyDescent="0.25">
      <c r="A185" s="1">
        <v>1930914</v>
      </c>
      <c r="B185" s="1" t="s">
        <v>394</v>
      </c>
      <c r="C185" s="1" t="s">
        <v>22</v>
      </c>
      <c r="D185" s="1" t="s">
        <v>395</v>
      </c>
      <c r="E185" s="2">
        <v>0</v>
      </c>
      <c r="F185" s="1">
        <v>403.80099999999999</v>
      </c>
      <c r="G185" s="1" t="s">
        <v>61</v>
      </c>
      <c r="H185" s="1">
        <f t="shared" si="2"/>
        <v>0</v>
      </c>
      <c r="I185" s="1" t="s">
        <v>22</v>
      </c>
      <c r="J185" s="1" t="s">
        <v>0</v>
      </c>
    </row>
    <row r="186" spans="1:10" ht="30" x14ac:dyDescent="0.25">
      <c r="A186" s="1">
        <v>1930915</v>
      </c>
      <c r="B186" s="1" t="s">
        <v>396</v>
      </c>
      <c r="C186" s="1" t="s">
        <v>22</v>
      </c>
      <c r="D186" s="1" t="s">
        <v>397</v>
      </c>
      <c r="E186" s="2">
        <v>0</v>
      </c>
      <c r="F186" s="1">
        <v>392.04</v>
      </c>
      <c r="G186" s="1" t="s">
        <v>61</v>
      </c>
      <c r="H186" s="1">
        <f t="shared" si="2"/>
        <v>0</v>
      </c>
      <c r="I186" s="1" t="s">
        <v>22</v>
      </c>
      <c r="J186" s="1" t="s">
        <v>0</v>
      </c>
    </row>
    <row r="187" spans="1:10" ht="45" x14ac:dyDescent="0.25">
      <c r="A187" s="1">
        <v>1930916</v>
      </c>
      <c r="B187" s="1" t="s">
        <v>398</v>
      </c>
      <c r="C187" s="1" t="s">
        <v>22</v>
      </c>
      <c r="D187" s="1" t="s">
        <v>399</v>
      </c>
      <c r="E187" s="2">
        <v>0</v>
      </c>
      <c r="F187" s="1">
        <v>403.80099999999999</v>
      </c>
      <c r="G187" s="1" t="s">
        <v>61</v>
      </c>
      <c r="H187" s="1">
        <f t="shared" si="2"/>
        <v>0</v>
      </c>
      <c r="I187" s="1" t="s">
        <v>22</v>
      </c>
      <c r="J187" s="1" t="s">
        <v>0</v>
      </c>
    </row>
    <row r="188" spans="1:10" ht="30" x14ac:dyDescent="0.25">
      <c r="A188" s="1">
        <v>1930917</v>
      </c>
      <c r="B188" s="1" t="s">
        <v>400</v>
      </c>
      <c r="C188" s="1" t="s">
        <v>22</v>
      </c>
      <c r="D188" s="1" t="s">
        <v>401</v>
      </c>
      <c r="E188" s="2">
        <v>0</v>
      </c>
      <c r="F188" s="1">
        <v>1</v>
      </c>
      <c r="G188" s="1" t="s">
        <v>205</v>
      </c>
      <c r="H188" s="1">
        <f t="shared" si="2"/>
        <v>0</v>
      </c>
      <c r="I188" s="1" t="s">
        <v>22</v>
      </c>
      <c r="J188" s="1" t="s">
        <v>0</v>
      </c>
    </row>
    <row r="189" spans="1:10" x14ac:dyDescent="0.25">
      <c r="A189" s="1">
        <v>1930918</v>
      </c>
      <c r="B189" s="1" t="s">
        <v>402</v>
      </c>
      <c r="C189" s="1">
        <v>781</v>
      </c>
      <c r="D189" s="1" t="s">
        <v>403</v>
      </c>
      <c r="E189" s="1">
        <f>ROUND(H190+H191+H192,2)</f>
        <v>0</v>
      </c>
      <c r="F189" s="1">
        <v>1</v>
      </c>
      <c r="G189" s="1" t="s">
        <v>0</v>
      </c>
      <c r="H189" s="1">
        <f t="shared" si="2"/>
        <v>0</v>
      </c>
      <c r="I189" s="1" t="s">
        <v>22</v>
      </c>
      <c r="J189" s="1" t="s">
        <v>0</v>
      </c>
    </row>
    <row r="190" spans="1:10" ht="30" x14ac:dyDescent="0.25">
      <c r="A190" s="1">
        <v>1930919</v>
      </c>
      <c r="B190" s="1" t="s">
        <v>404</v>
      </c>
      <c r="C190" s="1" t="s">
        <v>22</v>
      </c>
      <c r="D190" s="1" t="s">
        <v>405</v>
      </c>
      <c r="E190" s="2">
        <v>0</v>
      </c>
      <c r="F190" s="1">
        <v>98.2</v>
      </c>
      <c r="G190" s="1" t="s">
        <v>61</v>
      </c>
      <c r="H190" s="1">
        <f t="shared" si="2"/>
        <v>0</v>
      </c>
      <c r="I190" s="1" t="s">
        <v>22</v>
      </c>
      <c r="J190" s="1" t="s">
        <v>0</v>
      </c>
    </row>
    <row r="191" spans="1:10" ht="30" x14ac:dyDescent="0.25">
      <c r="A191" s="1">
        <v>1930920</v>
      </c>
      <c r="B191" s="1" t="s">
        <v>406</v>
      </c>
      <c r="C191" s="1" t="s">
        <v>22</v>
      </c>
      <c r="D191" s="1" t="s">
        <v>407</v>
      </c>
      <c r="E191" s="2">
        <v>0</v>
      </c>
      <c r="F191" s="1">
        <v>100.164</v>
      </c>
      <c r="G191" s="1" t="s">
        <v>61</v>
      </c>
      <c r="H191" s="1">
        <f t="shared" si="2"/>
        <v>0</v>
      </c>
      <c r="I191" s="1" t="s">
        <v>22</v>
      </c>
      <c r="J191" s="1" t="s">
        <v>0</v>
      </c>
    </row>
    <row r="192" spans="1:10" ht="30" x14ac:dyDescent="0.25">
      <c r="A192" s="1">
        <v>1930921</v>
      </c>
      <c r="B192" s="1" t="s">
        <v>408</v>
      </c>
      <c r="C192" s="1" t="s">
        <v>22</v>
      </c>
      <c r="D192" s="1" t="s">
        <v>409</v>
      </c>
      <c r="E192" s="2">
        <v>0</v>
      </c>
      <c r="F192" s="1">
        <v>1</v>
      </c>
      <c r="G192" s="1" t="s">
        <v>205</v>
      </c>
      <c r="H192" s="1">
        <f t="shared" si="2"/>
        <v>0</v>
      </c>
      <c r="I192" s="1" t="s">
        <v>22</v>
      </c>
      <c r="J192" s="1" t="s">
        <v>0</v>
      </c>
    </row>
    <row r="193" spans="1:10" x14ac:dyDescent="0.25">
      <c r="A193" s="1">
        <v>1930922</v>
      </c>
      <c r="B193" s="1" t="s">
        <v>410</v>
      </c>
      <c r="C193" s="1">
        <v>783</v>
      </c>
      <c r="D193" s="1" t="s">
        <v>411</v>
      </c>
      <c r="E193" s="1">
        <f>ROUND(H194+H195+H196,2)</f>
        <v>0</v>
      </c>
      <c r="F193" s="1">
        <v>1</v>
      </c>
      <c r="G193" s="1" t="s">
        <v>0</v>
      </c>
      <c r="H193" s="1">
        <f t="shared" si="2"/>
        <v>0</v>
      </c>
      <c r="I193" s="1" t="s">
        <v>22</v>
      </c>
      <c r="J193" s="1" t="s">
        <v>0</v>
      </c>
    </row>
    <row r="194" spans="1:10" ht="30" x14ac:dyDescent="0.25">
      <c r="A194" s="1">
        <v>1930923</v>
      </c>
      <c r="B194" s="1" t="s">
        <v>412</v>
      </c>
      <c r="C194" s="1" t="s">
        <v>22</v>
      </c>
      <c r="D194" s="1" t="s">
        <v>413</v>
      </c>
      <c r="E194" s="2">
        <v>0</v>
      </c>
      <c r="F194" s="1">
        <v>1219.5</v>
      </c>
      <c r="G194" s="1" t="s">
        <v>61</v>
      </c>
      <c r="H194" s="1">
        <f t="shared" si="2"/>
        <v>0</v>
      </c>
      <c r="I194" s="1" t="s">
        <v>22</v>
      </c>
      <c r="J194" s="1" t="s">
        <v>0</v>
      </c>
    </row>
    <row r="195" spans="1:10" ht="30" x14ac:dyDescent="0.25">
      <c r="A195" s="1">
        <v>1930924</v>
      </c>
      <c r="B195" s="1" t="s">
        <v>414</v>
      </c>
      <c r="C195" s="1" t="s">
        <v>22</v>
      </c>
      <c r="D195" s="1" t="s">
        <v>415</v>
      </c>
      <c r="E195" s="2">
        <v>0</v>
      </c>
      <c r="F195" s="1">
        <v>38.5</v>
      </c>
      <c r="G195" s="1" t="s">
        <v>61</v>
      </c>
      <c r="H195" s="1">
        <f t="shared" ref="H195:H258" si="3">IF(ISNUMBER(VALUE(E195)),ROUND(SUM(ROUND(E195,2)*F195),2),"N")</f>
        <v>0</v>
      </c>
      <c r="I195" s="1" t="s">
        <v>22</v>
      </c>
      <c r="J195" s="1" t="s">
        <v>0</v>
      </c>
    </row>
    <row r="196" spans="1:10" ht="45" x14ac:dyDescent="0.25">
      <c r="A196" s="1">
        <v>1930925</v>
      </c>
      <c r="B196" s="1" t="s">
        <v>416</v>
      </c>
      <c r="C196" s="1" t="s">
        <v>22</v>
      </c>
      <c r="D196" s="1" t="s">
        <v>417</v>
      </c>
      <c r="E196" s="2">
        <v>0</v>
      </c>
      <c r="F196" s="1">
        <v>109.12</v>
      </c>
      <c r="G196" s="1" t="s">
        <v>61</v>
      </c>
      <c r="H196" s="1">
        <f t="shared" si="3"/>
        <v>0</v>
      </c>
      <c r="I196" s="1" t="s">
        <v>22</v>
      </c>
      <c r="J196" s="1" t="s">
        <v>0</v>
      </c>
    </row>
    <row r="197" spans="1:10" x14ac:dyDescent="0.25">
      <c r="A197" s="1">
        <v>1930926</v>
      </c>
      <c r="B197" s="1" t="s">
        <v>418</v>
      </c>
      <c r="C197" s="1">
        <v>784</v>
      </c>
      <c r="D197" s="1" t="s">
        <v>419</v>
      </c>
      <c r="E197" s="1">
        <f>ROUND(H198+H199+H200,2)</f>
        <v>0</v>
      </c>
      <c r="F197" s="1">
        <v>1</v>
      </c>
      <c r="G197" s="1" t="s">
        <v>0</v>
      </c>
      <c r="H197" s="1">
        <f t="shared" si="3"/>
        <v>0</v>
      </c>
      <c r="I197" s="1" t="s">
        <v>22</v>
      </c>
      <c r="J197" s="1" t="s">
        <v>0</v>
      </c>
    </row>
    <row r="198" spans="1:10" ht="30" x14ac:dyDescent="0.25">
      <c r="A198" s="1">
        <v>1930927</v>
      </c>
      <c r="B198" s="1" t="s">
        <v>420</v>
      </c>
      <c r="C198" s="1" t="s">
        <v>22</v>
      </c>
      <c r="D198" s="1" t="s">
        <v>421</v>
      </c>
      <c r="E198" s="2">
        <v>0</v>
      </c>
      <c r="F198" s="1">
        <v>374.47800000000001</v>
      </c>
      <c r="G198" s="1" t="s">
        <v>61</v>
      </c>
      <c r="H198" s="1">
        <f t="shared" si="3"/>
        <v>0</v>
      </c>
      <c r="I198" s="1" t="s">
        <v>22</v>
      </c>
      <c r="J198" s="1" t="s">
        <v>0</v>
      </c>
    </row>
    <row r="199" spans="1:10" ht="30" x14ac:dyDescent="0.25">
      <c r="A199" s="1">
        <v>1930928</v>
      </c>
      <c r="B199" s="1" t="s">
        <v>422</v>
      </c>
      <c r="C199" s="1" t="s">
        <v>22</v>
      </c>
      <c r="D199" s="1" t="s">
        <v>423</v>
      </c>
      <c r="E199" s="2">
        <v>0</v>
      </c>
      <c r="F199" s="1">
        <v>185</v>
      </c>
      <c r="G199" s="1" t="s">
        <v>61</v>
      </c>
      <c r="H199" s="1">
        <f t="shared" si="3"/>
        <v>0</v>
      </c>
      <c r="I199" s="1" t="s">
        <v>22</v>
      </c>
      <c r="J199" s="1" t="s">
        <v>0</v>
      </c>
    </row>
    <row r="200" spans="1:10" ht="45" x14ac:dyDescent="0.25">
      <c r="A200" s="1">
        <v>1930929</v>
      </c>
      <c r="B200" s="1" t="s">
        <v>424</v>
      </c>
      <c r="C200" s="1" t="s">
        <v>22</v>
      </c>
      <c r="D200" s="1" t="s">
        <v>425</v>
      </c>
      <c r="E200" s="2">
        <v>0</v>
      </c>
      <c r="F200" s="1">
        <v>374.47800000000001</v>
      </c>
      <c r="G200" s="1" t="s">
        <v>61</v>
      </c>
      <c r="H200" s="1">
        <f t="shared" si="3"/>
        <v>0</v>
      </c>
      <c r="I200" s="1" t="s">
        <v>22</v>
      </c>
      <c r="J200" s="1" t="s">
        <v>0</v>
      </c>
    </row>
    <row r="201" spans="1:10" x14ac:dyDescent="0.25">
      <c r="A201" s="1">
        <v>1930930</v>
      </c>
      <c r="B201" s="1" t="s">
        <v>426</v>
      </c>
      <c r="C201" s="1">
        <v>786</v>
      </c>
      <c r="D201" s="1" t="s">
        <v>427</v>
      </c>
      <c r="E201" s="1">
        <f>ROUND(H202+H203,2)</f>
        <v>0</v>
      </c>
      <c r="F201" s="1">
        <v>1</v>
      </c>
      <c r="G201" s="1" t="s">
        <v>0</v>
      </c>
      <c r="H201" s="1">
        <f t="shared" si="3"/>
        <v>0</v>
      </c>
      <c r="I201" s="1" t="s">
        <v>22</v>
      </c>
      <c r="J201" s="1" t="s">
        <v>0</v>
      </c>
    </row>
    <row r="202" spans="1:10" x14ac:dyDescent="0.25">
      <c r="A202" s="1">
        <v>1930931</v>
      </c>
      <c r="B202" s="1" t="s">
        <v>428</v>
      </c>
      <c r="C202" s="1" t="s">
        <v>22</v>
      </c>
      <c r="D202" s="1" t="s">
        <v>429</v>
      </c>
      <c r="E202" s="2">
        <v>0</v>
      </c>
      <c r="F202" s="1">
        <v>25.5</v>
      </c>
      <c r="G202" s="1" t="s">
        <v>61</v>
      </c>
      <c r="H202" s="1">
        <f t="shared" si="3"/>
        <v>0</v>
      </c>
      <c r="I202" s="1" t="s">
        <v>22</v>
      </c>
      <c r="J202" s="1" t="s">
        <v>0</v>
      </c>
    </row>
    <row r="203" spans="1:10" ht="30" x14ac:dyDescent="0.25">
      <c r="A203" s="1">
        <v>1930932</v>
      </c>
      <c r="B203" s="1" t="s">
        <v>430</v>
      </c>
      <c r="C203" s="1" t="s">
        <v>22</v>
      </c>
      <c r="D203" s="1" t="s">
        <v>431</v>
      </c>
      <c r="E203" s="2">
        <v>0</v>
      </c>
      <c r="F203" s="1">
        <v>29.324999999999999</v>
      </c>
      <c r="G203" s="1" t="s">
        <v>61</v>
      </c>
      <c r="H203" s="1">
        <f t="shared" si="3"/>
        <v>0</v>
      </c>
      <c r="I203" s="1" t="s">
        <v>22</v>
      </c>
      <c r="J203" s="1" t="s">
        <v>0</v>
      </c>
    </row>
    <row r="204" spans="1:10" x14ac:dyDescent="0.25">
      <c r="A204" s="1">
        <v>1930933</v>
      </c>
      <c r="B204" s="1" t="s">
        <v>432</v>
      </c>
      <c r="C204" s="1" t="s">
        <v>22</v>
      </c>
      <c r="D204" s="1" t="s">
        <v>433</v>
      </c>
      <c r="E204" s="1">
        <f>ROUND(H205,2)</f>
        <v>0</v>
      </c>
      <c r="F204" s="1">
        <v>1</v>
      </c>
      <c r="G204" s="1" t="s">
        <v>0</v>
      </c>
      <c r="H204" s="1">
        <f t="shared" si="3"/>
        <v>0</v>
      </c>
      <c r="I204" s="1" t="s">
        <v>22</v>
      </c>
      <c r="J204" s="1" t="s">
        <v>0</v>
      </c>
    </row>
    <row r="205" spans="1:10" x14ac:dyDescent="0.25">
      <c r="A205" s="1">
        <v>1930934</v>
      </c>
      <c r="B205" s="1" t="s">
        <v>434</v>
      </c>
      <c r="C205" s="1" t="s">
        <v>178</v>
      </c>
      <c r="D205" s="1" t="s">
        <v>179</v>
      </c>
      <c r="E205" s="1">
        <f>ROUND(H206,2)</f>
        <v>0</v>
      </c>
      <c r="F205" s="1">
        <v>1</v>
      </c>
      <c r="G205" s="1" t="s">
        <v>0</v>
      </c>
      <c r="H205" s="1">
        <f t="shared" si="3"/>
        <v>0</v>
      </c>
      <c r="I205" s="1" t="s">
        <v>22</v>
      </c>
      <c r="J205" s="1" t="s">
        <v>0</v>
      </c>
    </row>
    <row r="206" spans="1:10" x14ac:dyDescent="0.25">
      <c r="A206" s="1">
        <v>1930935</v>
      </c>
      <c r="B206" s="1" t="s">
        <v>435</v>
      </c>
      <c r="C206" s="1">
        <v>769</v>
      </c>
      <c r="D206" s="1" t="s">
        <v>436</v>
      </c>
      <c r="E206" s="1">
        <f>ROUND(H207+H208+H209+H210+H211+H212+H213+H214+H215+H216+H217+H218+H219+H220+H221+H222+H223+H224+H225+H226+H227+H228+H229+H230+H231+H232+H233+H234+H235+H236+H237+H238+H239+H240+H241+H242+H243+H244+H245+H246+H247+H248+H249+H250+H251+H252+H253+H254+H255+H256+H257+H258+H259+H260+H261+H262+H263+H264+H265+H266+H267+H268+H269+H270+H271+H272+H273+H274+H275+H276+H277,2)</f>
        <v>0</v>
      </c>
      <c r="F206" s="1">
        <v>1</v>
      </c>
      <c r="G206" s="1" t="s">
        <v>0</v>
      </c>
      <c r="H206" s="1">
        <f t="shared" si="3"/>
        <v>0</v>
      </c>
      <c r="I206" s="1" t="s">
        <v>22</v>
      </c>
      <c r="J206" s="1" t="s">
        <v>0</v>
      </c>
    </row>
    <row r="207" spans="1:10" x14ac:dyDescent="0.25">
      <c r="A207" s="1">
        <v>1930936</v>
      </c>
      <c r="B207" s="1" t="s">
        <v>437</v>
      </c>
      <c r="C207" s="1" t="s">
        <v>22</v>
      </c>
      <c r="D207" s="1" t="s">
        <v>438</v>
      </c>
      <c r="E207" s="2">
        <v>0</v>
      </c>
      <c r="F207" s="1">
        <v>4</v>
      </c>
      <c r="G207" s="1" t="s">
        <v>99</v>
      </c>
      <c r="H207" s="1">
        <f t="shared" si="3"/>
        <v>0</v>
      </c>
      <c r="I207" s="1" t="s">
        <v>22</v>
      </c>
      <c r="J207" s="1" t="s">
        <v>0</v>
      </c>
    </row>
    <row r="208" spans="1:10" x14ac:dyDescent="0.25">
      <c r="A208" s="1">
        <v>1930937</v>
      </c>
      <c r="B208" s="1" t="s">
        <v>439</v>
      </c>
      <c r="C208" s="1" t="s">
        <v>22</v>
      </c>
      <c r="D208" s="1" t="s">
        <v>440</v>
      </c>
      <c r="E208" s="2">
        <v>0</v>
      </c>
      <c r="F208" s="1">
        <v>4</v>
      </c>
      <c r="G208" s="1" t="s">
        <v>99</v>
      </c>
      <c r="H208" s="1">
        <f t="shared" si="3"/>
        <v>0</v>
      </c>
      <c r="I208" s="1" t="s">
        <v>22</v>
      </c>
      <c r="J208" s="1" t="s">
        <v>0</v>
      </c>
    </row>
    <row r="209" spans="1:10" x14ac:dyDescent="0.25">
      <c r="A209" s="1">
        <v>1930938</v>
      </c>
      <c r="B209" s="1" t="s">
        <v>441</v>
      </c>
      <c r="C209" s="1" t="s">
        <v>22</v>
      </c>
      <c r="D209" s="1" t="s">
        <v>442</v>
      </c>
      <c r="E209" s="2">
        <v>0</v>
      </c>
      <c r="F209" s="1">
        <v>8</v>
      </c>
      <c r="G209" s="1" t="s">
        <v>116</v>
      </c>
      <c r="H209" s="1">
        <f t="shared" si="3"/>
        <v>0</v>
      </c>
      <c r="I209" s="1" t="s">
        <v>22</v>
      </c>
      <c r="J209" s="1" t="s">
        <v>0</v>
      </c>
    </row>
    <row r="210" spans="1:10" x14ac:dyDescent="0.25">
      <c r="A210" s="1">
        <v>1930939</v>
      </c>
      <c r="B210" s="1" t="s">
        <v>443</v>
      </c>
      <c r="C210" s="1" t="s">
        <v>22</v>
      </c>
      <c r="D210" s="1" t="s">
        <v>444</v>
      </c>
      <c r="E210" s="2">
        <v>0</v>
      </c>
      <c r="F210" s="1">
        <v>8</v>
      </c>
      <c r="G210" s="1" t="s">
        <v>116</v>
      </c>
      <c r="H210" s="1">
        <f t="shared" si="3"/>
        <v>0</v>
      </c>
      <c r="I210" s="1" t="s">
        <v>22</v>
      </c>
      <c r="J210" s="1" t="s">
        <v>0</v>
      </c>
    </row>
    <row r="211" spans="1:10" x14ac:dyDescent="0.25">
      <c r="A211" s="1">
        <v>1930940</v>
      </c>
      <c r="B211" s="1" t="s">
        <v>445</v>
      </c>
      <c r="C211" s="1" t="s">
        <v>22</v>
      </c>
      <c r="D211" s="1" t="s">
        <v>446</v>
      </c>
      <c r="E211" s="2">
        <v>0</v>
      </c>
      <c r="F211" s="1">
        <v>17</v>
      </c>
      <c r="G211" s="1" t="s">
        <v>116</v>
      </c>
      <c r="H211" s="1">
        <f t="shared" si="3"/>
        <v>0</v>
      </c>
      <c r="I211" s="1" t="s">
        <v>22</v>
      </c>
      <c r="J211" s="1" t="s">
        <v>0</v>
      </c>
    </row>
    <row r="212" spans="1:10" x14ac:dyDescent="0.25">
      <c r="A212" s="1">
        <v>1930941</v>
      </c>
      <c r="B212" s="1" t="s">
        <v>447</v>
      </c>
      <c r="C212" s="1" t="s">
        <v>22</v>
      </c>
      <c r="D212" s="1" t="s">
        <v>448</v>
      </c>
      <c r="E212" s="2">
        <v>0</v>
      </c>
      <c r="F212" s="1">
        <v>17</v>
      </c>
      <c r="G212" s="1" t="s">
        <v>116</v>
      </c>
      <c r="H212" s="1">
        <f t="shared" si="3"/>
        <v>0</v>
      </c>
      <c r="I212" s="1" t="s">
        <v>22</v>
      </c>
      <c r="J212" s="1" t="s">
        <v>0</v>
      </c>
    </row>
    <row r="213" spans="1:10" x14ac:dyDescent="0.25">
      <c r="A213" s="1">
        <v>1930942</v>
      </c>
      <c r="B213" s="1" t="s">
        <v>449</v>
      </c>
      <c r="C213" s="1" t="s">
        <v>22</v>
      </c>
      <c r="D213" s="1" t="s">
        <v>450</v>
      </c>
      <c r="E213" s="2">
        <v>0</v>
      </c>
      <c r="F213" s="1">
        <v>30</v>
      </c>
      <c r="G213" s="1" t="s">
        <v>116</v>
      </c>
      <c r="H213" s="1">
        <f t="shared" si="3"/>
        <v>0</v>
      </c>
      <c r="I213" s="1" t="s">
        <v>22</v>
      </c>
      <c r="J213" s="1" t="s">
        <v>0</v>
      </c>
    </row>
    <row r="214" spans="1:10" x14ac:dyDescent="0.25">
      <c r="A214" s="1">
        <v>1930943</v>
      </c>
      <c r="B214" s="1" t="s">
        <v>451</v>
      </c>
      <c r="C214" s="1" t="s">
        <v>22</v>
      </c>
      <c r="D214" s="1" t="s">
        <v>452</v>
      </c>
      <c r="E214" s="2">
        <v>0</v>
      </c>
      <c r="F214" s="1">
        <v>30</v>
      </c>
      <c r="G214" s="1" t="s">
        <v>116</v>
      </c>
      <c r="H214" s="1">
        <f t="shared" si="3"/>
        <v>0</v>
      </c>
      <c r="I214" s="1" t="s">
        <v>22</v>
      </c>
      <c r="J214" s="1" t="s">
        <v>0</v>
      </c>
    </row>
    <row r="215" spans="1:10" x14ac:dyDescent="0.25">
      <c r="A215" s="1">
        <v>1930944</v>
      </c>
      <c r="B215" s="1" t="s">
        <v>453</v>
      </c>
      <c r="C215" s="1" t="s">
        <v>22</v>
      </c>
      <c r="D215" s="1" t="s">
        <v>454</v>
      </c>
      <c r="E215" s="2">
        <v>0</v>
      </c>
      <c r="F215" s="1">
        <v>27</v>
      </c>
      <c r="G215" s="1" t="s">
        <v>116</v>
      </c>
      <c r="H215" s="1">
        <f t="shared" si="3"/>
        <v>0</v>
      </c>
      <c r="I215" s="1" t="s">
        <v>22</v>
      </c>
      <c r="J215" s="1" t="s">
        <v>0</v>
      </c>
    </row>
    <row r="216" spans="1:10" x14ac:dyDescent="0.25">
      <c r="A216" s="1">
        <v>1930945</v>
      </c>
      <c r="B216" s="1" t="s">
        <v>455</v>
      </c>
      <c r="C216" s="1" t="s">
        <v>22</v>
      </c>
      <c r="D216" s="1" t="s">
        <v>456</v>
      </c>
      <c r="E216" s="2">
        <v>0</v>
      </c>
      <c r="F216" s="1">
        <v>27</v>
      </c>
      <c r="G216" s="1" t="s">
        <v>116</v>
      </c>
      <c r="H216" s="1">
        <f t="shared" si="3"/>
        <v>0</v>
      </c>
      <c r="I216" s="1" t="s">
        <v>22</v>
      </c>
      <c r="J216" s="1" t="s">
        <v>0</v>
      </c>
    </row>
    <row r="217" spans="1:10" x14ac:dyDescent="0.25">
      <c r="A217" s="1">
        <v>1930946</v>
      </c>
      <c r="B217" s="1" t="s">
        <v>457</v>
      </c>
      <c r="C217" s="1" t="s">
        <v>22</v>
      </c>
      <c r="D217" s="1" t="s">
        <v>458</v>
      </c>
      <c r="E217" s="2">
        <v>0</v>
      </c>
      <c r="F217" s="1">
        <v>18</v>
      </c>
      <c r="G217" s="1" t="s">
        <v>116</v>
      </c>
      <c r="H217" s="1">
        <f t="shared" si="3"/>
        <v>0</v>
      </c>
      <c r="I217" s="1" t="s">
        <v>22</v>
      </c>
      <c r="J217" s="1" t="s">
        <v>0</v>
      </c>
    </row>
    <row r="218" spans="1:10" x14ac:dyDescent="0.25">
      <c r="A218" s="1">
        <v>1930947</v>
      </c>
      <c r="B218" s="1" t="s">
        <v>459</v>
      </c>
      <c r="C218" s="1" t="s">
        <v>22</v>
      </c>
      <c r="D218" s="1" t="s">
        <v>460</v>
      </c>
      <c r="E218" s="2">
        <v>0</v>
      </c>
      <c r="F218" s="1">
        <v>18</v>
      </c>
      <c r="G218" s="1" t="s">
        <v>116</v>
      </c>
      <c r="H218" s="1">
        <f t="shared" si="3"/>
        <v>0</v>
      </c>
      <c r="I218" s="1" t="s">
        <v>22</v>
      </c>
      <c r="J218" s="1" t="s">
        <v>0</v>
      </c>
    </row>
    <row r="219" spans="1:10" x14ac:dyDescent="0.25">
      <c r="A219" s="1">
        <v>1930948</v>
      </c>
      <c r="B219" s="1" t="s">
        <v>461</v>
      </c>
      <c r="C219" s="1" t="s">
        <v>22</v>
      </c>
      <c r="D219" s="1" t="s">
        <v>462</v>
      </c>
      <c r="E219" s="2">
        <v>0</v>
      </c>
      <c r="F219" s="1">
        <v>15</v>
      </c>
      <c r="G219" s="1" t="s">
        <v>116</v>
      </c>
      <c r="H219" s="1">
        <f t="shared" si="3"/>
        <v>0</v>
      </c>
      <c r="I219" s="1" t="s">
        <v>22</v>
      </c>
      <c r="J219" s="1" t="s">
        <v>0</v>
      </c>
    </row>
    <row r="220" spans="1:10" x14ac:dyDescent="0.25">
      <c r="A220" s="1">
        <v>1930949</v>
      </c>
      <c r="B220" s="1" t="s">
        <v>463</v>
      </c>
      <c r="C220" s="1" t="s">
        <v>22</v>
      </c>
      <c r="D220" s="1" t="s">
        <v>464</v>
      </c>
      <c r="E220" s="2">
        <v>0</v>
      </c>
      <c r="F220" s="1">
        <v>15</v>
      </c>
      <c r="G220" s="1" t="s">
        <v>116</v>
      </c>
      <c r="H220" s="1">
        <f t="shared" si="3"/>
        <v>0</v>
      </c>
      <c r="I220" s="1" t="s">
        <v>22</v>
      </c>
      <c r="J220" s="1" t="s">
        <v>0</v>
      </c>
    </row>
    <row r="221" spans="1:10" x14ac:dyDescent="0.25">
      <c r="A221" s="1">
        <v>1930950</v>
      </c>
      <c r="B221" s="1" t="s">
        <v>465</v>
      </c>
      <c r="C221" s="1" t="s">
        <v>22</v>
      </c>
      <c r="D221" s="1" t="s">
        <v>462</v>
      </c>
      <c r="E221" s="2">
        <v>0</v>
      </c>
      <c r="F221" s="1">
        <v>1</v>
      </c>
      <c r="G221" s="1" t="s">
        <v>116</v>
      </c>
      <c r="H221" s="1">
        <f t="shared" si="3"/>
        <v>0</v>
      </c>
      <c r="I221" s="1" t="s">
        <v>22</v>
      </c>
      <c r="J221" s="1" t="s">
        <v>0</v>
      </c>
    </row>
    <row r="222" spans="1:10" x14ac:dyDescent="0.25">
      <c r="A222" s="1">
        <v>1930951</v>
      </c>
      <c r="B222" s="1" t="s">
        <v>466</v>
      </c>
      <c r="C222" s="1" t="s">
        <v>22</v>
      </c>
      <c r="D222" s="1" t="s">
        <v>467</v>
      </c>
      <c r="E222" s="2">
        <v>0</v>
      </c>
      <c r="F222" s="1">
        <v>1</v>
      </c>
      <c r="G222" s="1" t="s">
        <v>116</v>
      </c>
      <c r="H222" s="1">
        <f t="shared" si="3"/>
        <v>0</v>
      </c>
      <c r="I222" s="1" t="s">
        <v>22</v>
      </c>
      <c r="J222" s="1" t="s">
        <v>0</v>
      </c>
    </row>
    <row r="223" spans="1:10" x14ac:dyDescent="0.25">
      <c r="A223" s="1">
        <v>1930952</v>
      </c>
      <c r="B223" s="1" t="s">
        <v>468</v>
      </c>
      <c r="C223" s="1" t="s">
        <v>22</v>
      </c>
      <c r="D223" s="1" t="s">
        <v>469</v>
      </c>
      <c r="E223" s="2">
        <v>0</v>
      </c>
      <c r="F223" s="1">
        <v>42</v>
      </c>
      <c r="G223" s="1" t="s">
        <v>116</v>
      </c>
      <c r="H223" s="1">
        <f t="shared" si="3"/>
        <v>0</v>
      </c>
      <c r="I223" s="1" t="s">
        <v>22</v>
      </c>
      <c r="J223" s="1" t="s">
        <v>0</v>
      </c>
    </row>
    <row r="224" spans="1:10" x14ac:dyDescent="0.25">
      <c r="A224" s="1">
        <v>1930953</v>
      </c>
      <c r="B224" s="1" t="s">
        <v>470</v>
      </c>
      <c r="C224" s="1" t="s">
        <v>22</v>
      </c>
      <c r="D224" s="1" t="s">
        <v>471</v>
      </c>
      <c r="E224" s="2">
        <v>0</v>
      </c>
      <c r="F224" s="1">
        <v>42</v>
      </c>
      <c r="G224" s="1" t="s">
        <v>116</v>
      </c>
      <c r="H224" s="1">
        <f t="shared" si="3"/>
        <v>0</v>
      </c>
      <c r="I224" s="1" t="s">
        <v>22</v>
      </c>
      <c r="J224" s="1" t="s">
        <v>0</v>
      </c>
    </row>
    <row r="225" spans="1:10" ht="30" x14ac:dyDescent="0.25">
      <c r="A225" s="1">
        <v>1930954</v>
      </c>
      <c r="B225" s="1" t="s">
        <v>472</v>
      </c>
      <c r="C225" s="1" t="s">
        <v>22</v>
      </c>
      <c r="D225" s="1" t="s">
        <v>473</v>
      </c>
      <c r="E225" s="2">
        <v>0</v>
      </c>
      <c r="F225" s="1">
        <v>30</v>
      </c>
      <c r="G225" s="1" t="s">
        <v>61</v>
      </c>
      <c r="H225" s="1">
        <f t="shared" si="3"/>
        <v>0</v>
      </c>
      <c r="I225" s="1" t="s">
        <v>22</v>
      </c>
      <c r="J225" s="1" t="s">
        <v>0</v>
      </c>
    </row>
    <row r="226" spans="1:10" ht="30" x14ac:dyDescent="0.25">
      <c r="A226" s="1">
        <v>1930955</v>
      </c>
      <c r="B226" s="1" t="s">
        <v>474</v>
      </c>
      <c r="C226" s="1" t="s">
        <v>22</v>
      </c>
      <c r="D226" s="1" t="s">
        <v>475</v>
      </c>
      <c r="E226" s="2">
        <v>0</v>
      </c>
      <c r="F226" s="1">
        <v>30</v>
      </c>
      <c r="G226" s="1" t="s">
        <v>61</v>
      </c>
      <c r="H226" s="1">
        <f t="shared" si="3"/>
        <v>0</v>
      </c>
      <c r="I226" s="1" t="s">
        <v>22</v>
      </c>
      <c r="J226" s="1" t="s">
        <v>0</v>
      </c>
    </row>
    <row r="227" spans="1:10" x14ac:dyDescent="0.25">
      <c r="A227" s="1">
        <v>1930956</v>
      </c>
      <c r="B227" s="1" t="s">
        <v>476</v>
      </c>
      <c r="C227" s="1" t="s">
        <v>22</v>
      </c>
      <c r="D227" s="1" t="s">
        <v>477</v>
      </c>
      <c r="E227" s="2">
        <v>0</v>
      </c>
      <c r="F227" s="1">
        <v>1</v>
      </c>
      <c r="G227" s="1" t="s">
        <v>99</v>
      </c>
      <c r="H227" s="1">
        <f t="shared" si="3"/>
        <v>0</v>
      </c>
      <c r="I227" s="1" t="s">
        <v>22</v>
      </c>
      <c r="J227" s="1" t="s">
        <v>0</v>
      </c>
    </row>
    <row r="228" spans="1:10" x14ac:dyDescent="0.25">
      <c r="A228" s="1">
        <v>1930957</v>
      </c>
      <c r="B228" s="1" t="s">
        <v>478</v>
      </c>
      <c r="C228" s="1" t="s">
        <v>22</v>
      </c>
      <c r="D228" s="1" t="s">
        <v>479</v>
      </c>
      <c r="E228" s="2">
        <v>0</v>
      </c>
      <c r="F228" s="1">
        <v>1</v>
      </c>
      <c r="G228" s="1" t="s">
        <v>99</v>
      </c>
      <c r="H228" s="1">
        <f t="shared" si="3"/>
        <v>0</v>
      </c>
      <c r="I228" s="1" t="s">
        <v>22</v>
      </c>
      <c r="J228" s="1" t="s">
        <v>0</v>
      </c>
    </row>
    <row r="229" spans="1:10" x14ac:dyDescent="0.25">
      <c r="A229" s="1">
        <v>1930958</v>
      </c>
      <c r="B229" s="1" t="s">
        <v>480</v>
      </c>
      <c r="C229" s="1" t="s">
        <v>22</v>
      </c>
      <c r="D229" s="1" t="s">
        <v>481</v>
      </c>
      <c r="E229" s="2">
        <v>0</v>
      </c>
      <c r="F229" s="1">
        <v>1</v>
      </c>
      <c r="G229" s="1" t="s">
        <v>99</v>
      </c>
      <c r="H229" s="1">
        <f t="shared" si="3"/>
        <v>0</v>
      </c>
      <c r="I229" s="1" t="s">
        <v>22</v>
      </c>
      <c r="J229" s="1" t="s">
        <v>0</v>
      </c>
    </row>
    <row r="230" spans="1:10" x14ac:dyDescent="0.25">
      <c r="A230" s="1">
        <v>1930959</v>
      </c>
      <c r="B230" s="1" t="s">
        <v>482</v>
      </c>
      <c r="C230" s="1" t="s">
        <v>22</v>
      </c>
      <c r="D230" s="1" t="s">
        <v>483</v>
      </c>
      <c r="E230" s="2">
        <v>0</v>
      </c>
      <c r="F230" s="1">
        <v>1</v>
      </c>
      <c r="G230" s="1" t="s">
        <v>99</v>
      </c>
      <c r="H230" s="1">
        <f t="shared" si="3"/>
        <v>0</v>
      </c>
      <c r="I230" s="1" t="s">
        <v>22</v>
      </c>
      <c r="J230" s="1" t="s">
        <v>0</v>
      </c>
    </row>
    <row r="231" spans="1:10" x14ac:dyDescent="0.25">
      <c r="A231" s="1">
        <v>1930960</v>
      </c>
      <c r="B231" s="1" t="s">
        <v>484</v>
      </c>
      <c r="C231" s="1" t="s">
        <v>22</v>
      </c>
      <c r="D231" s="1" t="s">
        <v>485</v>
      </c>
      <c r="E231" s="2">
        <v>0</v>
      </c>
      <c r="F231" s="1">
        <v>1</v>
      </c>
      <c r="G231" s="1" t="s">
        <v>99</v>
      </c>
      <c r="H231" s="1">
        <f t="shared" si="3"/>
        <v>0</v>
      </c>
      <c r="I231" s="1" t="s">
        <v>22</v>
      </c>
      <c r="J231" s="1" t="s">
        <v>0</v>
      </c>
    </row>
    <row r="232" spans="1:10" ht="30" x14ac:dyDescent="0.25">
      <c r="A232" s="1">
        <v>1930961</v>
      </c>
      <c r="B232" s="1" t="s">
        <v>486</v>
      </c>
      <c r="C232" s="1" t="s">
        <v>22</v>
      </c>
      <c r="D232" s="1" t="s">
        <v>487</v>
      </c>
      <c r="E232" s="2">
        <v>0</v>
      </c>
      <c r="F232" s="1">
        <v>4</v>
      </c>
      <c r="G232" s="1" t="s">
        <v>99</v>
      </c>
      <c r="H232" s="1">
        <f t="shared" si="3"/>
        <v>0</v>
      </c>
      <c r="I232" s="1" t="s">
        <v>22</v>
      </c>
      <c r="J232" s="1" t="s">
        <v>0</v>
      </c>
    </row>
    <row r="233" spans="1:10" ht="30" x14ac:dyDescent="0.25">
      <c r="A233" s="1">
        <v>1930962</v>
      </c>
      <c r="B233" s="1" t="s">
        <v>488</v>
      </c>
      <c r="C233" s="1" t="s">
        <v>22</v>
      </c>
      <c r="D233" s="1" t="s">
        <v>489</v>
      </c>
      <c r="E233" s="2">
        <v>0</v>
      </c>
      <c r="F233" s="1">
        <v>4</v>
      </c>
      <c r="G233" s="1" t="s">
        <v>99</v>
      </c>
      <c r="H233" s="1">
        <f t="shared" si="3"/>
        <v>0</v>
      </c>
      <c r="I233" s="1" t="s">
        <v>22</v>
      </c>
      <c r="J233" s="1" t="s">
        <v>0</v>
      </c>
    </row>
    <row r="234" spans="1:10" ht="30" x14ac:dyDescent="0.25">
      <c r="A234" s="1">
        <v>1930963</v>
      </c>
      <c r="B234" s="1" t="s">
        <v>490</v>
      </c>
      <c r="C234" s="1" t="s">
        <v>22</v>
      </c>
      <c r="D234" s="1" t="s">
        <v>491</v>
      </c>
      <c r="E234" s="2">
        <v>0</v>
      </c>
      <c r="F234" s="1">
        <v>2</v>
      </c>
      <c r="G234" s="1" t="s">
        <v>99</v>
      </c>
      <c r="H234" s="1">
        <f t="shared" si="3"/>
        <v>0</v>
      </c>
      <c r="I234" s="1" t="s">
        <v>22</v>
      </c>
      <c r="J234" s="1" t="s">
        <v>0</v>
      </c>
    </row>
    <row r="235" spans="1:10" x14ac:dyDescent="0.25">
      <c r="A235" s="1">
        <v>1930964</v>
      </c>
      <c r="B235" s="1" t="s">
        <v>492</v>
      </c>
      <c r="C235" s="1" t="s">
        <v>22</v>
      </c>
      <c r="D235" s="1" t="s">
        <v>493</v>
      </c>
      <c r="E235" s="2">
        <v>0</v>
      </c>
      <c r="F235" s="1">
        <v>2</v>
      </c>
      <c r="G235" s="1" t="s">
        <v>99</v>
      </c>
      <c r="H235" s="1">
        <f t="shared" si="3"/>
        <v>0</v>
      </c>
      <c r="I235" s="1" t="s">
        <v>22</v>
      </c>
      <c r="J235" s="1" t="s">
        <v>0</v>
      </c>
    </row>
    <row r="236" spans="1:10" x14ac:dyDescent="0.25">
      <c r="A236" s="1">
        <v>1930965</v>
      </c>
      <c r="B236" s="1" t="s">
        <v>494</v>
      </c>
      <c r="C236" s="1" t="s">
        <v>22</v>
      </c>
      <c r="D236" s="1" t="s">
        <v>495</v>
      </c>
      <c r="E236" s="2">
        <v>0</v>
      </c>
      <c r="F236" s="1">
        <v>1</v>
      </c>
      <c r="G236" s="1" t="s">
        <v>99</v>
      </c>
      <c r="H236" s="1">
        <f t="shared" si="3"/>
        <v>0</v>
      </c>
      <c r="I236" s="1" t="s">
        <v>22</v>
      </c>
      <c r="J236" s="1" t="s">
        <v>0</v>
      </c>
    </row>
    <row r="237" spans="1:10" x14ac:dyDescent="0.25">
      <c r="A237" s="1">
        <v>1930966</v>
      </c>
      <c r="B237" s="1" t="s">
        <v>496</v>
      </c>
      <c r="C237" s="1" t="s">
        <v>22</v>
      </c>
      <c r="D237" s="1" t="s">
        <v>497</v>
      </c>
      <c r="E237" s="2">
        <v>0</v>
      </c>
      <c r="F237" s="1">
        <v>1</v>
      </c>
      <c r="G237" s="1" t="s">
        <v>99</v>
      </c>
      <c r="H237" s="1">
        <f t="shared" si="3"/>
        <v>0</v>
      </c>
      <c r="I237" s="1" t="s">
        <v>22</v>
      </c>
      <c r="J237" s="1" t="s">
        <v>0</v>
      </c>
    </row>
    <row r="238" spans="1:10" x14ac:dyDescent="0.25">
      <c r="A238" s="1">
        <v>1930967</v>
      </c>
      <c r="B238" s="1" t="s">
        <v>498</v>
      </c>
      <c r="C238" s="1" t="s">
        <v>22</v>
      </c>
      <c r="D238" s="1" t="s">
        <v>499</v>
      </c>
      <c r="E238" s="2">
        <v>0</v>
      </c>
      <c r="F238" s="1">
        <v>5</v>
      </c>
      <c r="G238" s="1" t="s">
        <v>99</v>
      </c>
      <c r="H238" s="1">
        <f t="shared" si="3"/>
        <v>0</v>
      </c>
      <c r="I238" s="1" t="s">
        <v>22</v>
      </c>
      <c r="J238" s="1" t="s">
        <v>0</v>
      </c>
    </row>
    <row r="239" spans="1:10" x14ac:dyDescent="0.25">
      <c r="A239" s="1">
        <v>1930968</v>
      </c>
      <c r="B239" s="1" t="s">
        <v>500</v>
      </c>
      <c r="C239" s="1" t="s">
        <v>22</v>
      </c>
      <c r="D239" s="1" t="s">
        <v>501</v>
      </c>
      <c r="E239" s="2">
        <v>0</v>
      </c>
      <c r="F239" s="1">
        <v>5</v>
      </c>
      <c r="G239" s="1" t="s">
        <v>99</v>
      </c>
      <c r="H239" s="1">
        <f t="shared" si="3"/>
        <v>0</v>
      </c>
      <c r="I239" s="1" t="s">
        <v>22</v>
      </c>
      <c r="J239" s="1" t="s">
        <v>0</v>
      </c>
    </row>
    <row r="240" spans="1:10" x14ac:dyDescent="0.25">
      <c r="A240" s="1">
        <v>1930969</v>
      </c>
      <c r="B240" s="1" t="s">
        <v>502</v>
      </c>
      <c r="C240" s="1" t="s">
        <v>22</v>
      </c>
      <c r="D240" s="1" t="s">
        <v>499</v>
      </c>
      <c r="E240" s="2">
        <v>0</v>
      </c>
      <c r="F240" s="1">
        <v>1</v>
      </c>
      <c r="G240" s="1" t="s">
        <v>99</v>
      </c>
      <c r="H240" s="1">
        <f t="shared" si="3"/>
        <v>0</v>
      </c>
      <c r="I240" s="1" t="s">
        <v>22</v>
      </c>
      <c r="J240" s="1" t="s">
        <v>0</v>
      </c>
    </row>
    <row r="241" spans="1:10" x14ac:dyDescent="0.25">
      <c r="A241" s="1">
        <v>1930970</v>
      </c>
      <c r="B241" s="1" t="s">
        <v>503</v>
      </c>
      <c r="C241" s="1" t="s">
        <v>22</v>
      </c>
      <c r="D241" s="1" t="s">
        <v>504</v>
      </c>
      <c r="E241" s="2">
        <v>0</v>
      </c>
      <c r="F241" s="1">
        <v>1</v>
      </c>
      <c r="G241" s="1" t="s">
        <v>99</v>
      </c>
      <c r="H241" s="1">
        <f t="shared" si="3"/>
        <v>0</v>
      </c>
      <c r="I241" s="1" t="s">
        <v>22</v>
      </c>
      <c r="J241" s="1" t="s">
        <v>0</v>
      </c>
    </row>
    <row r="242" spans="1:10" x14ac:dyDescent="0.25">
      <c r="A242" s="1">
        <v>1930971</v>
      </c>
      <c r="B242" s="1" t="s">
        <v>505</v>
      </c>
      <c r="C242" s="1" t="s">
        <v>22</v>
      </c>
      <c r="D242" s="1" t="s">
        <v>506</v>
      </c>
      <c r="E242" s="2">
        <v>0</v>
      </c>
      <c r="F242" s="1">
        <v>2</v>
      </c>
      <c r="G242" s="1" t="s">
        <v>99</v>
      </c>
      <c r="H242" s="1">
        <f t="shared" si="3"/>
        <v>0</v>
      </c>
      <c r="I242" s="1" t="s">
        <v>22</v>
      </c>
      <c r="J242" s="1" t="s">
        <v>0</v>
      </c>
    </row>
    <row r="243" spans="1:10" x14ac:dyDescent="0.25">
      <c r="A243" s="1">
        <v>1930972</v>
      </c>
      <c r="B243" s="1" t="s">
        <v>507</v>
      </c>
      <c r="C243" s="1" t="s">
        <v>22</v>
      </c>
      <c r="D243" s="1" t="s">
        <v>508</v>
      </c>
      <c r="E243" s="2">
        <v>0</v>
      </c>
      <c r="F243" s="1">
        <v>2</v>
      </c>
      <c r="G243" s="1" t="s">
        <v>99</v>
      </c>
      <c r="H243" s="1">
        <f t="shared" si="3"/>
        <v>0</v>
      </c>
      <c r="I243" s="1" t="s">
        <v>22</v>
      </c>
      <c r="J243" s="1" t="s">
        <v>0</v>
      </c>
    </row>
    <row r="244" spans="1:10" x14ac:dyDescent="0.25">
      <c r="A244" s="1">
        <v>1930973</v>
      </c>
      <c r="B244" s="1" t="s">
        <v>509</v>
      </c>
      <c r="C244" s="1" t="s">
        <v>22</v>
      </c>
      <c r="D244" s="1" t="s">
        <v>510</v>
      </c>
      <c r="E244" s="2">
        <v>0</v>
      </c>
      <c r="F244" s="1">
        <v>1</v>
      </c>
      <c r="G244" s="1" t="s">
        <v>99</v>
      </c>
      <c r="H244" s="1">
        <f t="shared" si="3"/>
        <v>0</v>
      </c>
      <c r="I244" s="1" t="s">
        <v>22</v>
      </c>
      <c r="J244" s="1" t="s">
        <v>0</v>
      </c>
    </row>
    <row r="245" spans="1:10" x14ac:dyDescent="0.25">
      <c r="A245" s="1">
        <v>1930974</v>
      </c>
      <c r="B245" s="1" t="s">
        <v>511</v>
      </c>
      <c r="C245" s="1" t="s">
        <v>22</v>
      </c>
      <c r="D245" s="1" t="s">
        <v>512</v>
      </c>
      <c r="E245" s="2">
        <v>0</v>
      </c>
      <c r="F245" s="1">
        <v>1</v>
      </c>
      <c r="G245" s="1" t="s">
        <v>99</v>
      </c>
      <c r="H245" s="1">
        <f t="shared" si="3"/>
        <v>0</v>
      </c>
      <c r="I245" s="1" t="s">
        <v>22</v>
      </c>
      <c r="J245" s="1" t="s">
        <v>0</v>
      </c>
    </row>
    <row r="246" spans="1:10" x14ac:dyDescent="0.25">
      <c r="A246" s="1">
        <v>1930975</v>
      </c>
      <c r="B246" s="1" t="s">
        <v>513</v>
      </c>
      <c r="C246" s="1" t="s">
        <v>22</v>
      </c>
      <c r="D246" s="1" t="s">
        <v>514</v>
      </c>
      <c r="E246" s="2">
        <v>0</v>
      </c>
      <c r="F246" s="1">
        <v>3</v>
      </c>
      <c r="G246" s="1" t="s">
        <v>99</v>
      </c>
      <c r="H246" s="1">
        <f t="shared" si="3"/>
        <v>0</v>
      </c>
      <c r="I246" s="1" t="s">
        <v>22</v>
      </c>
      <c r="J246" s="1" t="s">
        <v>0</v>
      </c>
    </row>
    <row r="247" spans="1:10" x14ac:dyDescent="0.25">
      <c r="A247" s="1">
        <v>1930976</v>
      </c>
      <c r="B247" s="1" t="s">
        <v>515</v>
      </c>
      <c r="C247" s="1" t="s">
        <v>22</v>
      </c>
      <c r="D247" s="1" t="s">
        <v>516</v>
      </c>
      <c r="E247" s="2">
        <v>0</v>
      </c>
      <c r="F247" s="1">
        <v>3</v>
      </c>
      <c r="G247" s="1" t="s">
        <v>99</v>
      </c>
      <c r="H247" s="1">
        <f t="shared" si="3"/>
        <v>0</v>
      </c>
      <c r="I247" s="1" t="s">
        <v>22</v>
      </c>
      <c r="J247" s="1" t="s">
        <v>0</v>
      </c>
    </row>
    <row r="248" spans="1:10" x14ac:dyDescent="0.25">
      <c r="A248" s="1">
        <v>1930977</v>
      </c>
      <c r="B248" s="1" t="s">
        <v>517</v>
      </c>
      <c r="C248" s="1" t="s">
        <v>22</v>
      </c>
      <c r="D248" s="1" t="s">
        <v>518</v>
      </c>
      <c r="E248" s="2">
        <v>0</v>
      </c>
      <c r="F248" s="1">
        <v>1</v>
      </c>
      <c r="G248" s="1" t="s">
        <v>99</v>
      </c>
      <c r="H248" s="1">
        <f t="shared" si="3"/>
        <v>0</v>
      </c>
      <c r="I248" s="1" t="s">
        <v>22</v>
      </c>
      <c r="J248" s="1" t="s">
        <v>0</v>
      </c>
    </row>
    <row r="249" spans="1:10" x14ac:dyDescent="0.25">
      <c r="A249" s="1">
        <v>1930978</v>
      </c>
      <c r="B249" s="1" t="s">
        <v>519</v>
      </c>
      <c r="C249" s="1" t="s">
        <v>22</v>
      </c>
      <c r="D249" s="1" t="s">
        <v>520</v>
      </c>
      <c r="E249" s="2">
        <v>0</v>
      </c>
      <c r="F249" s="1">
        <v>1</v>
      </c>
      <c r="G249" s="1" t="s">
        <v>99</v>
      </c>
      <c r="H249" s="1">
        <f t="shared" si="3"/>
        <v>0</v>
      </c>
      <c r="I249" s="1" t="s">
        <v>22</v>
      </c>
      <c r="J249" s="1" t="s">
        <v>0</v>
      </c>
    </row>
    <row r="250" spans="1:10" x14ac:dyDescent="0.25">
      <c r="A250" s="1">
        <v>1930979</v>
      </c>
      <c r="B250" s="1" t="s">
        <v>521</v>
      </c>
      <c r="C250" s="1" t="s">
        <v>22</v>
      </c>
      <c r="D250" s="1" t="s">
        <v>522</v>
      </c>
      <c r="E250" s="2">
        <v>0</v>
      </c>
      <c r="F250" s="1">
        <v>8</v>
      </c>
      <c r="G250" s="1" t="s">
        <v>99</v>
      </c>
      <c r="H250" s="1">
        <f t="shared" si="3"/>
        <v>0</v>
      </c>
      <c r="I250" s="1" t="s">
        <v>22</v>
      </c>
      <c r="J250" s="1" t="s">
        <v>0</v>
      </c>
    </row>
    <row r="251" spans="1:10" x14ac:dyDescent="0.25">
      <c r="A251" s="1">
        <v>1930980</v>
      </c>
      <c r="B251" s="1" t="s">
        <v>523</v>
      </c>
      <c r="C251" s="1" t="s">
        <v>22</v>
      </c>
      <c r="D251" s="1" t="s">
        <v>524</v>
      </c>
      <c r="E251" s="2">
        <v>0</v>
      </c>
      <c r="F251" s="1">
        <v>8</v>
      </c>
      <c r="G251" s="1" t="s">
        <v>99</v>
      </c>
      <c r="H251" s="1">
        <f t="shared" si="3"/>
        <v>0</v>
      </c>
      <c r="I251" s="1" t="s">
        <v>22</v>
      </c>
      <c r="J251" s="1" t="s">
        <v>0</v>
      </c>
    </row>
    <row r="252" spans="1:10" x14ac:dyDescent="0.25">
      <c r="A252" s="1">
        <v>1930981</v>
      </c>
      <c r="B252" s="1" t="s">
        <v>525</v>
      </c>
      <c r="C252" s="1" t="s">
        <v>22</v>
      </c>
      <c r="D252" s="1" t="s">
        <v>526</v>
      </c>
      <c r="E252" s="2">
        <v>0</v>
      </c>
      <c r="F252" s="1">
        <v>5</v>
      </c>
      <c r="G252" s="1" t="s">
        <v>99</v>
      </c>
      <c r="H252" s="1">
        <f t="shared" si="3"/>
        <v>0</v>
      </c>
      <c r="I252" s="1" t="s">
        <v>22</v>
      </c>
      <c r="J252" s="1" t="s">
        <v>0</v>
      </c>
    </row>
    <row r="253" spans="1:10" x14ac:dyDescent="0.25">
      <c r="A253" s="1">
        <v>1930982</v>
      </c>
      <c r="B253" s="1" t="s">
        <v>527</v>
      </c>
      <c r="C253" s="1" t="s">
        <v>22</v>
      </c>
      <c r="D253" s="1" t="s">
        <v>528</v>
      </c>
      <c r="E253" s="2">
        <v>0</v>
      </c>
      <c r="F253" s="1">
        <v>5</v>
      </c>
      <c r="G253" s="1" t="s">
        <v>99</v>
      </c>
      <c r="H253" s="1">
        <f t="shared" si="3"/>
        <v>0</v>
      </c>
      <c r="I253" s="1" t="s">
        <v>22</v>
      </c>
      <c r="J253" s="1" t="s">
        <v>0</v>
      </c>
    </row>
    <row r="254" spans="1:10" x14ac:dyDescent="0.25">
      <c r="A254" s="1">
        <v>1930983</v>
      </c>
      <c r="B254" s="1" t="s">
        <v>529</v>
      </c>
      <c r="C254" s="1" t="s">
        <v>22</v>
      </c>
      <c r="D254" s="1" t="s">
        <v>530</v>
      </c>
      <c r="E254" s="2">
        <v>0</v>
      </c>
      <c r="F254" s="1">
        <v>8</v>
      </c>
      <c r="G254" s="1" t="s">
        <v>99</v>
      </c>
      <c r="H254" s="1">
        <f t="shared" si="3"/>
        <v>0</v>
      </c>
      <c r="I254" s="1" t="s">
        <v>22</v>
      </c>
      <c r="J254" s="1" t="s">
        <v>0</v>
      </c>
    </row>
    <row r="255" spans="1:10" ht="30" x14ac:dyDescent="0.25">
      <c r="A255" s="1">
        <v>1930984</v>
      </c>
      <c r="B255" s="1" t="s">
        <v>531</v>
      </c>
      <c r="C255" s="1" t="s">
        <v>22</v>
      </c>
      <c r="D255" s="1" t="s">
        <v>532</v>
      </c>
      <c r="E255" s="2">
        <v>0</v>
      </c>
      <c r="F255" s="1">
        <v>8</v>
      </c>
      <c r="G255" s="1" t="s">
        <v>99</v>
      </c>
      <c r="H255" s="1">
        <f t="shared" si="3"/>
        <v>0</v>
      </c>
      <c r="I255" s="1" t="s">
        <v>22</v>
      </c>
      <c r="J255" s="1" t="s">
        <v>0</v>
      </c>
    </row>
    <row r="256" spans="1:10" ht="30" x14ac:dyDescent="0.25">
      <c r="A256" s="1">
        <v>1930985</v>
      </c>
      <c r="B256" s="1" t="s">
        <v>533</v>
      </c>
      <c r="C256" s="1" t="s">
        <v>22</v>
      </c>
      <c r="D256" s="1" t="s">
        <v>534</v>
      </c>
      <c r="E256" s="2">
        <v>0</v>
      </c>
      <c r="F256" s="1">
        <v>4</v>
      </c>
      <c r="G256" s="1" t="s">
        <v>99</v>
      </c>
      <c r="H256" s="1">
        <f t="shared" si="3"/>
        <v>0</v>
      </c>
      <c r="I256" s="1" t="s">
        <v>22</v>
      </c>
      <c r="J256" s="1" t="s">
        <v>0</v>
      </c>
    </row>
    <row r="257" spans="1:10" ht="30" x14ac:dyDescent="0.25">
      <c r="A257" s="1">
        <v>1930986</v>
      </c>
      <c r="B257" s="1" t="s">
        <v>535</v>
      </c>
      <c r="C257" s="1" t="s">
        <v>22</v>
      </c>
      <c r="D257" s="1" t="s">
        <v>536</v>
      </c>
      <c r="E257" s="2">
        <v>0</v>
      </c>
      <c r="F257" s="1">
        <v>4</v>
      </c>
      <c r="G257" s="1" t="s">
        <v>99</v>
      </c>
      <c r="H257" s="1">
        <f t="shared" si="3"/>
        <v>0</v>
      </c>
      <c r="I257" s="1" t="s">
        <v>22</v>
      </c>
      <c r="J257" s="1" t="s">
        <v>0</v>
      </c>
    </row>
    <row r="258" spans="1:10" x14ac:dyDescent="0.25">
      <c r="A258" s="1">
        <v>1930987</v>
      </c>
      <c r="B258" s="1" t="s">
        <v>537</v>
      </c>
      <c r="C258" s="1" t="s">
        <v>22</v>
      </c>
      <c r="D258" s="1" t="s">
        <v>538</v>
      </c>
      <c r="E258" s="2">
        <v>0</v>
      </c>
      <c r="F258" s="1">
        <v>1</v>
      </c>
      <c r="G258" s="1" t="s">
        <v>99</v>
      </c>
      <c r="H258" s="1">
        <f t="shared" si="3"/>
        <v>0</v>
      </c>
      <c r="I258" s="1" t="s">
        <v>22</v>
      </c>
      <c r="J258" s="1" t="s">
        <v>0</v>
      </c>
    </row>
    <row r="259" spans="1:10" ht="30" x14ac:dyDescent="0.25">
      <c r="A259" s="1">
        <v>1930988</v>
      </c>
      <c r="B259" s="1" t="s">
        <v>539</v>
      </c>
      <c r="C259" s="1" t="s">
        <v>22</v>
      </c>
      <c r="D259" s="1" t="s">
        <v>540</v>
      </c>
      <c r="E259" s="2">
        <v>0</v>
      </c>
      <c r="F259" s="1">
        <v>1</v>
      </c>
      <c r="G259" s="1" t="s">
        <v>99</v>
      </c>
      <c r="H259" s="1">
        <f t="shared" ref="H259:H322" si="4">IF(ISNUMBER(VALUE(E259)),ROUND(SUM(ROUND(E259,2)*F259),2),"N")</f>
        <v>0</v>
      </c>
      <c r="I259" s="1" t="s">
        <v>22</v>
      </c>
      <c r="J259" s="1" t="s">
        <v>0</v>
      </c>
    </row>
    <row r="260" spans="1:10" ht="30" x14ac:dyDescent="0.25">
      <c r="A260" s="1">
        <v>1930989</v>
      </c>
      <c r="B260" s="1" t="s">
        <v>541</v>
      </c>
      <c r="C260" s="1" t="s">
        <v>22</v>
      </c>
      <c r="D260" s="1" t="s">
        <v>542</v>
      </c>
      <c r="E260" s="2">
        <v>0</v>
      </c>
      <c r="F260" s="1">
        <v>11</v>
      </c>
      <c r="G260" s="1" t="s">
        <v>99</v>
      </c>
      <c r="H260" s="1">
        <f t="shared" si="4"/>
        <v>0</v>
      </c>
      <c r="I260" s="1" t="s">
        <v>22</v>
      </c>
      <c r="J260" s="1" t="s">
        <v>0</v>
      </c>
    </row>
    <row r="261" spans="1:10" ht="30" x14ac:dyDescent="0.25">
      <c r="A261" s="1">
        <v>1930990</v>
      </c>
      <c r="B261" s="1" t="s">
        <v>543</v>
      </c>
      <c r="C261" s="1" t="s">
        <v>22</v>
      </c>
      <c r="D261" s="1" t="s">
        <v>544</v>
      </c>
      <c r="E261" s="2">
        <v>0</v>
      </c>
      <c r="F261" s="1">
        <v>11</v>
      </c>
      <c r="G261" s="1" t="s">
        <v>99</v>
      </c>
      <c r="H261" s="1">
        <f t="shared" si="4"/>
        <v>0</v>
      </c>
      <c r="I261" s="1" t="s">
        <v>22</v>
      </c>
      <c r="J261" s="1" t="s">
        <v>0</v>
      </c>
    </row>
    <row r="262" spans="1:10" ht="30" x14ac:dyDescent="0.25">
      <c r="A262" s="1">
        <v>1930991</v>
      </c>
      <c r="B262" s="1" t="s">
        <v>545</v>
      </c>
      <c r="C262" s="1" t="s">
        <v>22</v>
      </c>
      <c r="D262" s="1" t="s">
        <v>546</v>
      </c>
      <c r="E262" s="2">
        <v>0</v>
      </c>
      <c r="F262" s="1">
        <v>3</v>
      </c>
      <c r="G262" s="1" t="s">
        <v>99</v>
      </c>
      <c r="H262" s="1">
        <f t="shared" si="4"/>
        <v>0</v>
      </c>
      <c r="I262" s="1" t="s">
        <v>22</v>
      </c>
      <c r="J262" s="1" t="s">
        <v>0</v>
      </c>
    </row>
    <row r="263" spans="1:10" x14ac:dyDescent="0.25">
      <c r="A263" s="1">
        <v>1930992</v>
      </c>
      <c r="B263" s="1" t="s">
        <v>547</v>
      </c>
      <c r="C263" s="1" t="s">
        <v>22</v>
      </c>
      <c r="D263" s="1" t="s">
        <v>548</v>
      </c>
      <c r="E263" s="2">
        <v>0</v>
      </c>
      <c r="F263" s="1">
        <v>3</v>
      </c>
      <c r="G263" s="1" t="s">
        <v>99</v>
      </c>
      <c r="H263" s="1">
        <f t="shared" si="4"/>
        <v>0</v>
      </c>
      <c r="I263" s="1" t="s">
        <v>22</v>
      </c>
      <c r="J263" s="1" t="s">
        <v>0</v>
      </c>
    </row>
    <row r="264" spans="1:10" ht="30" x14ac:dyDescent="0.25">
      <c r="A264" s="1">
        <v>1930993</v>
      </c>
      <c r="B264" s="1" t="s">
        <v>549</v>
      </c>
      <c r="C264" s="1" t="s">
        <v>22</v>
      </c>
      <c r="D264" s="1" t="s">
        <v>550</v>
      </c>
      <c r="E264" s="2">
        <v>0</v>
      </c>
      <c r="F264" s="1">
        <v>4</v>
      </c>
      <c r="G264" s="1" t="s">
        <v>99</v>
      </c>
      <c r="H264" s="1">
        <f t="shared" si="4"/>
        <v>0</v>
      </c>
      <c r="I264" s="1" t="s">
        <v>22</v>
      </c>
      <c r="J264" s="1" t="s">
        <v>0</v>
      </c>
    </row>
    <row r="265" spans="1:10" x14ac:dyDescent="0.25">
      <c r="A265" s="1">
        <v>1930994</v>
      </c>
      <c r="B265" s="1" t="s">
        <v>551</v>
      </c>
      <c r="C265" s="1" t="s">
        <v>22</v>
      </c>
      <c r="D265" s="1" t="s">
        <v>552</v>
      </c>
      <c r="E265" s="2">
        <v>0</v>
      </c>
      <c r="F265" s="1">
        <v>4</v>
      </c>
      <c r="G265" s="1" t="s">
        <v>99</v>
      </c>
      <c r="H265" s="1">
        <f t="shared" si="4"/>
        <v>0</v>
      </c>
      <c r="I265" s="1" t="s">
        <v>22</v>
      </c>
      <c r="J265" s="1" t="s">
        <v>0</v>
      </c>
    </row>
    <row r="266" spans="1:10" ht="30" x14ac:dyDescent="0.25">
      <c r="A266" s="1">
        <v>1930995</v>
      </c>
      <c r="B266" s="1" t="s">
        <v>553</v>
      </c>
      <c r="C266" s="1" t="s">
        <v>22</v>
      </c>
      <c r="D266" s="1" t="s">
        <v>554</v>
      </c>
      <c r="E266" s="2">
        <v>0</v>
      </c>
      <c r="F266" s="1">
        <v>3</v>
      </c>
      <c r="G266" s="1" t="s">
        <v>99</v>
      </c>
      <c r="H266" s="1">
        <f t="shared" si="4"/>
        <v>0</v>
      </c>
      <c r="I266" s="1" t="s">
        <v>22</v>
      </c>
      <c r="J266" s="1" t="s">
        <v>0</v>
      </c>
    </row>
    <row r="267" spans="1:10" x14ac:dyDescent="0.25">
      <c r="A267" s="1">
        <v>1930996</v>
      </c>
      <c r="B267" s="1" t="s">
        <v>555</v>
      </c>
      <c r="C267" s="1" t="s">
        <v>22</v>
      </c>
      <c r="D267" s="1" t="s">
        <v>556</v>
      </c>
      <c r="E267" s="2">
        <v>0</v>
      </c>
      <c r="F267" s="1">
        <v>3</v>
      </c>
      <c r="G267" s="1" t="s">
        <v>99</v>
      </c>
      <c r="H267" s="1">
        <f t="shared" si="4"/>
        <v>0</v>
      </c>
      <c r="I267" s="1" t="s">
        <v>22</v>
      </c>
      <c r="J267" s="1" t="s">
        <v>0</v>
      </c>
    </row>
    <row r="268" spans="1:10" x14ac:dyDescent="0.25">
      <c r="A268" s="1">
        <v>1930997</v>
      </c>
      <c r="B268" s="1" t="s">
        <v>557</v>
      </c>
      <c r="C268" s="1" t="s">
        <v>22</v>
      </c>
      <c r="D268" s="1" t="s">
        <v>558</v>
      </c>
      <c r="E268" s="2">
        <v>0</v>
      </c>
      <c r="F268" s="1">
        <v>1</v>
      </c>
      <c r="G268" s="1" t="s">
        <v>99</v>
      </c>
      <c r="H268" s="1">
        <f t="shared" si="4"/>
        <v>0</v>
      </c>
      <c r="I268" s="1" t="s">
        <v>22</v>
      </c>
      <c r="J268" s="1" t="s">
        <v>0</v>
      </c>
    </row>
    <row r="269" spans="1:10" x14ac:dyDescent="0.25">
      <c r="A269" s="1">
        <v>1930998</v>
      </c>
      <c r="B269" s="1" t="s">
        <v>559</v>
      </c>
      <c r="C269" s="1" t="s">
        <v>22</v>
      </c>
      <c r="D269" s="1" t="s">
        <v>558</v>
      </c>
      <c r="E269" s="2">
        <v>0</v>
      </c>
      <c r="F269" s="1">
        <v>1</v>
      </c>
      <c r="G269" s="1" t="s">
        <v>99</v>
      </c>
      <c r="H269" s="1">
        <f t="shared" si="4"/>
        <v>0</v>
      </c>
      <c r="I269" s="1" t="s">
        <v>22</v>
      </c>
      <c r="J269" s="1" t="s">
        <v>0</v>
      </c>
    </row>
    <row r="270" spans="1:10" x14ac:dyDescent="0.25">
      <c r="A270" s="1">
        <v>1930999</v>
      </c>
      <c r="B270" s="1" t="s">
        <v>560</v>
      </c>
      <c r="C270" s="1" t="s">
        <v>22</v>
      </c>
      <c r="D270" s="1" t="s">
        <v>561</v>
      </c>
      <c r="E270" s="2">
        <v>0</v>
      </c>
      <c r="F270" s="1">
        <v>1</v>
      </c>
      <c r="G270" s="1" t="s">
        <v>99</v>
      </c>
      <c r="H270" s="1">
        <f t="shared" si="4"/>
        <v>0</v>
      </c>
      <c r="I270" s="1" t="s">
        <v>22</v>
      </c>
      <c r="J270" s="1" t="s">
        <v>0</v>
      </c>
    </row>
    <row r="271" spans="1:10" x14ac:dyDescent="0.25">
      <c r="A271" s="1">
        <v>1931000</v>
      </c>
      <c r="B271" s="1" t="s">
        <v>562</v>
      </c>
      <c r="C271" s="1" t="s">
        <v>22</v>
      </c>
      <c r="D271" s="1" t="s">
        <v>563</v>
      </c>
      <c r="E271" s="2">
        <v>0</v>
      </c>
      <c r="F271" s="1">
        <v>1</v>
      </c>
      <c r="G271" s="1" t="s">
        <v>99</v>
      </c>
      <c r="H271" s="1">
        <f t="shared" si="4"/>
        <v>0</v>
      </c>
      <c r="I271" s="1" t="s">
        <v>22</v>
      </c>
      <c r="J271" s="1" t="s">
        <v>0</v>
      </c>
    </row>
    <row r="272" spans="1:10" ht="30" x14ac:dyDescent="0.25">
      <c r="A272" s="1">
        <v>1931001</v>
      </c>
      <c r="B272" s="1" t="s">
        <v>564</v>
      </c>
      <c r="C272" s="1" t="s">
        <v>22</v>
      </c>
      <c r="D272" s="1" t="s">
        <v>566</v>
      </c>
      <c r="E272" s="2">
        <v>0</v>
      </c>
      <c r="F272" s="1">
        <v>1</v>
      </c>
      <c r="G272" s="1" t="s">
        <v>565</v>
      </c>
      <c r="H272" s="1">
        <f t="shared" si="4"/>
        <v>0</v>
      </c>
      <c r="I272" s="1" t="s">
        <v>22</v>
      </c>
      <c r="J272" s="1" t="s">
        <v>0</v>
      </c>
    </row>
    <row r="273" spans="1:10" ht="30" x14ac:dyDescent="0.25">
      <c r="A273" s="1">
        <v>1931002</v>
      </c>
      <c r="B273" s="1" t="s">
        <v>567</v>
      </c>
      <c r="C273" s="1" t="s">
        <v>22</v>
      </c>
      <c r="D273" s="1" t="s">
        <v>568</v>
      </c>
      <c r="E273" s="2">
        <v>0</v>
      </c>
      <c r="F273" s="1">
        <v>1</v>
      </c>
      <c r="G273" s="1" t="s">
        <v>99</v>
      </c>
      <c r="H273" s="1">
        <f t="shared" si="4"/>
        <v>0</v>
      </c>
      <c r="I273" s="1" t="s">
        <v>22</v>
      </c>
      <c r="J273" s="1" t="s">
        <v>0</v>
      </c>
    </row>
    <row r="274" spans="1:10" ht="30" x14ac:dyDescent="0.25">
      <c r="A274" s="1">
        <v>1931003</v>
      </c>
      <c r="B274" s="1" t="s">
        <v>569</v>
      </c>
      <c r="C274" s="1" t="s">
        <v>22</v>
      </c>
      <c r="D274" s="1" t="s">
        <v>570</v>
      </c>
      <c r="E274" s="2">
        <v>0</v>
      </c>
      <c r="F274" s="1">
        <v>1</v>
      </c>
      <c r="G274" s="1" t="s">
        <v>565</v>
      </c>
      <c r="H274" s="1">
        <f t="shared" si="4"/>
        <v>0</v>
      </c>
      <c r="I274" s="1" t="s">
        <v>22</v>
      </c>
      <c r="J274" s="1" t="s">
        <v>0</v>
      </c>
    </row>
    <row r="275" spans="1:10" x14ac:dyDescent="0.25">
      <c r="A275" s="1">
        <v>1931004</v>
      </c>
      <c r="B275" s="1" t="s">
        <v>571</v>
      </c>
      <c r="C275" s="1" t="s">
        <v>22</v>
      </c>
      <c r="D275" s="1" t="s">
        <v>573</v>
      </c>
      <c r="E275" s="2">
        <v>0</v>
      </c>
      <c r="F275" s="1">
        <v>1</v>
      </c>
      <c r="G275" s="1" t="s">
        <v>572</v>
      </c>
      <c r="H275" s="1">
        <f t="shared" si="4"/>
        <v>0</v>
      </c>
      <c r="I275" s="1" t="s">
        <v>22</v>
      </c>
      <c r="J275" s="1" t="s">
        <v>0</v>
      </c>
    </row>
    <row r="276" spans="1:10" x14ac:dyDescent="0.25">
      <c r="A276" s="1">
        <v>1931005</v>
      </c>
      <c r="B276" s="1" t="s">
        <v>574</v>
      </c>
      <c r="C276" s="1" t="s">
        <v>22</v>
      </c>
      <c r="D276" s="1" t="s">
        <v>575</v>
      </c>
      <c r="E276" s="2">
        <v>0</v>
      </c>
      <c r="F276" s="1">
        <v>1</v>
      </c>
      <c r="G276" s="1" t="s">
        <v>572</v>
      </c>
      <c r="H276" s="1">
        <f t="shared" si="4"/>
        <v>0</v>
      </c>
      <c r="I276" s="1" t="s">
        <v>22</v>
      </c>
      <c r="J276" s="1" t="s">
        <v>0</v>
      </c>
    </row>
    <row r="277" spans="1:10" ht="30" x14ac:dyDescent="0.25">
      <c r="A277" s="1">
        <v>1931006</v>
      </c>
      <c r="B277" s="1" t="s">
        <v>576</v>
      </c>
      <c r="C277" s="1" t="s">
        <v>22</v>
      </c>
      <c r="D277" s="1" t="s">
        <v>577</v>
      </c>
      <c r="E277" s="2">
        <v>0</v>
      </c>
      <c r="F277" s="1">
        <v>1</v>
      </c>
      <c r="G277" s="1" t="s">
        <v>205</v>
      </c>
      <c r="H277" s="1">
        <f t="shared" si="4"/>
        <v>0</v>
      </c>
      <c r="I277" s="1" t="s">
        <v>22</v>
      </c>
      <c r="J277" s="1" t="s">
        <v>0</v>
      </c>
    </row>
    <row r="278" spans="1:10" x14ac:dyDescent="0.25">
      <c r="A278" s="1">
        <v>1931007</v>
      </c>
      <c r="B278" s="1" t="s">
        <v>578</v>
      </c>
      <c r="C278" s="1" t="s">
        <v>22</v>
      </c>
      <c r="D278" s="1" t="s">
        <v>579</v>
      </c>
      <c r="E278" s="1">
        <f>ROUND(H279+H384+H388+H396,2)</f>
        <v>0</v>
      </c>
      <c r="F278" s="1">
        <v>1</v>
      </c>
      <c r="G278" s="1" t="s">
        <v>0</v>
      </c>
      <c r="H278" s="1">
        <f t="shared" si="4"/>
        <v>0</v>
      </c>
      <c r="I278" s="1" t="s">
        <v>22</v>
      </c>
      <c r="J278" s="1" t="s">
        <v>0</v>
      </c>
    </row>
    <row r="279" spans="1:10" x14ac:dyDescent="0.25">
      <c r="A279" s="1">
        <v>1931008</v>
      </c>
      <c r="B279" s="1" t="s">
        <v>580</v>
      </c>
      <c r="C279" s="1" t="s">
        <v>178</v>
      </c>
      <c r="D279" s="1" t="s">
        <v>179</v>
      </c>
      <c r="E279" s="1">
        <f>ROUND(H280+H290+H304+H314+H322+H357+H376+H379+H382,2)</f>
        <v>0</v>
      </c>
      <c r="F279" s="1">
        <v>1</v>
      </c>
      <c r="G279" s="1" t="s">
        <v>0</v>
      </c>
      <c r="H279" s="1">
        <f t="shared" si="4"/>
        <v>0</v>
      </c>
      <c r="I279" s="1" t="s">
        <v>22</v>
      </c>
      <c r="J279" s="1" t="s">
        <v>0</v>
      </c>
    </row>
    <row r="280" spans="1:10" x14ac:dyDescent="0.25">
      <c r="A280" s="1">
        <v>1931009</v>
      </c>
      <c r="B280" s="1" t="s">
        <v>581</v>
      </c>
      <c r="C280" s="1">
        <v>713</v>
      </c>
      <c r="D280" s="1" t="s">
        <v>221</v>
      </c>
      <c r="E280" s="1">
        <f>ROUND(H281+H282+H283+H284+H285+H286+H287+H288+H289,2)</f>
        <v>0</v>
      </c>
      <c r="F280" s="1">
        <v>1</v>
      </c>
      <c r="G280" s="1" t="s">
        <v>0</v>
      </c>
      <c r="H280" s="1">
        <f t="shared" si="4"/>
        <v>0</v>
      </c>
      <c r="I280" s="1" t="s">
        <v>22</v>
      </c>
      <c r="J280" s="1" t="s">
        <v>0</v>
      </c>
    </row>
    <row r="281" spans="1:10" ht="30" x14ac:dyDescent="0.25">
      <c r="A281" s="1">
        <v>1931010</v>
      </c>
      <c r="B281" s="1" t="s">
        <v>582</v>
      </c>
      <c r="C281" s="1" t="s">
        <v>22</v>
      </c>
      <c r="D281" s="1" t="s">
        <v>583</v>
      </c>
      <c r="E281" s="2">
        <v>0</v>
      </c>
      <c r="F281" s="1">
        <v>174.327</v>
      </c>
      <c r="G281" s="1" t="s">
        <v>116</v>
      </c>
      <c r="H281" s="1">
        <f t="shared" si="4"/>
        <v>0</v>
      </c>
      <c r="I281" s="1" t="s">
        <v>22</v>
      </c>
      <c r="J281" s="1" t="s">
        <v>0</v>
      </c>
    </row>
    <row r="282" spans="1:10" ht="30" x14ac:dyDescent="0.25">
      <c r="A282" s="1">
        <v>1931011</v>
      </c>
      <c r="B282" s="1" t="s">
        <v>584</v>
      </c>
      <c r="C282" s="1" t="s">
        <v>22</v>
      </c>
      <c r="D282" s="1" t="s">
        <v>585</v>
      </c>
      <c r="E282" s="2">
        <v>0</v>
      </c>
      <c r="F282" s="1">
        <v>172.86199999999999</v>
      </c>
      <c r="G282" s="1" t="s">
        <v>116</v>
      </c>
      <c r="H282" s="1">
        <f t="shared" si="4"/>
        <v>0</v>
      </c>
      <c r="I282" s="1" t="s">
        <v>22</v>
      </c>
      <c r="J282" s="1" t="s">
        <v>0</v>
      </c>
    </row>
    <row r="283" spans="1:10" ht="30" x14ac:dyDescent="0.25">
      <c r="A283" s="1">
        <v>1931012</v>
      </c>
      <c r="B283" s="1" t="s">
        <v>586</v>
      </c>
      <c r="C283" s="1" t="s">
        <v>22</v>
      </c>
      <c r="D283" s="1" t="s">
        <v>587</v>
      </c>
      <c r="E283" s="2">
        <v>0</v>
      </c>
      <c r="F283" s="1">
        <v>0.98899999999999999</v>
      </c>
      <c r="G283" s="1" t="s">
        <v>116</v>
      </c>
      <c r="H283" s="1">
        <f t="shared" si="4"/>
        <v>0</v>
      </c>
      <c r="I283" s="1" t="s">
        <v>22</v>
      </c>
      <c r="J283" s="1" t="s">
        <v>0</v>
      </c>
    </row>
    <row r="284" spans="1:10" ht="30" x14ac:dyDescent="0.25">
      <c r="A284" s="1">
        <v>1931013</v>
      </c>
      <c r="B284" s="1" t="s">
        <v>588</v>
      </c>
      <c r="C284" s="1" t="s">
        <v>22</v>
      </c>
      <c r="D284" s="1" t="s">
        <v>589</v>
      </c>
      <c r="E284" s="2">
        <v>0</v>
      </c>
      <c r="F284" s="1">
        <v>12.852</v>
      </c>
      <c r="G284" s="1" t="s">
        <v>116</v>
      </c>
      <c r="H284" s="1">
        <f t="shared" si="4"/>
        <v>0</v>
      </c>
      <c r="I284" s="1" t="s">
        <v>22</v>
      </c>
      <c r="J284" s="1" t="s">
        <v>0</v>
      </c>
    </row>
    <row r="285" spans="1:10" x14ac:dyDescent="0.25">
      <c r="A285" s="1">
        <v>1931014</v>
      </c>
      <c r="B285" s="1" t="s">
        <v>590</v>
      </c>
      <c r="C285" s="1" t="s">
        <v>22</v>
      </c>
      <c r="D285" s="1" t="s">
        <v>591</v>
      </c>
      <c r="E285" s="2">
        <v>0</v>
      </c>
      <c r="F285" s="1">
        <v>52</v>
      </c>
      <c r="G285" s="1" t="s">
        <v>116</v>
      </c>
      <c r="H285" s="1">
        <f t="shared" si="4"/>
        <v>0</v>
      </c>
      <c r="I285" s="1" t="s">
        <v>22</v>
      </c>
      <c r="J285" s="1" t="s">
        <v>0</v>
      </c>
    </row>
    <row r="286" spans="1:10" ht="30" x14ac:dyDescent="0.25">
      <c r="A286" s="1">
        <v>1931015</v>
      </c>
      <c r="B286" s="1" t="s">
        <v>592</v>
      </c>
      <c r="C286" s="1" t="s">
        <v>22</v>
      </c>
      <c r="D286" s="1" t="s">
        <v>593</v>
      </c>
      <c r="E286" s="2">
        <v>0</v>
      </c>
      <c r="F286" s="1">
        <v>42.84</v>
      </c>
      <c r="G286" s="1" t="s">
        <v>116</v>
      </c>
      <c r="H286" s="1">
        <f t="shared" si="4"/>
        <v>0</v>
      </c>
      <c r="I286" s="1" t="s">
        <v>22</v>
      </c>
      <c r="J286" s="1" t="s">
        <v>0</v>
      </c>
    </row>
    <row r="287" spans="1:10" ht="30" x14ac:dyDescent="0.25">
      <c r="A287" s="1">
        <v>1931016</v>
      </c>
      <c r="B287" s="1" t="s">
        <v>594</v>
      </c>
      <c r="C287" s="1" t="s">
        <v>22</v>
      </c>
      <c r="D287" s="1" t="s">
        <v>595</v>
      </c>
      <c r="E287" s="2">
        <v>0</v>
      </c>
      <c r="F287" s="1">
        <v>12.852</v>
      </c>
      <c r="G287" s="1" t="s">
        <v>116</v>
      </c>
      <c r="H287" s="1">
        <f t="shared" si="4"/>
        <v>0</v>
      </c>
      <c r="I287" s="1" t="s">
        <v>22</v>
      </c>
      <c r="J287" s="1" t="s">
        <v>0</v>
      </c>
    </row>
    <row r="288" spans="1:10" x14ac:dyDescent="0.25">
      <c r="A288" s="1">
        <v>1931017</v>
      </c>
      <c r="B288" s="1" t="s">
        <v>596</v>
      </c>
      <c r="C288" s="1" t="s">
        <v>22</v>
      </c>
      <c r="D288" s="1" t="s">
        <v>597</v>
      </c>
      <c r="E288" s="2">
        <v>0</v>
      </c>
      <c r="F288" s="1">
        <v>1</v>
      </c>
      <c r="G288" s="1" t="s">
        <v>572</v>
      </c>
      <c r="H288" s="1">
        <f t="shared" si="4"/>
        <v>0</v>
      </c>
      <c r="I288" s="1" t="s">
        <v>22</v>
      </c>
      <c r="J288" s="1" t="s">
        <v>0</v>
      </c>
    </row>
    <row r="289" spans="1:10" ht="30" x14ac:dyDescent="0.25">
      <c r="A289" s="1">
        <v>1931018</v>
      </c>
      <c r="B289" s="1" t="s">
        <v>598</v>
      </c>
      <c r="C289" s="1" t="s">
        <v>22</v>
      </c>
      <c r="D289" s="1" t="s">
        <v>599</v>
      </c>
      <c r="E289" s="2">
        <v>0</v>
      </c>
      <c r="F289" s="1">
        <v>1</v>
      </c>
      <c r="G289" s="1" t="s">
        <v>205</v>
      </c>
      <c r="H289" s="1">
        <f t="shared" si="4"/>
        <v>0</v>
      </c>
      <c r="I289" s="1" t="s">
        <v>22</v>
      </c>
      <c r="J289" s="1" t="s">
        <v>0</v>
      </c>
    </row>
    <row r="290" spans="1:10" x14ac:dyDescent="0.25">
      <c r="A290" s="1">
        <v>1931019</v>
      </c>
      <c r="B290" s="1" t="s">
        <v>600</v>
      </c>
      <c r="C290" s="1">
        <v>731</v>
      </c>
      <c r="D290" s="1" t="s">
        <v>601</v>
      </c>
      <c r="E290" s="1">
        <f>ROUND(H291+H292+H293+H294+H295+H296+H297+H298+H299+H300+H301+H302+H303,2)</f>
        <v>0</v>
      </c>
      <c r="F290" s="1">
        <v>1</v>
      </c>
      <c r="G290" s="1" t="s">
        <v>0</v>
      </c>
      <c r="H290" s="1">
        <f t="shared" si="4"/>
        <v>0</v>
      </c>
      <c r="I290" s="1" t="s">
        <v>22</v>
      </c>
      <c r="J290" s="1" t="s">
        <v>0</v>
      </c>
    </row>
    <row r="291" spans="1:10" ht="30" x14ac:dyDescent="0.25">
      <c r="A291" s="1">
        <v>1931020</v>
      </c>
      <c r="B291" s="1" t="s">
        <v>602</v>
      </c>
      <c r="C291" s="1" t="s">
        <v>22</v>
      </c>
      <c r="D291" s="1" t="s">
        <v>603</v>
      </c>
      <c r="E291" s="2">
        <v>0</v>
      </c>
      <c r="F291" s="1">
        <v>2</v>
      </c>
      <c r="G291" s="1" t="s">
        <v>99</v>
      </c>
      <c r="H291" s="1">
        <f t="shared" si="4"/>
        <v>0</v>
      </c>
      <c r="I291" s="1" t="s">
        <v>22</v>
      </c>
      <c r="J291" s="1" t="s">
        <v>0</v>
      </c>
    </row>
    <row r="292" spans="1:10" ht="30" x14ac:dyDescent="0.25">
      <c r="A292" s="1">
        <v>1931021</v>
      </c>
      <c r="B292" s="1" t="s">
        <v>604</v>
      </c>
      <c r="C292" s="1" t="s">
        <v>22</v>
      </c>
      <c r="D292" s="1" t="s">
        <v>605</v>
      </c>
      <c r="E292" s="2">
        <v>0</v>
      </c>
      <c r="F292" s="1">
        <v>2</v>
      </c>
      <c r="G292" s="1" t="s">
        <v>99</v>
      </c>
      <c r="H292" s="1">
        <f t="shared" si="4"/>
        <v>0</v>
      </c>
      <c r="I292" s="1" t="s">
        <v>22</v>
      </c>
      <c r="J292" s="1" t="s">
        <v>0</v>
      </c>
    </row>
    <row r="293" spans="1:10" x14ac:dyDescent="0.25">
      <c r="A293" s="1">
        <v>1931022</v>
      </c>
      <c r="B293" s="1" t="s">
        <v>606</v>
      </c>
      <c r="C293" s="1" t="s">
        <v>22</v>
      </c>
      <c r="D293" s="1" t="s">
        <v>607</v>
      </c>
      <c r="E293" s="2">
        <v>0</v>
      </c>
      <c r="F293" s="1">
        <v>1</v>
      </c>
      <c r="G293" s="1" t="s">
        <v>99</v>
      </c>
      <c r="H293" s="1">
        <f t="shared" si="4"/>
        <v>0</v>
      </c>
      <c r="I293" s="1" t="s">
        <v>22</v>
      </c>
      <c r="J293" s="1" t="s">
        <v>0</v>
      </c>
    </row>
    <row r="294" spans="1:10" ht="75" x14ac:dyDescent="0.25">
      <c r="A294" s="1">
        <v>1931023</v>
      </c>
      <c r="B294" s="1" t="s">
        <v>608</v>
      </c>
      <c r="C294" s="1" t="s">
        <v>22</v>
      </c>
      <c r="D294" s="1" t="s">
        <v>610</v>
      </c>
      <c r="E294" s="2">
        <v>0</v>
      </c>
      <c r="F294" s="1">
        <v>1</v>
      </c>
      <c r="G294" s="1" t="s">
        <v>609</v>
      </c>
      <c r="H294" s="1">
        <f t="shared" si="4"/>
        <v>0</v>
      </c>
      <c r="I294" s="1" t="s">
        <v>22</v>
      </c>
      <c r="J294" s="1" t="s">
        <v>0</v>
      </c>
    </row>
    <row r="295" spans="1:10" ht="30" x14ac:dyDescent="0.25">
      <c r="A295" s="1">
        <v>1931024</v>
      </c>
      <c r="B295" s="1" t="s">
        <v>611</v>
      </c>
      <c r="C295" s="1" t="s">
        <v>22</v>
      </c>
      <c r="D295" s="1" t="s">
        <v>612</v>
      </c>
      <c r="E295" s="2">
        <v>0</v>
      </c>
      <c r="F295" s="1">
        <v>1</v>
      </c>
      <c r="G295" s="1" t="s">
        <v>99</v>
      </c>
      <c r="H295" s="1">
        <f t="shared" si="4"/>
        <v>0</v>
      </c>
      <c r="I295" s="1" t="s">
        <v>22</v>
      </c>
      <c r="J295" s="1" t="s">
        <v>0</v>
      </c>
    </row>
    <row r="296" spans="1:10" ht="60" x14ac:dyDescent="0.25">
      <c r="A296" s="1">
        <v>1931025</v>
      </c>
      <c r="B296" s="1" t="s">
        <v>613</v>
      </c>
      <c r="C296" s="1" t="s">
        <v>22</v>
      </c>
      <c r="D296" s="1" t="s">
        <v>614</v>
      </c>
      <c r="E296" s="2">
        <v>0</v>
      </c>
      <c r="F296" s="1">
        <v>1</v>
      </c>
      <c r="G296" s="1" t="s">
        <v>609</v>
      </c>
      <c r="H296" s="1">
        <f t="shared" si="4"/>
        <v>0</v>
      </c>
      <c r="I296" s="1" t="s">
        <v>22</v>
      </c>
      <c r="J296" s="1" t="s">
        <v>0</v>
      </c>
    </row>
    <row r="297" spans="1:10" ht="30" x14ac:dyDescent="0.25">
      <c r="A297" s="1">
        <v>1931026</v>
      </c>
      <c r="B297" s="1" t="s">
        <v>615</v>
      </c>
      <c r="C297" s="1" t="s">
        <v>22</v>
      </c>
      <c r="D297" s="1" t="s">
        <v>616</v>
      </c>
      <c r="E297" s="2">
        <v>0</v>
      </c>
      <c r="F297" s="1">
        <v>1</v>
      </c>
      <c r="G297" s="1" t="s">
        <v>99</v>
      </c>
      <c r="H297" s="1">
        <f t="shared" si="4"/>
        <v>0</v>
      </c>
      <c r="I297" s="1" t="s">
        <v>22</v>
      </c>
      <c r="J297" s="1" t="s">
        <v>0</v>
      </c>
    </row>
    <row r="298" spans="1:10" ht="75" x14ac:dyDescent="0.25">
      <c r="A298" s="1">
        <v>1931027</v>
      </c>
      <c r="B298" s="1" t="s">
        <v>617</v>
      </c>
      <c r="C298" s="1" t="s">
        <v>22</v>
      </c>
      <c r="D298" s="1" t="s">
        <v>618</v>
      </c>
      <c r="E298" s="2">
        <v>0</v>
      </c>
      <c r="F298" s="1">
        <v>1</v>
      </c>
      <c r="G298" s="1" t="s">
        <v>609</v>
      </c>
      <c r="H298" s="1">
        <f t="shared" si="4"/>
        <v>0</v>
      </c>
      <c r="I298" s="1" t="s">
        <v>22</v>
      </c>
      <c r="J298" s="1" t="s">
        <v>0</v>
      </c>
    </row>
    <row r="299" spans="1:10" x14ac:dyDescent="0.25">
      <c r="A299" s="1">
        <v>1931028</v>
      </c>
      <c r="B299" s="1" t="s">
        <v>619</v>
      </c>
      <c r="C299" s="1" t="s">
        <v>22</v>
      </c>
      <c r="D299" s="1" t="s">
        <v>621</v>
      </c>
      <c r="E299" s="2">
        <v>0</v>
      </c>
      <c r="F299" s="1">
        <v>2</v>
      </c>
      <c r="G299" s="1" t="s">
        <v>620</v>
      </c>
      <c r="H299" s="1">
        <f t="shared" si="4"/>
        <v>0</v>
      </c>
      <c r="I299" s="1" t="s">
        <v>22</v>
      </c>
      <c r="J299" s="1" t="s">
        <v>0</v>
      </c>
    </row>
    <row r="300" spans="1:10" ht="60" x14ac:dyDescent="0.25">
      <c r="A300" s="1">
        <v>1931029</v>
      </c>
      <c r="B300" s="1" t="s">
        <v>622</v>
      </c>
      <c r="C300" s="1" t="s">
        <v>22</v>
      </c>
      <c r="D300" s="1" t="s">
        <v>623</v>
      </c>
      <c r="E300" s="2">
        <v>0</v>
      </c>
      <c r="F300" s="1">
        <v>2</v>
      </c>
      <c r="G300" s="1" t="s">
        <v>572</v>
      </c>
      <c r="H300" s="1">
        <f t="shared" si="4"/>
        <v>0</v>
      </c>
      <c r="I300" s="1" t="s">
        <v>22</v>
      </c>
      <c r="J300" s="1" t="s">
        <v>0</v>
      </c>
    </row>
    <row r="301" spans="1:10" ht="30" x14ac:dyDescent="0.25">
      <c r="A301" s="1">
        <v>1931030</v>
      </c>
      <c r="B301" s="1" t="s">
        <v>624</v>
      </c>
      <c r="C301" s="1" t="s">
        <v>22</v>
      </c>
      <c r="D301" s="1" t="s">
        <v>625</v>
      </c>
      <c r="E301" s="2">
        <v>0</v>
      </c>
      <c r="F301" s="1">
        <v>1</v>
      </c>
      <c r="G301" s="1" t="s">
        <v>99</v>
      </c>
      <c r="H301" s="1">
        <f t="shared" si="4"/>
        <v>0</v>
      </c>
      <c r="I301" s="1" t="s">
        <v>22</v>
      </c>
      <c r="J301" s="1" t="s">
        <v>0</v>
      </c>
    </row>
    <row r="302" spans="1:10" x14ac:dyDescent="0.25">
      <c r="A302" s="1">
        <v>1931031</v>
      </c>
      <c r="B302" s="1" t="s">
        <v>626</v>
      </c>
      <c r="C302" s="1" t="s">
        <v>22</v>
      </c>
      <c r="D302" s="1" t="s">
        <v>627</v>
      </c>
      <c r="E302" s="2">
        <v>0</v>
      </c>
      <c r="F302" s="1">
        <v>1</v>
      </c>
      <c r="G302" s="1" t="s">
        <v>99</v>
      </c>
      <c r="H302" s="1">
        <f t="shared" si="4"/>
        <v>0</v>
      </c>
      <c r="I302" s="1" t="s">
        <v>22</v>
      </c>
      <c r="J302" s="1" t="s">
        <v>0</v>
      </c>
    </row>
    <row r="303" spans="1:10" ht="30" x14ac:dyDescent="0.25">
      <c r="A303" s="1">
        <v>1931032</v>
      </c>
      <c r="B303" s="1" t="s">
        <v>628</v>
      </c>
      <c r="C303" s="1" t="s">
        <v>22</v>
      </c>
      <c r="D303" s="1" t="s">
        <v>629</v>
      </c>
      <c r="E303" s="2">
        <v>0</v>
      </c>
      <c r="F303" s="1">
        <v>1</v>
      </c>
      <c r="G303" s="1" t="s">
        <v>205</v>
      </c>
      <c r="H303" s="1">
        <f t="shared" si="4"/>
        <v>0</v>
      </c>
      <c r="I303" s="1" t="s">
        <v>22</v>
      </c>
      <c r="J303" s="1" t="s">
        <v>0</v>
      </c>
    </row>
    <row r="304" spans="1:10" x14ac:dyDescent="0.25">
      <c r="A304" s="1">
        <v>1931033</v>
      </c>
      <c r="B304" s="1" t="s">
        <v>630</v>
      </c>
      <c r="C304" s="1">
        <v>732</v>
      </c>
      <c r="D304" s="1" t="s">
        <v>631</v>
      </c>
      <c r="E304" s="1">
        <f>ROUND(H305+H306+H307+H308+H309+H310+H311+H312+H313,2)</f>
        <v>0</v>
      </c>
      <c r="F304" s="1">
        <v>1</v>
      </c>
      <c r="G304" s="1" t="s">
        <v>0</v>
      </c>
      <c r="H304" s="1">
        <f t="shared" si="4"/>
        <v>0</v>
      </c>
      <c r="I304" s="1" t="s">
        <v>22</v>
      </c>
      <c r="J304" s="1" t="s">
        <v>0</v>
      </c>
    </row>
    <row r="305" spans="1:10" ht="30" x14ac:dyDescent="0.25">
      <c r="A305" s="1">
        <v>1931034</v>
      </c>
      <c r="B305" s="1" t="s">
        <v>632</v>
      </c>
      <c r="C305" s="1" t="s">
        <v>22</v>
      </c>
      <c r="D305" s="1" t="s">
        <v>633</v>
      </c>
      <c r="E305" s="2">
        <v>0</v>
      </c>
      <c r="F305" s="1">
        <v>1</v>
      </c>
      <c r="G305" s="1" t="s">
        <v>99</v>
      </c>
      <c r="H305" s="1">
        <f t="shared" si="4"/>
        <v>0</v>
      </c>
      <c r="I305" s="1" t="s">
        <v>22</v>
      </c>
      <c r="J305" s="1" t="s">
        <v>0</v>
      </c>
    </row>
    <row r="306" spans="1:10" x14ac:dyDescent="0.25">
      <c r="A306" s="1">
        <v>1931035</v>
      </c>
      <c r="B306" s="1" t="s">
        <v>634</v>
      </c>
      <c r="C306" s="1" t="s">
        <v>22</v>
      </c>
      <c r="D306" s="1" t="s">
        <v>635</v>
      </c>
      <c r="E306" s="2">
        <v>0</v>
      </c>
      <c r="F306" s="1">
        <v>1</v>
      </c>
      <c r="G306" s="1" t="s">
        <v>116</v>
      </c>
      <c r="H306" s="1">
        <f t="shared" si="4"/>
        <v>0</v>
      </c>
      <c r="I306" s="1" t="s">
        <v>22</v>
      </c>
      <c r="J306" s="1" t="s">
        <v>0</v>
      </c>
    </row>
    <row r="307" spans="1:10" ht="30" x14ac:dyDescent="0.25">
      <c r="A307" s="1">
        <v>1931036</v>
      </c>
      <c r="B307" s="1" t="s">
        <v>636</v>
      </c>
      <c r="C307" s="1" t="s">
        <v>22</v>
      </c>
      <c r="D307" s="1" t="s">
        <v>637</v>
      </c>
      <c r="E307" s="2">
        <v>0</v>
      </c>
      <c r="F307" s="1">
        <v>2</v>
      </c>
      <c r="G307" s="1" t="s">
        <v>99</v>
      </c>
      <c r="H307" s="1">
        <f t="shared" si="4"/>
        <v>0</v>
      </c>
      <c r="I307" s="1" t="s">
        <v>22</v>
      </c>
      <c r="J307" s="1" t="s">
        <v>0</v>
      </c>
    </row>
    <row r="308" spans="1:10" ht="30" x14ac:dyDescent="0.25">
      <c r="A308" s="1">
        <v>1931037</v>
      </c>
      <c r="B308" s="1" t="s">
        <v>638</v>
      </c>
      <c r="C308" s="1" t="s">
        <v>22</v>
      </c>
      <c r="D308" s="1" t="s">
        <v>639</v>
      </c>
      <c r="E308" s="2">
        <v>0</v>
      </c>
      <c r="F308" s="1">
        <v>1</v>
      </c>
      <c r="G308" s="1" t="s">
        <v>99</v>
      </c>
      <c r="H308" s="1">
        <f t="shared" si="4"/>
        <v>0</v>
      </c>
      <c r="I308" s="1" t="s">
        <v>22</v>
      </c>
      <c r="J308" s="1" t="s">
        <v>0</v>
      </c>
    </row>
    <row r="309" spans="1:10" x14ac:dyDescent="0.25">
      <c r="A309" s="1">
        <v>1931038</v>
      </c>
      <c r="B309" s="1" t="s">
        <v>640</v>
      </c>
      <c r="C309" s="1" t="s">
        <v>22</v>
      </c>
      <c r="D309" s="1" t="s">
        <v>641</v>
      </c>
      <c r="E309" s="2">
        <v>0</v>
      </c>
      <c r="F309" s="1">
        <v>1</v>
      </c>
      <c r="G309" s="1" t="s">
        <v>99</v>
      </c>
      <c r="H309" s="1">
        <f t="shared" si="4"/>
        <v>0</v>
      </c>
      <c r="I309" s="1" t="s">
        <v>22</v>
      </c>
      <c r="J309" s="1" t="s">
        <v>0</v>
      </c>
    </row>
    <row r="310" spans="1:10" ht="30" x14ac:dyDescent="0.25">
      <c r="A310" s="1">
        <v>1931039</v>
      </c>
      <c r="B310" s="1" t="s">
        <v>642</v>
      </c>
      <c r="C310" s="1" t="s">
        <v>22</v>
      </c>
      <c r="D310" s="1" t="s">
        <v>643</v>
      </c>
      <c r="E310" s="2">
        <v>0</v>
      </c>
      <c r="F310" s="1">
        <v>2</v>
      </c>
      <c r="G310" s="1" t="s">
        <v>99</v>
      </c>
      <c r="H310" s="1">
        <f t="shared" si="4"/>
        <v>0</v>
      </c>
      <c r="I310" s="1" t="s">
        <v>22</v>
      </c>
      <c r="J310" s="1" t="s">
        <v>0</v>
      </c>
    </row>
    <row r="311" spans="1:10" ht="30" x14ac:dyDescent="0.25">
      <c r="A311" s="1">
        <v>1931040</v>
      </c>
      <c r="B311" s="1" t="s">
        <v>644</v>
      </c>
      <c r="C311" s="1" t="s">
        <v>22</v>
      </c>
      <c r="D311" s="1" t="s">
        <v>645</v>
      </c>
      <c r="E311" s="2">
        <v>0</v>
      </c>
      <c r="F311" s="1">
        <v>2</v>
      </c>
      <c r="G311" s="1" t="s">
        <v>99</v>
      </c>
      <c r="H311" s="1">
        <f t="shared" si="4"/>
        <v>0</v>
      </c>
      <c r="I311" s="1" t="s">
        <v>22</v>
      </c>
      <c r="J311" s="1" t="s">
        <v>0</v>
      </c>
    </row>
    <row r="312" spans="1:10" ht="30" x14ac:dyDescent="0.25">
      <c r="A312" s="1">
        <v>1931041</v>
      </c>
      <c r="B312" s="1" t="s">
        <v>646</v>
      </c>
      <c r="C312" s="1" t="s">
        <v>22</v>
      </c>
      <c r="D312" s="1" t="s">
        <v>647</v>
      </c>
      <c r="E312" s="2">
        <v>0</v>
      </c>
      <c r="F312" s="1">
        <v>2</v>
      </c>
      <c r="G312" s="1" t="s">
        <v>99</v>
      </c>
      <c r="H312" s="1">
        <f t="shared" si="4"/>
        <v>0</v>
      </c>
      <c r="I312" s="1" t="s">
        <v>22</v>
      </c>
      <c r="J312" s="1" t="s">
        <v>0</v>
      </c>
    </row>
    <row r="313" spans="1:10" x14ac:dyDescent="0.25">
      <c r="A313" s="1">
        <v>1931042</v>
      </c>
      <c r="B313" s="1" t="s">
        <v>648</v>
      </c>
      <c r="C313" s="1" t="s">
        <v>22</v>
      </c>
      <c r="D313" s="1" t="s">
        <v>649</v>
      </c>
      <c r="E313" s="2">
        <v>0</v>
      </c>
      <c r="F313" s="1">
        <v>1</v>
      </c>
      <c r="G313" s="1" t="s">
        <v>205</v>
      </c>
      <c r="H313" s="1">
        <f t="shared" si="4"/>
        <v>0</v>
      </c>
      <c r="I313" s="1" t="s">
        <v>22</v>
      </c>
      <c r="J313" s="1" t="s">
        <v>0</v>
      </c>
    </row>
    <row r="314" spans="1:10" x14ac:dyDescent="0.25">
      <c r="A314" s="1">
        <v>1931043</v>
      </c>
      <c r="B314" s="1" t="s">
        <v>650</v>
      </c>
      <c r="C314" s="1">
        <v>733</v>
      </c>
      <c r="D314" s="1" t="s">
        <v>651</v>
      </c>
      <c r="E314" s="1">
        <f>ROUND(H315+H316+H317+H318+H319+H320+H321,2)</f>
        <v>0</v>
      </c>
      <c r="F314" s="1">
        <v>1</v>
      </c>
      <c r="G314" s="1" t="s">
        <v>0</v>
      </c>
      <c r="H314" s="1">
        <f t="shared" si="4"/>
        <v>0</v>
      </c>
      <c r="I314" s="1" t="s">
        <v>22</v>
      </c>
      <c r="J314" s="1" t="s">
        <v>0</v>
      </c>
    </row>
    <row r="315" spans="1:10" ht="30" x14ac:dyDescent="0.25">
      <c r="A315" s="1">
        <v>1931044</v>
      </c>
      <c r="B315" s="1" t="s">
        <v>652</v>
      </c>
      <c r="C315" s="1" t="s">
        <v>22</v>
      </c>
      <c r="D315" s="1" t="s">
        <v>653</v>
      </c>
      <c r="E315" s="2">
        <v>0</v>
      </c>
      <c r="F315" s="1">
        <v>161.40299999999999</v>
      </c>
      <c r="G315" s="1" t="s">
        <v>116</v>
      </c>
      <c r="H315" s="1">
        <f t="shared" si="4"/>
        <v>0</v>
      </c>
      <c r="I315" s="1" t="s">
        <v>22</v>
      </c>
      <c r="J315" s="1" t="s">
        <v>0</v>
      </c>
    </row>
    <row r="316" spans="1:10" ht="30" x14ac:dyDescent="0.25">
      <c r="A316" s="1">
        <v>1931045</v>
      </c>
      <c r="B316" s="1" t="s">
        <v>654</v>
      </c>
      <c r="C316" s="1" t="s">
        <v>22</v>
      </c>
      <c r="D316" s="1" t="s">
        <v>655</v>
      </c>
      <c r="E316" s="2">
        <v>0</v>
      </c>
      <c r="F316" s="1">
        <v>0.92400000000000004</v>
      </c>
      <c r="G316" s="1" t="s">
        <v>116</v>
      </c>
      <c r="H316" s="1">
        <f t="shared" si="4"/>
        <v>0</v>
      </c>
      <c r="I316" s="1" t="s">
        <v>22</v>
      </c>
      <c r="J316" s="1" t="s">
        <v>0</v>
      </c>
    </row>
    <row r="317" spans="1:10" ht="30" x14ac:dyDescent="0.25">
      <c r="A317" s="1">
        <v>1931046</v>
      </c>
      <c r="B317" s="1" t="s">
        <v>656</v>
      </c>
      <c r="C317" s="1" t="s">
        <v>22</v>
      </c>
      <c r="D317" s="1" t="s">
        <v>657</v>
      </c>
      <c r="E317" s="2">
        <v>0</v>
      </c>
      <c r="F317" s="1">
        <v>12</v>
      </c>
      <c r="G317" s="1" t="s">
        <v>116</v>
      </c>
      <c r="H317" s="1">
        <f t="shared" si="4"/>
        <v>0</v>
      </c>
      <c r="I317" s="1" t="s">
        <v>22</v>
      </c>
      <c r="J317" s="1" t="s">
        <v>0</v>
      </c>
    </row>
    <row r="318" spans="1:10" ht="30" x14ac:dyDescent="0.25">
      <c r="A318" s="1">
        <v>1931047</v>
      </c>
      <c r="B318" s="1" t="s">
        <v>658</v>
      </c>
      <c r="C318" s="1" t="s">
        <v>22</v>
      </c>
      <c r="D318" s="1" t="s">
        <v>659</v>
      </c>
      <c r="E318" s="2">
        <v>0</v>
      </c>
      <c r="F318" s="1">
        <v>40</v>
      </c>
      <c r="G318" s="1" t="s">
        <v>116</v>
      </c>
      <c r="H318" s="1">
        <f t="shared" si="4"/>
        <v>0</v>
      </c>
      <c r="I318" s="1" t="s">
        <v>22</v>
      </c>
      <c r="J318" s="1" t="s">
        <v>0</v>
      </c>
    </row>
    <row r="319" spans="1:10" ht="30" x14ac:dyDescent="0.25">
      <c r="A319" s="1">
        <v>1931048</v>
      </c>
      <c r="B319" s="1" t="s">
        <v>660</v>
      </c>
      <c r="C319" s="1" t="s">
        <v>22</v>
      </c>
      <c r="D319" s="1" t="s">
        <v>661</v>
      </c>
      <c r="E319" s="2">
        <v>0</v>
      </c>
      <c r="F319" s="1">
        <v>12</v>
      </c>
      <c r="G319" s="1" t="s">
        <v>116</v>
      </c>
      <c r="H319" s="1">
        <f t="shared" si="4"/>
        <v>0</v>
      </c>
      <c r="I319" s="1" t="s">
        <v>22</v>
      </c>
      <c r="J319" s="1" t="s">
        <v>0</v>
      </c>
    </row>
    <row r="320" spans="1:10" x14ac:dyDescent="0.25">
      <c r="A320" s="1">
        <v>1931049</v>
      </c>
      <c r="B320" s="1" t="s">
        <v>662</v>
      </c>
      <c r="C320" s="1" t="s">
        <v>22</v>
      </c>
      <c r="D320" s="1" t="s">
        <v>663</v>
      </c>
      <c r="E320" s="2">
        <v>0</v>
      </c>
      <c r="F320" s="1">
        <v>226.327</v>
      </c>
      <c r="G320" s="1" t="s">
        <v>116</v>
      </c>
      <c r="H320" s="1">
        <f t="shared" si="4"/>
        <v>0</v>
      </c>
      <c r="I320" s="1" t="s">
        <v>22</v>
      </c>
      <c r="J320" s="1" t="s">
        <v>0</v>
      </c>
    </row>
    <row r="321" spans="1:10" ht="30" x14ac:dyDescent="0.25">
      <c r="A321" s="1">
        <v>1931050</v>
      </c>
      <c r="B321" s="1" t="s">
        <v>664</v>
      </c>
      <c r="C321" s="1" t="s">
        <v>22</v>
      </c>
      <c r="D321" s="1" t="s">
        <v>665</v>
      </c>
      <c r="E321" s="2">
        <v>0</v>
      </c>
      <c r="F321" s="1">
        <v>1</v>
      </c>
      <c r="G321" s="1" t="s">
        <v>205</v>
      </c>
      <c r="H321" s="1">
        <f t="shared" si="4"/>
        <v>0</v>
      </c>
      <c r="I321" s="1" t="s">
        <v>22</v>
      </c>
      <c r="J321" s="1" t="s">
        <v>0</v>
      </c>
    </row>
    <row r="322" spans="1:10" x14ac:dyDescent="0.25">
      <c r="A322" s="1">
        <v>1931051</v>
      </c>
      <c r="B322" s="1" t="s">
        <v>666</v>
      </c>
      <c r="C322" s="1">
        <v>734</v>
      </c>
      <c r="D322" s="1" t="s">
        <v>667</v>
      </c>
      <c r="E322" s="1">
        <f>ROUND(H323+H324+H325+H326+H327+H328+H329+H330+H331+H332+H333+H334+H335+H336+H337+H338+H339+H340+H341+H342+H343+H344+H345+H346+H347+H348+H349+H350+H351+H352+H353+H354+H355+H356,2)</f>
        <v>0</v>
      </c>
      <c r="F322" s="1">
        <v>1</v>
      </c>
      <c r="G322" s="1" t="s">
        <v>0</v>
      </c>
      <c r="H322" s="1">
        <f t="shared" si="4"/>
        <v>0</v>
      </c>
      <c r="I322" s="1" t="s">
        <v>22</v>
      </c>
      <c r="J322" s="1" t="s">
        <v>0</v>
      </c>
    </row>
    <row r="323" spans="1:10" x14ac:dyDescent="0.25">
      <c r="A323" s="1">
        <v>1931052</v>
      </c>
      <c r="B323" s="1" t="s">
        <v>668</v>
      </c>
      <c r="C323" s="1" t="s">
        <v>22</v>
      </c>
      <c r="D323" s="1" t="s">
        <v>669</v>
      </c>
      <c r="E323" s="2">
        <v>0</v>
      </c>
      <c r="F323" s="1">
        <v>14</v>
      </c>
      <c r="G323" s="1" t="s">
        <v>99</v>
      </c>
      <c r="H323" s="1">
        <f t="shared" ref="H323:H386" si="5">IF(ISNUMBER(VALUE(E323)),ROUND(SUM(ROUND(E323,2)*F323),2),"N")</f>
        <v>0</v>
      </c>
      <c r="I323" s="1" t="s">
        <v>22</v>
      </c>
      <c r="J323" s="1" t="s">
        <v>0</v>
      </c>
    </row>
    <row r="324" spans="1:10" x14ac:dyDescent="0.25">
      <c r="A324" s="1">
        <v>1931053</v>
      </c>
      <c r="B324" s="1" t="s">
        <v>670</v>
      </c>
      <c r="C324" s="1" t="s">
        <v>22</v>
      </c>
      <c r="D324" s="1" t="s">
        <v>671</v>
      </c>
      <c r="E324" s="2">
        <v>0</v>
      </c>
      <c r="F324" s="1">
        <v>14</v>
      </c>
      <c r="G324" s="1" t="s">
        <v>99</v>
      </c>
      <c r="H324" s="1">
        <f t="shared" si="5"/>
        <v>0</v>
      </c>
      <c r="I324" s="1" t="s">
        <v>22</v>
      </c>
      <c r="J324" s="1" t="s">
        <v>0</v>
      </c>
    </row>
    <row r="325" spans="1:10" x14ac:dyDescent="0.25">
      <c r="A325" s="1">
        <v>1931054</v>
      </c>
      <c r="B325" s="1" t="s">
        <v>672</v>
      </c>
      <c r="C325" s="1" t="s">
        <v>22</v>
      </c>
      <c r="D325" s="1" t="s">
        <v>673</v>
      </c>
      <c r="E325" s="2">
        <v>0</v>
      </c>
      <c r="F325" s="1">
        <v>6</v>
      </c>
      <c r="G325" s="1" t="s">
        <v>99</v>
      </c>
      <c r="H325" s="1">
        <f t="shared" si="5"/>
        <v>0</v>
      </c>
      <c r="I325" s="1" t="s">
        <v>22</v>
      </c>
      <c r="J325" s="1" t="s">
        <v>0</v>
      </c>
    </row>
    <row r="326" spans="1:10" x14ac:dyDescent="0.25">
      <c r="A326" s="1">
        <v>1931055</v>
      </c>
      <c r="B326" s="1" t="s">
        <v>674</v>
      </c>
      <c r="C326" s="1" t="s">
        <v>22</v>
      </c>
      <c r="D326" s="1" t="s">
        <v>675</v>
      </c>
      <c r="E326" s="2">
        <v>0</v>
      </c>
      <c r="F326" s="1">
        <v>3</v>
      </c>
      <c r="G326" s="1" t="s">
        <v>99</v>
      </c>
      <c r="H326" s="1">
        <f t="shared" si="5"/>
        <v>0</v>
      </c>
      <c r="I326" s="1" t="s">
        <v>22</v>
      </c>
      <c r="J326" s="1" t="s">
        <v>0</v>
      </c>
    </row>
    <row r="327" spans="1:10" ht="30" x14ac:dyDescent="0.25">
      <c r="A327" s="1">
        <v>1931056</v>
      </c>
      <c r="B327" s="1" t="s">
        <v>676</v>
      </c>
      <c r="C327" s="1" t="s">
        <v>22</v>
      </c>
      <c r="D327" s="1" t="s">
        <v>677</v>
      </c>
      <c r="E327" s="2">
        <v>0</v>
      </c>
      <c r="F327" s="1">
        <v>2</v>
      </c>
      <c r="G327" s="1" t="s">
        <v>99</v>
      </c>
      <c r="H327" s="1">
        <f t="shared" si="5"/>
        <v>0</v>
      </c>
      <c r="I327" s="1" t="s">
        <v>22</v>
      </c>
      <c r="J327" s="1" t="s">
        <v>0</v>
      </c>
    </row>
    <row r="328" spans="1:10" x14ac:dyDescent="0.25">
      <c r="A328" s="1">
        <v>1931057</v>
      </c>
      <c r="B328" s="1" t="s">
        <v>678</v>
      </c>
      <c r="C328" s="1" t="s">
        <v>22</v>
      </c>
      <c r="D328" s="1" t="s">
        <v>679</v>
      </c>
      <c r="E328" s="2">
        <v>0</v>
      </c>
      <c r="F328" s="1">
        <v>1</v>
      </c>
      <c r="G328" s="1" t="s">
        <v>99</v>
      </c>
      <c r="H328" s="1">
        <f t="shared" si="5"/>
        <v>0</v>
      </c>
      <c r="I328" s="1" t="s">
        <v>22</v>
      </c>
      <c r="J328" s="1" t="s">
        <v>0</v>
      </c>
    </row>
    <row r="329" spans="1:10" x14ac:dyDescent="0.25">
      <c r="A329" s="1">
        <v>1931058</v>
      </c>
      <c r="B329" s="1" t="s">
        <v>680</v>
      </c>
      <c r="C329" s="1" t="s">
        <v>22</v>
      </c>
      <c r="D329" s="1" t="s">
        <v>681</v>
      </c>
      <c r="E329" s="2">
        <v>0</v>
      </c>
      <c r="F329" s="1">
        <v>8</v>
      </c>
      <c r="G329" s="1" t="s">
        <v>99</v>
      </c>
      <c r="H329" s="1">
        <f t="shared" si="5"/>
        <v>0</v>
      </c>
      <c r="I329" s="1" t="s">
        <v>22</v>
      </c>
      <c r="J329" s="1" t="s">
        <v>0</v>
      </c>
    </row>
    <row r="330" spans="1:10" x14ac:dyDescent="0.25">
      <c r="A330" s="1">
        <v>1931059</v>
      </c>
      <c r="B330" s="1" t="s">
        <v>682</v>
      </c>
      <c r="C330" s="1" t="s">
        <v>22</v>
      </c>
      <c r="D330" s="1" t="s">
        <v>683</v>
      </c>
      <c r="E330" s="2">
        <v>0</v>
      </c>
      <c r="F330" s="1">
        <v>4</v>
      </c>
      <c r="G330" s="1" t="s">
        <v>99</v>
      </c>
      <c r="H330" s="1">
        <f t="shared" si="5"/>
        <v>0</v>
      </c>
      <c r="I330" s="1" t="s">
        <v>22</v>
      </c>
      <c r="J330" s="1" t="s">
        <v>0</v>
      </c>
    </row>
    <row r="331" spans="1:10" ht="30" x14ac:dyDescent="0.25">
      <c r="A331" s="1">
        <v>1931060</v>
      </c>
      <c r="B331" s="1" t="s">
        <v>684</v>
      </c>
      <c r="C331" s="1" t="s">
        <v>22</v>
      </c>
      <c r="D331" s="1" t="s">
        <v>685</v>
      </c>
      <c r="E331" s="2">
        <v>0</v>
      </c>
      <c r="F331" s="1">
        <v>2</v>
      </c>
      <c r="G331" s="1" t="s">
        <v>99</v>
      </c>
      <c r="H331" s="1">
        <f t="shared" si="5"/>
        <v>0</v>
      </c>
      <c r="I331" s="1" t="s">
        <v>22</v>
      </c>
      <c r="J331" s="1" t="s">
        <v>0</v>
      </c>
    </row>
    <row r="332" spans="1:10" x14ac:dyDescent="0.25">
      <c r="A332" s="1">
        <v>1931061</v>
      </c>
      <c r="B332" s="1" t="s">
        <v>686</v>
      </c>
      <c r="C332" s="1" t="s">
        <v>22</v>
      </c>
      <c r="D332" s="1" t="s">
        <v>687</v>
      </c>
      <c r="E332" s="2">
        <v>0</v>
      </c>
      <c r="F332" s="1">
        <v>2</v>
      </c>
      <c r="G332" s="1" t="s">
        <v>99</v>
      </c>
      <c r="H332" s="1">
        <f t="shared" si="5"/>
        <v>0</v>
      </c>
      <c r="I332" s="1" t="s">
        <v>22</v>
      </c>
      <c r="J332" s="1" t="s">
        <v>0</v>
      </c>
    </row>
    <row r="333" spans="1:10" x14ac:dyDescent="0.25">
      <c r="A333" s="1">
        <v>1931062</v>
      </c>
      <c r="B333" s="1" t="s">
        <v>688</v>
      </c>
      <c r="C333" s="1" t="s">
        <v>22</v>
      </c>
      <c r="D333" s="1" t="s">
        <v>689</v>
      </c>
      <c r="E333" s="2">
        <v>0</v>
      </c>
      <c r="F333" s="1">
        <v>4</v>
      </c>
      <c r="G333" s="1" t="s">
        <v>99</v>
      </c>
      <c r="H333" s="1">
        <f t="shared" si="5"/>
        <v>0</v>
      </c>
      <c r="I333" s="1" t="s">
        <v>22</v>
      </c>
      <c r="J333" s="1" t="s">
        <v>0</v>
      </c>
    </row>
    <row r="334" spans="1:10" x14ac:dyDescent="0.25">
      <c r="A334" s="1">
        <v>1931063</v>
      </c>
      <c r="B334" s="1" t="s">
        <v>690</v>
      </c>
      <c r="C334" s="1" t="s">
        <v>22</v>
      </c>
      <c r="D334" s="1" t="s">
        <v>691</v>
      </c>
      <c r="E334" s="2">
        <v>0</v>
      </c>
      <c r="F334" s="1">
        <v>4</v>
      </c>
      <c r="G334" s="1" t="s">
        <v>99</v>
      </c>
      <c r="H334" s="1">
        <f t="shared" si="5"/>
        <v>0</v>
      </c>
      <c r="I334" s="1" t="s">
        <v>22</v>
      </c>
      <c r="J334" s="1" t="s">
        <v>0</v>
      </c>
    </row>
    <row r="335" spans="1:10" x14ac:dyDescent="0.25">
      <c r="A335" s="1">
        <v>1931064</v>
      </c>
      <c r="B335" s="1" t="s">
        <v>692</v>
      </c>
      <c r="C335" s="1" t="s">
        <v>22</v>
      </c>
      <c r="D335" s="1" t="s">
        <v>693</v>
      </c>
      <c r="E335" s="2">
        <v>0</v>
      </c>
      <c r="F335" s="1">
        <v>8</v>
      </c>
      <c r="G335" s="1" t="s">
        <v>99</v>
      </c>
      <c r="H335" s="1">
        <f t="shared" si="5"/>
        <v>0</v>
      </c>
      <c r="I335" s="1" t="s">
        <v>22</v>
      </c>
      <c r="J335" s="1" t="s">
        <v>0</v>
      </c>
    </row>
    <row r="336" spans="1:10" x14ac:dyDescent="0.25">
      <c r="A336" s="1">
        <v>1931065</v>
      </c>
      <c r="B336" s="1" t="s">
        <v>694</v>
      </c>
      <c r="C336" s="1" t="s">
        <v>22</v>
      </c>
      <c r="D336" s="1" t="s">
        <v>695</v>
      </c>
      <c r="E336" s="2">
        <v>0</v>
      </c>
      <c r="F336" s="1">
        <v>8</v>
      </c>
      <c r="G336" s="1" t="s">
        <v>99</v>
      </c>
      <c r="H336" s="1">
        <f t="shared" si="5"/>
        <v>0</v>
      </c>
      <c r="I336" s="1" t="s">
        <v>22</v>
      </c>
      <c r="J336" s="1" t="s">
        <v>0</v>
      </c>
    </row>
    <row r="337" spans="1:10" ht="30" x14ac:dyDescent="0.25">
      <c r="A337" s="1">
        <v>1931066</v>
      </c>
      <c r="B337" s="1" t="s">
        <v>696</v>
      </c>
      <c r="C337" s="1" t="s">
        <v>22</v>
      </c>
      <c r="D337" s="1" t="s">
        <v>697</v>
      </c>
      <c r="E337" s="2">
        <v>0</v>
      </c>
      <c r="F337" s="1">
        <v>15</v>
      </c>
      <c r="G337" s="1" t="s">
        <v>99</v>
      </c>
      <c r="H337" s="1">
        <f t="shared" si="5"/>
        <v>0</v>
      </c>
      <c r="I337" s="1" t="s">
        <v>22</v>
      </c>
      <c r="J337" s="1" t="s">
        <v>0</v>
      </c>
    </row>
    <row r="338" spans="1:10" ht="30" x14ac:dyDescent="0.25">
      <c r="A338" s="1">
        <v>1931067</v>
      </c>
      <c r="B338" s="1" t="s">
        <v>698</v>
      </c>
      <c r="C338" s="1" t="s">
        <v>22</v>
      </c>
      <c r="D338" s="1" t="s">
        <v>699</v>
      </c>
      <c r="E338" s="2">
        <v>0</v>
      </c>
      <c r="F338" s="1">
        <v>6</v>
      </c>
      <c r="G338" s="1" t="s">
        <v>99</v>
      </c>
      <c r="H338" s="1">
        <f t="shared" si="5"/>
        <v>0</v>
      </c>
      <c r="I338" s="1" t="s">
        <v>22</v>
      </c>
      <c r="J338" s="1" t="s">
        <v>0</v>
      </c>
    </row>
    <row r="339" spans="1:10" x14ac:dyDescent="0.25">
      <c r="A339" s="1">
        <v>1931068</v>
      </c>
      <c r="B339" s="1" t="s">
        <v>700</v>
      </c>
      <c r="C339" s="1" t="s">
        <v>22</v>
      </c>
      <c r="D339" s="1" t="s">
        <v>701</v>
      </c>
      <c r="E339" s="2">
        <v>0</v>
      </c>
      <c r="F339" s="1">
        <v>6</v>
      </c>
      <c r="G339" s="1" t="s">
        <v>99</v>
      </c>
      <c r="H339" s="1">
        <f t="shared" si="5"/>
        <v>0</v>
      </c>
      <c r="I339" s="1" t="s">
        <v>22</v>
      </c>
      <c r="J339" s="1" t="s">
        <v>0</v>
      </c>
    </row>
    <row r="340" spans="1:10" ht="30" x14ac:dyDescent="0.25">
      <c r="A340" s="1">
        <v>1931069</v>
      </c>
      <c r="B340" s="1" t="s">
        <v>702</v>
      </c>
      <c r="C340" s="1" t="s">
        <v>22</v>
      </c>
      <c r="D340" s="1" t="s">
        <v>703</v>
      </c>
      <c r="E340" s="2">
        <v>0</v>
      </c>
      <c r="F340" s="1">
        <v>15</v>
      </c>
      <c r="G340" s="1" t="s">
        <v>620</v>
      </c>
      <c r="H340" s="1">
        <f t="shared" si="5"/>
        <v>0</v>
      </c>
      <c r="I340" s="1" t="s">
        <v>22</v>
      </c>
      <c r="J340" s="1" t="s">
        <v>0</v>
      </c>
    </row>
    <row r="341" spans="1:10" x14ac:dyDescent="0.25">
      <c r="A341" s="1">
        <v>1931070</v>
      </c>
      <c r="B341" s="1" t="s">
        <v>704</v>
      </c>
      <c r="C341" s="1" t="s">
        <v>22</v>
      </c>
      <c r="D341" s="1" t="s">
        <v>705</v>
      </c>
      <c r="E341" s="2">
        <v>0</v>
      </c>
      <c r="F341" s="1">
        <v>15</v>
      </c>
      <c r="G341" s="1" t="s">
        <v>99</v>
      </c>
      <c r="H341" s="1">
        <f t="shared" si="5"/>
        <v>0</v>
      </c>
      <c r="I341" s="1" t="s">
        <v>22</v>
      </c>
      <c r="J341" s="1" t="s">
        <v>0</v>
      </c>
    </row>
    <row r="342" spans="1:10" ht="30" x14ac:dyDescent="0.25">
      <c r="A342" s="1">
        <v>1931071</v>
      </c>
      <c r="B342" s="1" t="s">
        <v>706</v>
      </c>
      <c r="C342" s="1" t="s">
        <v>22</v>
      </c>
      <c r="D342" s="1" t="s">
        <v>707</v>
      </c>
      <c r="E342" s="2">
        <v>0</v>
      </c>
      <c r="F342" s="1">
        <v>15</v>
      </c>
      <c r="G342" s="1" t="s">
        <v>99</v>
      </c>
      <c r="H342" s="1">
        <f t="shared" si="5"/>
        <v>0</v>
      </c>
      <c r="I342" s="1" t="s">
        <v>22</v>
      </c>
      <c r="J342" s="1" t="s">
        <v>0</v>
      </c>
    </row>
    <row r="343" spans="1:10" ht="30" x14ac:dyDescent="0.25">
      <c r="A343" s="1">
        <v>1931072</v>
      </c>
      <c r="B343" s="1" t="s">
        <v>708</v>
      </c>
      <c r="C343" s="1" t="s">
        <v>22</v>
      </c>
      <c r="D343" s="1" t="s">
        <v>709</v>
      </c>
      <c r="E343" s="2">
        <v>0</v>
      </c>
      <c r="F343" s="1">
        <v>15</v>
      </c>
      <c r="G343" s="1" t="s">
        <v>99</v>
      </c>
      <c r="H343" s="1">
        <f t="shared" si="5"/>
        <v>0</v>
      </c>
      <c r="I343" s="1" t="s">
        <v>22</v>
      </c>
      <c r="J343" s="1" t="s">
        <v>0</v>
      </c>
    </row>
    <row r="344" spans="1:10" ht="45" x14ac:dyDescent="0.25">
      <c r="A344" s="1">
        <v>1931073</v>
      </c>
      <c r="B344" s="1" t="s">
        <v>710</v>
      </c>
      <c r="C344" s="1" t="s">
        <v>22</v>
      </c>
      <c r="D344" s="1" t="s">
        <v>711</v>
      </c>
      <c r="E344" s="2">
        <v>0</v>
      </c>
      <c r="F344" s="1">
        <v>15</v>
      </c>
      <c r="G344" s="1" t="s">
        <v>99</v>
      </c>
      <c r="H344" s="1">
        <f t="shared" si="5"/>
        <v>0</v>
      </c>
      <c r="I344" s="1" t="s">
        <v>22</v>
      </c>
      <c r="J344" s="1" t="s">
        <v>0</v>
      </c>
    </row>
    <row r="345" spans="1:10" x14ac:dyDescent="0.25">
      <c r="A345" s="1">
        <v>1931074</v>
      </c>
      <c r="B345" s="1" t="s">
        <v>712</v>
      </c>
      <c r="C345" s="1" t="s">
        <v>22</v>
      </c>
      <c r="D345" s="1" t="s">
        <v>713</v>
      </c>
      <c r="E345" s="2">
        <v>0</v>
      </c>
      <c r="F345" s="1">
        <v>30</v>
      </c>
      <c r="G345" s="1" t="s">
        <v>99</v>
      </c>
      <c r="H345" s="1">
        <f t="shared" si="5"/>
        <v>0</v>
      </c>
      <c r="I345" s="1" t="s">
        <v>22</v>
      </c>
      <c r="J345" s="1" t="s">
        <v>0</v>
      </c>
    </row>
    <row r="346" spans="1:10" ht="30" x14ac:dyDescent="0.25">
      <c r="A346" s="1">
        <v>1931075</v>
      </c>
      <c r="B346" s="1" t="s">
        <v>714</v>
      </c>
      <c r="C346" s="1" t="s">
        <v>22</v>
      </c>
      <c r="D346" s="1" t="s">
        <v>715</v>
      </c>
      <c r="E346" s="2">
        <v>0</v>
      </c>
      <c r="F346" s="1">
        <v>30</v>
      </c>
      <c r="G346" s="1" t="s">
        <v>99</v>
      </c>
      <c r="H346" s="1">
        <f t="shared" si="5"/>
        <v>0</v>
      </c>
      <c r="I346" s="1" t="s">
        <v>22</v>
      </c>
      <c r="J346" s="1" t="s">
        <v>0</v>
      </c>
    </row>
    <row r="347" spans="1:10" x14ac:dyDescent="0.25">
      <c r="A347" s="1">
        <v>1931076</v>
      </c>
      <c r="B347" s="1" t="s">
        <v>716</v>
      </c>
      <c r="C347" s="1" t="s">
        <v>22</v>
      </c>
      <c r="D347" s="1" t="s">
        <v>717</v>
      </c>
      <c r="E347" s="2">
        <v>0</v>
      </c>
      <c r="F347" s="1">
        <v>1</v>
      </c>
      <c r="G347" s="1" t="s">
        <v>99</v>
      </c>
      <c r="H347" s="1">
        <f t="shared" si="5"/>
        <v>0</v>
      </c>
      <c r="I347" s="1" t="s">
        <v>22</v>
      </c>
      <c r="J347" s="1" t="s">
        <v>0</v>
      </c>
    </row>
    <row r="348" spans="1:10" ht="30" x14ac:dyDescent="0.25">
      <c r="A348" s="1">
        <v>1931077</v>
      </c>
      <c r="B348" s="1" t="s">
        <v>718</v>
      </c>
      <c r="C348" s="1" t="s">
        <v>22</v>
      </c>
      <c r="D348" s="1" t="s">
        <v>719</v>
      </c>
      <c r="E348" s="2">
        <v>0</v>
      </c>
      <c r="F348" s="1">
        <v>1</v>
      </c>
      <c r="G348" s="1" t="s">
        <v>99</v>
      </c>
      <c r="H348" s="1">
        <f t="shared" si="5"/>
        <v>0</v>
      </c>
      <c r="I348" s="1" t="s">
        <v>22</v>
      </c>
      <c r="J348" s="1" t="s">
        <v>0</v>
      </c>
    </row>
    <row r="349" spans="1:10" x14ac:dyDescent="0.25">
      <c r="A349" s="1">
        <v>1931078</v>
      </c>
      <c r="B349" s="1" t="s">
        <v>720</v>
      </c>
      <c r="C349" s="1" t="s">
        <v>22</v>
      </c>
      <c r="D349" s="1" t="s">
        <v>721</v>
      </c>
      <c r="E349" s="2">
        <v>0</v>
      </c>
      <c r="F349" s="1">
        <v>2</v>
      </c>
      <c r="G349" s="1" t="s">
        <v>99</v>
      </c>
      <c r="H349" s="1">
        <f t="shared" si="5"/>
        <v>0</v>
      </c>
      <c r="I349" s="1" t="s">
        <v>22</v>
      </c>
      <c r="J349" s="1" t="s">
        <v>0</v>
      </c>
    </row>
    <row r="350" spans="1:10" ht="30" x14ac:dyDescent="0.25">
      <c r="A350" s="1">
        <v>1931079</v>
      </c>
      <c r="B350" s="1" t="s">
        <v>722</v>
      </c>
      <c r="C350" s="1" t="s">
        <v>22</v>
      </c>
      <c r="D350" s="1" t="s">
        <v>723</v>
      </c>
      <c r="E350" s="2">
        <v>0</v>
      </c>
      <c r="F350" s="1">
        <v>2</v>
      </c>
      <c r="G350" s="1" t="s">
        <v>99</v>
      </c>
      <c r="H350" s="1">
        <f t="shared" si="5"/>
        <v>0</v>
      </c>
      <c r="I350" s="1" t="s">
        <v>22</v>
      </c>
      <c r="J350" s="1" t="s">
        <v>0</v>
      </c>
    </row>
    <row r="351" spans="1:10" ht="30" x14ac:dyDescent="0.25">
      <c r="A351" s="1">
        <v>1931080</v>
      </c>
      <c r="B351" s="1" t="s">
        <v>724</v>
      </c>
      <c r="C351" s="1" t="s">
        <v>22</v>
      </c>
      <c r="D351" s="1" t="s">
        <v>725</v>
      </c>
      <c r="E351" s="2">
        <v>0</v>
      </c>
      <c r="F351" s="1">
        <v>2</v>
      </c>
      <c r="G351" s="1" t="s">
        <v>99</v>
      </c>
      <c r="H351" s="1">
        <f t="shared" si="5"/>
        <v>0</v>
      </c>
      <c r="I351" s="1" t="s">
        <v>22</v>
      </c>
      <c r="J351" s="1" t="s">
        <v>0</v>
      </c>
    </row>
    <row r="352" spans="1:10" ht="30" x14ac:dyDescent="0.25">
      <c r="A352" s="1">
        <v>1931081</v>
      </c>
      <c r="B352" s="1" t="s">
        <v>726</v>
      </c>
      <c r="C352" s="1" t="s">
        <v>22</v>
      </c>
      <c r="D352" s="1" t="s">
        <v>727</v>
      </c>
      <c r="E352" s="2">
        <v>0</v>
      </c>
      <c r="F352" s="1">
        <v>3</v>
      </c>
      <c r="G352" s="1" t="s">
        <v>99</v>
      </c>
      <c r="H352" s="1">
        <f t="shared" si="5"/>
        <v>0</v>
      </c>
      <c r="I352" s="1" t="s">
        <v>22</v>
      </c>
      <c r="J352" s="1" t="s">
        <v>0</v>
      </c>
    </row>
    <row r="353" spans="1:10" x14ac:dyDescent="0.25">
      <c r="A353" s="1">
        <v>1931082</v>
      </c>
      <c r="B353" s="1" t="s">
        <v>728</v>
      </c>
      <c r="C353" s="1" t="s">
        <v>22</v>
      </c>
      <c r="D353" s="1" t="s">
        <v>729</v>
      </c>
      <c r="E353" s="2">
        <v>0</v>
      </c>
      <c r="F353" s="1">
        <v>3</v>
      </c>
      <c r="G353" s="1" t="s">
        <v>99</v>
      </c>
      <c r="H353" s="1">
        <f t="shared" si="5"/>
        <v>0</v>
      </c>
      <c r="I353" s="1" t="s">
        <v>22</v>
      </c>
      <c r="J353" s="1" t="s">
        <v>0</v>
      </c>
    </row>
    <row r="354" spans="1:10" x14ac:dyDescent="0.25">
      <c r="A354" s="1">
        <v>1931083</v>
      </c>
      <c r="B354" s="1" t="s">
        <v>730</v>
      </c>
      <c r="C354" s="1" t="s">
        <v>22</v>
      </c>
      <c r="D354" s="1" t="s">
        <v>731</v>
      </c>
      <c r="E354" s="2">
        <v>0</v>
      </c>
      <c r="F354" s="1">
        <v>3</v>
      </c>
      <c r="G354" s="1" t="s">
        <v>99</v>
      </c>
      <c r="H354" s="1">
        <f t="shared" si="5"/>
        <v>0</v>
      </c>
      <c r="I354" s="1" t="s">
        <v>22</v>
      </c>
      <c r="J354" s="1" t="s">
        <v>0</v>
      </c>
    </row>
    <row r="355" spans="1:10" ht="30" x14ac:dyDescent="0.25">
      <c r="A355" s="1">
        <v>1931084</v>
      </c>
      <c r="B355" s="1" t="s">
        <v>732</v>
      </c>
      <c r="C355" s="1" t="s">
        <v>22</v>
      </c>
      <c r="D355" s="1" t="s">
        <v>733</v>
      </c>
      <c r="E355" s="2">
        <v>0</v>
      </c>
      <c r="F355" s="1">
        <v>3</v>
      </c>
      <c r="G355" s="1" t="s">
        <v>99</v>
      </c>
      <c r="H355" s="1">
        <f t="shared" si="5"/>
        <v>0</v>
      </c>
      <c r="I355" s="1" t="s">
        <v>22</v>
      </c>
      <c r="J355" s="1" t="s">
        <v>0</v>
      </c>
    </row>
    <row r="356" spans="1:10" ht="30" x14ac:dyDescent="0.25">
      <c r="A356" s="1">
        <v>1931085</v>
      </c>
      <c r="B356" s="1" t="s">
        <v>734</v>
      </c>
      <c r="C356" s="1" t="s">
        <v>22</v>
      </c>
      <c r="D356" s="1" t="s">
        <v>735</v>
      </c>
      <c r="E356" s="2">
        <v>0</v>
      </c>
      <c r="F356" s="1">
        <v>1</v>
      </c>
      <c r="G356" s="1" t="s">
        <v>205</v>
      </c>
      <c r="H356" s="1">
        <f t="shared" si="5"/>
        <v>0</v>
      </c>
      <c r="I356" s="1" t="s">
        <v>22</v>
      </c>
      <c r="J356" s="1" t="s">
        <v>0</v>
      </c>
    </row>
    <row r="357" spans="1:10" x14ac:dyDescent="0.25">
      <c r="A357" s="1">
        <v>1931086</v>
      </c>
      <c r="B357" s="1" t="s">
        <v>736</v>
      </c>
      <c r="C357" s="1">
        <v>735</v>
      </c>
      <c r="D357" s="1" t="s">
        <v>737</v>
      </c>
      <c r="E357" s="1">
        <f>ROUND(H358+H359+H360+H361+H362+H363+H364+H365+H366+H367+H368+H369+H370+H371+H372+H373+H374+H375,2)</f>
        <v>0</v>
      </c>
      <c r="F357" s="1">
        <v>1</v>
      </c>
      <c r="G357" s="1" t="s">
        <v>0</v>
      </c>
      <c r="H357" s="1">
        <f t="shared" si="5"/>
        <v>0</v>
      </c>
      <c r="I357" s="1" t="s">
        <v>22</v>
      </c>
      <c r="J357" s="1" t="s">
        <v>0</v>
      </c>
    </row>
    <row r="358" spans="1:10" ht="30" x14ac:dyDescent="0.25">
      <c r="A358" s="1">
        <v>1931087</v>
      </c>
      <c r="B358" s="1" t="s">
        <v>738</v>
      </c>
      <c r="C358" s="1" t="s">
        <v>22</v>
      </c>
      <c r="D358" s="1" t="s">
        <v>739</v>
      </c>
      <c r="E358" s="2">
        <v>0</v>
      </c>
      <c r="F358" s="1">
        <v>15</v>
      </c>
      <c r="G358" s="1" t="s">
        <v>99</v>
      </c>
      <c r="H358" s="1">
        <f t="shared" si="5"/>
        <v>0</v>
      </c>
      <c r="I358" s="1" t="s">
        <v>22</v>
      </c>
      <c r="J358" s="1" t="s">
        <v>0</v>
      </c>
    </row>
    <row r="359" spans="1:10" ht="30" x14ac:dyDescent="0.25">
      <c r="A359" s="1">
        <v>1931088</v>
      </c>
      <c r="B359" s="1" t="s">
        <v>740</v>
      </c>
      <c r="C359" s="1" t="s">
        <v>22</v>
      </c>
      <c r="D359" s="1" t="s">
        <v>741</v>
      </c>
      <c r="E359" s="2">
        <v>0</v>
      </c>
      <c r="F359" s="1">
        <v>3</v>
      </c>
      <c r="G359" s="1" t="s">
        <v>99</v>
      </c>
      <c r="H359" s="1">
        <f t="shared" si="5"/>
        <v>0</v>
      </c>
      <c r="I359" s="1" t="s">
        <v>22</v>
      </c>
      <c r="J359" s="1" t="s">
        <v>0</v>
      </c>
    </row>
    <row r="360" spans="1:10" ht="30" x14ac:dyDescent="0.25">
      <c r="A360" s="1">
        <v>1931089</v>
      </c>
      <c r="B360" s="1" t="s">
        <v>742</v>
      </c>
      <c r="C360" s="1" t="s">
        <v>22</v>
      </c>
      <c r="D360" s="1" t="s">
        <v>743</v>
      </c>
      <c r="E360" s="2">
        <v>0</v>
      </c>
      <c r="F360" s="1">
        <v>2</v>
      </c>
      <c r="G360" s="1" t="s">
        <v>99</v>
      </c>
      <c r="H360" s="1">
        <f t="shared" si="5"/>
        <v>0</v>
      </c>
      <c r="I360" s="1" t="s">
        <v>22</v>
      </c>
      <c r="J360" s="1" t="s">
        <v>0</v>
      </c>
    </row>
    <row r="361" spans="1:10" ht="30" x14ac:dyDescent="0.25">
      <c r="A361" s="1">
        <v>1931090</v>
      </c>
      <c r="B361" s="1" t="s">
        <v>744</v>
      </c>
      <c r="C361" s="1" t="s">
        <v>22</v>
      </c>
      <c r="D361" s="1" t="s">
        <v>745</v>
      </c>
      <c r="E361" s="2">
        <v>0</v>
      </c>
      <c r="F361" s="1">
        <v>1</v>
      </c>
      <c r="G361" s="1" t="s">
        <v>99</v>
      </c>
      <c r="H361" s="1">
        <f t="shared" si="5"/>
        <v>0</v>
      </c>
      <c r="I361" s="1" t="s">
        <v>22</v>
      </c>
      <c r="J361" s="1" t="s">
        <v>0</v>
      </c>
    </row>
    <row r="362" spans="1:10" ht="30" x14ac:dyDescent="0.25">
      <c r="A362" s="1">
        <v>1931091</v>
      </c>
      <c r="B362" s="1" t="s">
        <v>746</v>
      </c>
      <c r="C362" s="1" t="s">
        <v>22</v>
      </c>
      <c r="D362" s="1" t="s">
        <v>747</v>
      </c>
      <c r="E362" s="2">
        <v>0</v>
      </c>
      <c r="F362" s="1">
        <v>5</v>
      </c>
      <c r="G362" s="1" t="s">
        <v>99</v>
      </c>
      <c r="H362" s="1">
        <f t="shared" si="5"/>
        <v>0</v>
      </c>
      <c r="I362" s="1" t="s">
        <v>22</v>
      </c>
      <c r="J362" s="1" t="s">
        <v>0</v>
      </c>
    </row>
    <row r="363" spans="1:10" ht="30" x14ac:dyDescent="0.25">
      <c r="A363" s="1">
        <v>1931092</v>
      </c>
      <c r="B363" s="1" t="s">
        <v>748</v>
      </c>
      <c r="C363" s="1" t="s">
        <v>22</v>
      </c>
      <c r="D363" s="1" t="s">
        <v>749</v>
      </c>
      <c r="E363" s="2">
        <v>0</v>
      </c>
      <c r="F363" s="1">
        <v>2</v>
      </c>
      <c r="G363" s="1" t="s">
        <v>99</v>
      </c>
      <c r="H363" s="1">
        <f t="shared" si="5"/>
        <v>0</v>
      </c>
      <c r="I363" s="1" t="s">
        <v>22</v>
      </c>
      <c r="J363" s="1" t="s">
        <v>0</v>
      </c>
    </row>
    <row r="364" spans="1:10" ht="30" x14ac:dyDescent="0.25">
      <c r="A364" s="1">
        <v>1931093</v>
      </c>
      <c r="B364" s="1" t="s">
        <v>750</v>
      </c>
      <c r="C364" s="1" t="s">
        <v>22</v>
      </c>
      <c r="D364" s="1" t="s">
        <v>751</v>
      </c>
      <c r="E364" s="2">
        <v>0</v>
      </c>
      <c r="F364" s="1">
        <v>3</v>
      </c>
      <c r="G364" s="1" t="s">
        <v>99</v>
      </c>
      <c r="H364" s="1">
        <f t="shared" si="5"/>
        <v>0</v>
      </c>
      <c r="I364" s="1" t="s">
        <v>22</v>
      </c>
      <c r="J364" s="1" t="s">
        <v>0</v>
      </c>
    </row>
    <row r="365" spans="1:10" ht="30" x14ac:dyDescent="0.25">
      <c r="A365" s="1">
        <v>1931094</v>
      </c>
      <c r="B365" s="1" t="s">
        <v>752</v>
      </c>
      <c r="C365" s="1" t="s">
        <v>22</v>
      </c>
      <c r="D365" s="1" t="s">
        <v>753</v>
      </c>
      <c r="E365" s="2">
        <v>0</v>
      </c>
      <c r="F365" s="1">
        <v>1</v>
      </c>
      <c r="G365" s="1" t="s">
        <v>99</v>
      </c>
      <c r="H365" s="1">
        <f t="shared" si="5"/>
        <v>0</v>
      </c>
      <c r="I365" s="1" t="s">
        <v>22</v>
      </c>
      <c r="J365" s="1" t="s">
        <v>0</v>
      </c>
    </row>
    <row r="366" spans="1:10" ht="30" x14ac:dyDescent="0.25">
      <c r="A366" s="1">
        <v>1931095</v>
      </c>
      <c r="B366" s="1" t="s">
        <v>754</v>
      </c>
      <c r="C366" s="1" t="s">
        <v>22</v>
      </c>
      <c r="D366" s="1" t="s">
        <v>755</v>
      </c>
      <c r="E366" s="2">
        <v>0</v>
      </c>
      <c r="F366" s="1">
        <v>1</v>
      </c>
      <c r="G366" s="1" t="s">
        <v>99</v>
      </c>
      <c r="H366" s="1">
        <f t="shared" si="5"/>
        <v>0</v>
      </c>
      <c r="I366" s="1" t="s">
        <v>22</v>
      </c>
      <c r="J366" s="1" t="s">
        <v>0</v>
      </c>
    </row>
    <row r="367" spans="1:10" ht="30" x14ac:dyDescent="0.25">
      <c r="A367" s="1">
        <v>1931096</v>
      </c>
      <c r="B367" s="1" t="s">
        <v>756</v>
      </c>
      <c r="C367" s="1" t="s">
        <v>22</v>
      </c>
      <c r="D367" s="1" t="s">
        <v>757</v>
      </c>
      <c r="E367" s="2">
        <v>0</v>
      </c>
      <c r="F367" s="1">
        <v>2</v>
      </c>
      <c r="G367" s="1" t="s">
        <v>99</v>
      </c>
      <c r="H367" s="1">
        <f t="shared" si="5"/>
        <v>0</v>
      </c>
      <c r="I367" s="1" t="s">
        <v>22</v>
      </c>
      <c r="J367" s="1" t="s">
        <v>0</v>
      </c>
    </row>
    <row r="368" spans="1:10" ht="30" x14ac:dyDescent="0.25">
      <c r="A368" s="1">
        <v>1931097</v>
      </c>
      <c r="B368" s="1" t="s">
        <v>758</v>
      </c>
      <c r="C368" s="1" t="s">
        <v>22</v>
      </c>
      <c r="D368" s="1" t="s">
        <v>759</v>
      </c>
      <c r="E368" s="2">
        <v>0</v>
      </c>
      <c r="F368" s="1">
        <v>2</v>
      </c>
      <c r="G368" s="1" t="s">
        <v>99</v>
      </c>
      <c r="H368" s="1">
        <f t="shared" si="5"/>
        <v>0</v>
      </c>
      <c r="I368" s="1" t="s">
        <v>22</v>
      </c>
      <c r="J368" s="1" t="s">
        <v>0</v>
      </c>
    </row>
    <row r="369" spans="1:10" ht="30" x14ac:dyDescent="0.25">
      <c r="A369" s="1">
        <v>1931098</v>
      </c>
      <c r="B369" s="1" t="s">
        <v>760</v>
      </c>
      <c r="C369" s="1" t="s">
        <v>22</v>
      </c>
      <c r="D369" s="1" t="s">
        <v>761</v>
      </c>
      <c r="E369" s="2">
        <v>0</v>
      </c>
      <c r="F369" s="1">
        <v>2</v>
      </c>
      <c r="G369" s="1" t="s">
        <v>99</v>
      </c>
      <c r="H369" s="1">
        <f t="shared" si="5"/>
        <v>0</v>
      </c>
      <c r="I369" s="1" t="s">
        <v>22</v>
      </c>
      <c r="J369" s="1" t="s">
        <v>0</v>
      </c>
    </row>
    <row r="370" spans="1:10" ht="30" x14ac:dyDescent="0.25">
      <c r="A370" s="1">
        <v>1931099</v>
      </c>
      <c r="B370" s="1" t="s">
        <v>762</v>
      </c>
      <c r="C370" s="1" t="s">
        <v>22</v>
      </c>
      <c r="D370" s="1" t="s">
        <v>763</v>
      </c>
      <c r="E370" s="2">
        <v>0</v>
      </c>
      <c r="F370" s="1">
        <v>2</v>
      </c>
      <c r="G370" s="1" t="s">
        <v>99</v>
      </c>
      <c r="H370" s="1">
        <f t="shared" si="5"/>
        <v>0</v>
      </c>
      <c r="I370" s="1" t="s">
        <v>22</v>
      </c>
      <c r="J370" s="1" t="s">
        <v>0</v>
      </c>
    </row>
    <row r="371" spans="1:10" ht="30" x14ac:dyDescent="0.25">
      <c r="A371" s="1">
        <v>1931100</v>
      </c>
      <c r="B371" s="1" t="s">
        <v>764</v>
      </c>
      <c r="C371" s="1" t="s">
        <v>22</v>
      </c>
      <c r="D371" s="1" t="s">
        <v>765</v>
      </c>
      <c r="E371" s="2">
        <v>0</v>
      </c>
      <c r="F371" s="1">
        <v>2</v>
      </c>
      <c r="G371" s="1" t="s">
        <v>99</v>
      </c>
      <c r="H371" s="1">
        <f t="shared" si="5"/>
        <v>0</v>
      </c>
      <c r="I371" s="1" t="s">
        <v>22</v>
      </c>
      <c r="J371" s="1" t="s">
        <v>0</v>
      </c>
    </row>
    <row r="372" spans="1:10" ht="30" x14ac:dyDescent="0.25">
      <c r="A372" s="1">
        <v>1931101</v>
      </c>
      <c r="B372" s="1" t="s">
        <v>766</v>
      </c>
      <c r="C372" s="1" t="s">
        <v>22</v>
      </c>
      <c r="D372" s="1" t="s">
        <v>767</v>
      </c>
      <c r="E372" s="2">
        <v>0</v>
      </c>
      <c r="F372" s="1">
        <v>2</v>
      </c>
      <c r="G372" s="1" t="s">
        <v>99</v>
      </c>
      <c r="H372" s="1">
        <f t="shared" si="5"/>
        <v>0</v>
      </c>
      <c r="I372" s="1" t="s">
        <v>22</v>
      </c>
      <c r="J372" s="1" t="s">
        <v>0</v>
      </c>
    </row>
    <row r="373" spans="1:10" ht="30" x14ac:dyDescent="0.25">
      <c r="A373" s="1">
        <v>1931102</v>
      </c>
      <c r="B373" s="1" t="s">
        <v>768</v>
      </c>
      <c r="C373" s="1" t="s">
        <v>22</v>
      </c>
      <c r="D373" s="1" t="s">
        <v>769</v>
      </c>
      <c r="E373" s="2">
        <v>0</v>
      </c>
      <c r="F373" s="1">
        <v>11</v>
      </c>
      <c r="G373" s="1" t="s">
        <v>99</v>
      </c>
      <c r="H373" s="1">
        <f t="shared" si="5"/>
        <v>0</v>
      </c>
      <c r="I373" s="1" t="s">
        <v>22</v>
      </c>
      <c r="J373" s="1" t="s">
        <v>0</v>
      </c>
    </row>
    <row r="374" spans="1:10" ht="30" x14ac:dyDescent="0.25">
      <c r="A374" s="1">
        <v>1931103</v>
      </c>
      <c r="B374" s="1" t="s">
        <v>770</v>
      </c>
      <c r="C374" s="1" t="s">
        <v>22</v>
      </c>
      <c r="D374" s="1" t="s">
        <v>771</v>
      </c>
      <c r="E374" s="2">
        <v>0</v>
      </c>
      <c r="F374" s="1">
        <v>4</v>
      </c>
      <c r="G374" s="1" t="s">
        <v>99</v>
      </c>
      <c r="H374" s="1">
        <f t="shared" si="5"/>
        <v>0</v>
      </c>
      <c r="I374" s="1" t="s">
        <v>22</v>
      </c>
      <c r="J374" s="1" t="s">
        <v>0</v>
      </c>
    </row>
    <row r="375" spans="1:10" ht="30" x14ac:dyDescent="0.25">
      <c r="A375" s="1">
        <v>1931104</v>
      </c>
      <c r="B375" s="1" t="s">
        <v>772</v>
      </c>
      <c r="C375" s="1" t="s">
        <v>22</v>
      </c>
      <c r="D375" s="1" t="s">
        <v>773</v>
      </c>
      <c r="E375" s="2">
        <v>0</v>
      </c>
      <c r="F375" s="1">
        <v>1</v>
      </c>
      <c r="G375" s="1" t="s">
        <v>205</v>
      </c>
      <c r="H375" s="1">
        <f t="shared" si="5"/>
        <v>0</v>
      </c>
      <c r="I375" s="1" t="s">
        <v>22</v>
      </c>
      <c r="J375" s="1" t="s">
        <v>0</v>
      </c>
    </row>
    <row r="376" spans="1:10" x14ac:dyDescent="0.25">
      <c r="A376" s="1">
        <v>1931105</v>
      </c>
      <c r="B376" s="1" t="s">
        <v>774</v>
      </c>
      <c r="C376" s="1">
        <v>767</v>
      </c>
      <c r="D376" s="1" t="s">
        <v>339</v>
      </c>
      <c r="E376" s="1">
        <f>ROUND(H377+H378,2)</f>
        <v>0</v>
      </c>
      <c r="F376" s="1">
        <v>1</v>
      </c>
      <c r="G376" s="1" t="s">
        <v>0</v>
      </c>
      <c r="H376" s="1">
        <f t="shared" si="5"/>
        <v>0</v>
      </c>
      <c r="I376" s="1" t="s">
        <v>22</v>
      </c>
      <c r="J376" s="1" t="s">
        <v>0</v>
      </c>
    </row>
    <row r="377" spans="1:10" ht="30" x14ac:dyDescent="0.25">
      <c r="A377" s="1">
        <v>1931106</v>
      </c>
      <c r="B377" s="1" t="s">
        <v>775</v>
      </c>
      <c r="C377" s="1" t="s">
        <v>22</v>
      </c>
      <c r="D377" s="1" t="s">
        <v>776</v>
      </c>
      <c r="E377" s="2">
        <v>0</v>
      </c>
      <c r="F377" s="1">
        <v>1</v>
      </c>
      <c r="G377" s="1" t="s">
        <v>572</v>
      </c>
      <c r="H377" s="1">
        <f t="shared" si="5"/>
        <v>0</v>
      </c>
      <c r="I377" s="1" t="s">
        <v>22</v>
      </c>
      <c r="J377" s="1" t="s">
        <v>0</v>
      </c>
    </row>
    <row r="378" spans="1:10" ht="30" x14ac:dyDescent="0.25">
      <c r="A378" s="1">
        <v>1931107</v>
      </c>
      <c r="B378" s="1" t="s">
        <v>777</v>
      </c>
      <c r="C378" s="1" t="s">
        <v>22</v>
      </c>
      <c r="D378" s="1" t="s">
        <v>778</v>
      </c>
      <c r="E378" s="2">
        <v>0</v>
      </c>
      <c r="F378" s="1">
        <v>1</v>
      </c>
      <c r="G378" s="1" t="s">
        <v>205</v>
      </c>
      <c r="H378" s="1">
        <f t="shared" si="5"/>
        <v>0</v>
      </c>
      <c r="I378" s="1" t="s">
        <v>22</v>
      </c>
      <c r="J378" s="1" t="s">
        <v>0</v>
      </c>
    </row>
    <row r="379" spans="1:10" x14ac:dyDescent="0.25">
      <c r="A379" s="1">
        <v>1931108</v>
      </c>
      <c r="B379" s="1" t="s">
        <v>779</v>
      </c>
      <c r="C379" s="1">
        <v>769</v>
      </c>
      <c r="D379" s="1" t="s">
        <v>436</v>
      </c>
      <c r="E379" s="1">
        <f>ROUND(H380+H381,2)</f>
        <v>0</v>
      </c>
      <c r="F379" s="1">
        <v>1</v>
      </c>
      <c r="G379" s="1" t="s">
        <v>0</v>
      </c>
      <c r="H379" s="1">
        <f t="shared" si="5"/>
        <v>0</v>
      </c>
      <c r="I379" s="1" t="s">
        <v>22</v>
      </c>
      <c r="J379" s="1" t="s">
        <v>0</v>
      </c>
    </row>
    <row r="380" spans="1:10" x14ac:dyDescent="0.25">
      <c r="A380" s="1">
        <v>1931109</v>
      </c>
      <c r="B380" s="1" t="s">
        <v>780</v>
      </c>
      <c r="C380" s="1" t="s">
        <v>22</v>
      </c>
      <c r="D380" s="1" t="s">
        <v>781</v>
      </c>
      <c r="E380" s="2">
        <v>0</v>
      </c>
      <c r="F380" s="1">
        <v>1</v>
      </c>
      <c r="G380" s="1" t="s">
        <v>572</v>
      </c>
      <c r="H380" s="1">
        <f t="shared" si="5"/>
        <v>0</v>
      </c>
      <c r="I380" s="1" t="s">
        <v>22</v>
      </c>
      <c r="J380" s="1" t="s">
        <v>0</v>
      </c>
    </row>
    <row r="381" spans="1:10" x14ac:dyDescent="0.25">
      <c r="A381" s="1">
        <v>1931110</v>
      </c>
      <c r="B381" s="1" t="s">
        <v>782</v>
      </c>
      <c r="C381" s="1" t="s">
        <v>22</v>
      </c>
      <c r="D381" s="1" t="s">
        <v>783</v>
      </c>
      <c r="E381" s="2">
        <v>0</v>
      </c>
      <c r="F381" s="1">
        <v>1</v>
      </c>
      <c r="G381" s="1" t="s">
        <v>572</v>
      </c>
      <c r="H381" s="1">
        <f t="shared" si="5"/>
        <v>0</v>
      </c>
      <c r="I381" s="1" t="s">
        <v>22</v>
      </c>
      <c r="J381" s="1" t="s">
        <v>0</v>
      </c>
    </row>
    <row r="382" spans="1:10" x14ac:dyDescent="0.25">
      <c r="A382" s="1">
        <v>1931111</v>
      </c>
      <c r="B382" s="1" t="s">
        <v>784</v>
      </c>
      <c r="C382" s="1">
        <v>783</v>
      </c>
      <c r="D382" s="1" t="s">
        <v>411</v>
      </c>
      <c r="E382" s="1">
        <f>ROUND(H383,2)</f>
        <v>0</v>
      </c>
      <c r="F382" s="1">
        <v>1</v>
      </c>
      <c r="G382" s="1" t="s">
        <v>0</v>
      </c>
      <c r="H382" s="1">
        <f t="shared" si="5"/>
        <v>0</v>
      </c>
      <c r="I382" s="1" t="s">
        <v>22</v>
      </c>
      <c r="J382" s="1" t="s">
        <v>0</v>
      </c>
    </row>
    <row r="383" spans="1:10" ht="30" x14ac:dyDescent="0.25">
      <c r="A383" s="1">
        <v>1931112</v>
      </c>
      <c r="B383" s="1" t="s">
        <v>785</v>
      </c>
      <c r="C383" s="1" t="s">
        <v>22</v>
      </c>
      <c r="D383" s="1" t="s">
        <v>786</v>
      </c>
      <c r="E383" s="2">
        <v>0</v>
      </c>
      <c r="F383" s="1">
        <v>226.327</v>
      </c>
      <c r="G383" s="1" t="s">
        <v>116</v>
      </c>
      <c r="H383" s="1">
        <f t="shared" si="5"/>
        <v>0</v>
      </c>
      <c r="I383" s="1" t="s">
        <v>22</v>
      </c>
      <c r="J383" s="1" t="s">
        <v>0</v>
      </c>
    </row>
    <row r="384" spans="1:10" x14ac:dyDescent="0.25">
      <c r="A384" s="1">
        <v>1931113</v>
      </c>
      <c r="B384" s="1" t="s">
        <v>787</v>
      </c>
      <c r="C384" s="1" t="s">
        <v>788</v>
      </c>
      <c r="D384" s="1" t="s">
        <v>789</v>
      </c>
      <c r="E384" s="1">
        <f>ROUND(H385,2)</f>
        <v>0</v>
      </c>
      <c r="F384" s="1">
        <v>1</v>
      </c>
      <c r="G384" s="1" t="s">
        <v>0</v>
      </c>
      <c r="H384" s="1">
        <f t="shared" si="5"/>
        <v>0</v>
      </c>
      <c r="I384" s="1" t="s">
        <v>22</v>
      </c>
      <c r="J384" s="1" t="s">
        <v>0</v>
      </c>
    </row>
    <row r="385" spans="1:10" ht="30" x14ac:dyDescent="0.25">
      <c r="A385" s="1">
        <v>1931114</v>
      </c>
      <c r="B385" s="1" t="s">
        <v>790</v>
      </c>
      <c r="C385" s="1" t="s">
        <v>791</v>
      </c>
      <c r="D385" s="1" t="s">
        <v>792</v>
      </c>
      <c r="E385" s="1">
        <f>ROUND(H386+H387,2)</f>
        <v>0</v>
      </c>
      <c r="F385" s="1">
        <v>1</v>
      </c>
      <c r="G385" s="1" t="s">
        <v>0</v>
      </c>
      <c r="H385" s="1">
        <f t="shared" si="5"/>
        <v>0</v>
      </c>
      <c r="I385" s="1" t="s">
        <v>22</v>
      </c>
      <c r="J385" s="1" t="s">
        <v>0</v>
      </c>
    </row>
    <row r="386" spans="1:10" ht="30" x14ac:dyDescent="0.25">
      <c r="A386" s="1">
        <v>1931115</v>
      </c>
      <c r="B386" s="1" t="s">
        <v>793</v>
      </c>
      <c r="C386" s="1" t="s">
        <v>22</v>
      </c>
      <c r="D386" s="1" t="s">
        <v>794</v>
      </c>
      <c r="E386" s="2">
        <v>0</v>
      </c>
      <c r="F386" s="1">
        <v>1</v>
      </c>
      <c r="G386" s="1" t="s">
        <v>572</v>
      </c>
      <c r="H386" s="1">
        <f t="shared" si="5"/>
        <v>0</v>
      </c>
      <c r="I386" s="1" t="s">
        <v>22</v>
      </c>
      <c r="J386" s="1" t="s">
        <v>0</v>
      </c>
    </row>
    <row r="387" spans="1:10" ht="60" x14ac:dyDescent="0.25">
      <c r="A387" s="1">
        <v>1931116</v>
      </c>
      <c r="B387" s="1" t="s">
        <v>795</v>
      </c>
      <c r="C387" s="1" t="s">
        <v>22</v>
      </c>
      <c r="D387" s="1" t="s">
        <v>796</v>
      </c>
      <c r="E387" s="2">
        <v>0</v>
      </c>
      <c r="F387" s="1">
        <v>1</v>
      </c>
      <c r="G387" s="1" t="s">
        <v>99</v>
      </c>
      <c r="H387" s="1">
        <f t="shared" ref="H387:H450" si="6">IF(ISNUMBER(VALUE(E387)),ROUND(SUM(ROUND(E387,2)*F387),2),"N")</f>
        <v>0</v>
      </c>
      <c r="I387" s="1" t="s">
        <v>22</v>
      </c>
      <c r="J387" s="1" t="s">
        <v>0</v>
      </c>
    </row>
    <row r="388" spans="1:10" x14ac:dyDescent="0.25">
      <c r="A388" s="1">
        <v>1931117</v>
      </c>
      <c r="B388" s="1" t="s">
        <v>797</v>
      </c>
      <c r="C388" s="1" t="s">
        <v>798</v>
      </c>
      <c r="D388" s="1" t="s">
        <v>799</v>
      </c>
      <c r="E388" s="1">
        <f>ROUND(H389+H390+H391+H392+H393+H394+H395,2)</f>
        <v>0</v>
      </c>
      <c r="F388" s="1">
        <v>1</v>
      </c>
      <c r="G388" s="1" t="s">
        <v>0</v>
      </c>
      <c r="H388" s="1">
        <f t="shared" si="6"/>
        <v>0</v>
      </c>
      <c r="I388" s="1" t="s">
        <v>22</v>
      </c>
      <c r="J388" s="1" t="s">
        <v>0</v>
      </c>
    </row>
    <row r="389" spans="1:10" ht="30" x14ac:dyDescent="0.25">
      <c r="A389" s="1">
        <v>1931118</v>
      </c>
      <c r="B389" s="1" t="s">
        <v>800</v>
      </c>
      <c r="C389" s="1" t="s">
        <v>22</v>
      </c>
      <c r="D389" s="1" t="s">
        <v>802</v>
      </c>
      <c r="E389" s="2">
        <v>0</v>
      </c>
      <c r="F389" s="1">
        <v>1</v>
      </c>
      <c r="G389" s="1" t="s">
        <v>801</v>
      </c>
      <c r="H389" s="1">
        <f t="shared" si="6"/>
        <v>0</v>
      </c>
      <c r="I389" s="1" t="s">
        <v>22</v>
      </c>
      <c r="J389" s="1" t="s">
        <v>0</v>
      </c>
    </row>
    <row r="390" spans="1:10" x14ac:dyDescent="0.25">
      <c r="A390" s="1">
        <v>1931119</v>
      </c>
      <c r="B390" s="1" t="s">
        <v>803</v>
      </c>
      <c r="C390" s="1" t="s">
        <v>22</v>
      </c>
      <c r="D390" s="1" t="s">
        <v>805</v>
      </c>
      <c r="E390" s="2">
        <v>0</v>
      </c>
      <c r="F390" s="1">
        <v>72</v>
      </c>
      <c r="G390" s="1" t="s">
        <v>804</v>
      </c>
      <c r="H390" s="1">
        <f t="shared" si="6"/>
        <v>0</v>
      </c>
      <c r="I390" s="1" t="s">
        <v>22</v>
      </c>
      <c r="J390" s="1" t="s">
        <v>0</v>
      </c>
    </row>
    <row r="391" spans="1:10" ht="30" x14ac:dyDescent="0.25">
      <c r="A391" s="1">
        <v>1931120</v>
      </c>
      <c r="B391" s="1" t="s">
        <v>806</v>
      </c>
      <c r="C391" s="1" t="s">
        <v>22</v>
      </c>
      <c r="D391" s="1" t="s">
        <v>807</v>
      </c>
      <c r="E391" s="2">
        <v>0</v>
      </c>
      <c r="F391" s="1">
        <v>1</v>
      </c>
      <c r="G391" s="1" t="s">
        <v>572</v>
      </c>
      <c r="H391" s="1">
        <f t="shared" si="6"/>
        <v>0</v>
      </c>
      <c r="I391" s="1" t="s">
        <v>22</v>
      </c>
      <c r="J391" s="1" t="s">
        <v>0</v>
      </c>
    </row>
    <row r="392" spans="1:10" ht="30" x14ac:dyDescent="0.25">
      <c r="A392" s="1">
        <v>1931121</v>
      </c>
      <c r="B392" s="1" t="s">
        <v>808</v>
      </c>
      <c r="C392" s="1" t="s">
        <v>22</v>
      </c>
      <c r="D392" s="1" t="s">
        <v>809</v>
      </c>
      <c r="E392" s="2">
        <v>0</v>
      </c>
      <c r="F392" s="1">
        <v>1</v>
      </c>
      <c r="G392" s="1" t="s">
        <v>801</v>
      </c>
      <c r="H392" s="1">
        <f t="shared" si="6"/>
        <v>0</v>
      </c>
      <c r="I392" s="1" t="s">
        <v>22</v>
      </c>
      <c r="J392" s="1" t="s">
        <v>0</v>
      </c>
    </row>
    <row r="393" spans="1:10" x14ac:dyDescent="0.25">
      <c r="A393" s="1">
        <v>1931122</v>
      </c>
      <c r="B393" s="1" t="s">
        <v>810</v>
      </c>
      <c r="C393" s="1" t="s">
        <v>22</v>
      </c>
      <c r="D393" s="1" t="s">
        <v>811</v>
      </c>
      <c r="E393" s="2">
        <v>0</v>
      </c>
      <c r="F393" s="1">
        <v>1</v>
      </c>
      <c r="G393" s="1" t="s">
        <v>801</v>
      </c>
      <c r="H393" s="1">
        <f t="shared" si="6"/>
        <v>0</v>
      </c>
      <c r="I393" s="1" t="s">
        <v>22</v>
      </c>
      <c r="J393" s="1" t="s">
        <v>0</v>
      </c>
    </row>
    <row r="394" spans="1:10" x14ac:dyDescent="0.25">
      <c r="A394" s="1">
        <v>1931123</v>
      </c>
      <c r="B394" s="1" t="s">
        <v>812</v>
      </c>
      <c r="C394" s="1" t="s">
        <v>22</v>
      </c>
      <c r="D394" s="1" t="s">
        <v>814</v>
      </c>
      <c r="E394" s="2">
        <v>0</v>
      </c>
      <c r="F394" s="1">
        <v>1</v>
      </c>
      <c r="G394" s="1" t="s">
        <v>813</v>
      </c>
      <c r="H394" s="1">
        <f t="shared" si="6"/>
        <v>0</v>
      </c>
      <c r="I394" s="1" t="s">
        <v>22</v>
      </c>
      <c r="J394" s="1" t="s">
        <v>0</v>
      </c>
    </row>
    <row r="395" spans="1:10" ht="30" x14ac:dyDescent="0.25">
      <c r="A395" s="1">
        <v>1931124</v>
      </c>
      <c r="B395" s="1" t="s">
        <v>815</v>
      </c>
      <c r="C395" s="1" t="s">
        <v>22</v>
      </c>
      <c r="D395" s="1" t="s">
        <v>816</v>
      </c>
      <c r="E395" s="2">
        <v>0</v>
      </c>
      <c r="F395" s="1">
        <v>1</v>
      </c>
      <c r="G395" s="1" t="s">
        <v>813</v>
      </c>
      <c r="H395" s="1">
        <f t="shared" si="6"/>
        <v>0</v>
      </c>
      <c r="I395" s="1" t="s">
        <v>22</v>
      </c>
      <c r="J395" s="1" t="s">
        <v>0</v>
      </c>
    </row>
    <row r="396" spans="1:10" x14ac:dyDescent="0.25">
      <c r="A396" s="1">
        <v>1931125</v>
      </c>
      <c r="B396" s="1" t="s">
        <v>817</v>
      </c>
      <c r="C396" s="1" t="s">
        <v>818</v>
      </c>
      <c r="D396" s="1" t="s">
        <v>819</v>
      </c>
      <c r="E396" s="1">
        <f>ROUND(H397+H398+H399+H400,2)</f>
        <v>0</v>
      </c>
      <c r="F396" s="1">
        <v>1</v>
      </c>
      <c r="G396" s="1" t="s">
        <v>0</v>
      </c>
      <c r="H396" s="1">
        <f t="shared" si="6"/>
        <v>0</v>
      </c>
      <c r="I396" s="1" t="s">
        <v>22</v>
      </c>
      <c r="J396" s="1" t="s">
        <v>0</v>
      </c>
    </row>
    <row r="397" spans="1:10" x14ac:dyDescent="0.25">
      <c r="A397" s="1">
        <v>1931126</v>
      </c>
      <c r="B397" s="1" t="s">
        <v>820</v>
      </c>
      <c r="C397" s="1" t="s">
        <v>22</v>
      </c>
      <c r="D397" s="1" t="s">
        <v>821</v>
      </c>
      <c r="E397" s="2">
        <v>0</v>
      </c>
      <c r="F397" s="1">
        <v>1</v>
      </c>
      <c r="G397" s="1" t="s">
        <v>572</v>
      </c>
      <c r="H397" s="1">
        <f t="shared" si="6"/>
        <v>0</v>
      </c>
      <c r="I397" s="1" t="s">
        <v>22</v>
      </c>
      <c r="J397" s="1" t="s">
        <v>0</v>
      </c>
    </row>
    <row r="398" spans="1:10" x14ac:dyDescent="0.25">
      <c r="A398" s="1">
        <v>1931127</v>
      </c>
      <c r="B398" s="1" t="s">
        <v>822</v>
      </c>
      <c r="C398" s="1" t="s">
        <v>22</v>
      </c>
      <c r="D398" s="1" t="s">
        <v>823</v>
      </c>
      <c r="E398" s="2">
        <v>0</v>
      </c>
      <c r="F398" s="1">
        <v>1</v>
      </c>
      <c r="G398" s="1" t="s">
        <v>572</v>
      </c>
      <c r="H398" s="1">
        <f t="shared" si="6"/>
        <v>0</v>
      </c>
      <c r="I398" s="1" t="s">
        <v>22</v>
      </c>
      <c r="J398" s="1" t="s">
        <v>0</v>
      </c>
    </row>
    <row r="399" spans="1:10" x14ac:dyDescent="0.25">
      <c r="A399" s="1">
        <v>1931128</v>
      </c>
      <c r="B399" s="1" t="s">
        <v>824</v>
      </c>
      <c r="C399" s="1" t="s">
        <v>22</v>
      </c>
      <c r="D399" s="1" t="s">
        <v>825</v>
      </c>
      <c r="E399" s="2">
        <v>0</v>
      </c>
      <c r="F399" s="1">
        <v>1</v>
      </c>
      <c r="G399" s="1" t="s">
        <v>572</v>
      </c>
      <c r="H399" s="1">
        <f t="shared" si="6"/>
        <v>0</v>
      </c>
      <c r="I399" s="1" t="s">
        <v>22</v>
      </c>
      <c r="J399" s="1" t="s">
        <v>0</v>
      </c>
    </row>
    <row r="400" spans="1:10" x14ac:dyDescent="0.25">
      <c r="A400" s="1">
        <v>1931129</v>
      </c>
      <c r="B400" s="1" t="s">
        <v>826</v>
      </c>
      <c r="C400" s="1" t="s">
        <v>22</v>
      </c>
      <c r="D400" s="1" t="s">
        <v>827</v>
      </c>
      <c r="E400" s="2">
        <v>0</v>
      </c>
      <c r="F400" s="1">
        <v>1</v>
      </c>
      <c r="G400" s="1" t="s">
        <v>572</v>
      </c>
      <c r="H400" s="1">
        <f t="shared" si="6"/>
        <v>0</v>
      </c>
      <c r="I400" s="1" t="s">
        <v>22</v>
      </c>
      <c r="J400" s="1" t="s">
        <v>0</v>
      </c>
    </row>
    <row r="401" spans="1:10" x14ac:dyDescent="0.25">
      <c r="A401" s="1">
        <v>1931130</v>
      </c>
      <c r="B401" s="1" t="s">
        <v>828</v>
      </c>
      <c r="C401" s="1" t="s">
        <v>22</v>
      </c>
      <c r="D401" s="1" t="s">
        <v>829</v>
      </c>
      <c r="E401" s="1">
        <f>ROUND(H402+H432+H532,2)</f>
        <v>0</v>
      </c>
      <c r="F401" s="1">
        <v>1</v>
      </c>
      <c r="G401" s="1" t="s">
        <v>0</v>
      </c>
      <c r="H401" s="1">
        <f t="shared" si="6"/>
        <v>0</v>
      </c>
      <c r="I401" s="1" t="s">
        <v>22</v>
      </c>
      <c r="J401" s="1" t="s">
        <v>0</v>
      </c>
    </row>
    <row r="402" spans="1:10" x14ac:dyDescent="0.25">
      <c r="A402" s="1">
        <v>1931131</v>
      </c>
      <c r="B402" s="1" t="s">
        <v>830</v>
      </c>
      <c r="C402" s="1" t="s">
        <v>31</v>
      </c>
      <c r="D402" s="1" t="s">
        <v>32</v>
      </c>
      <c r="E402" s="1">
        <f>ROUND(H403+H412+H414,2)</f>
        <v>0</v>
      </c>
      <c r="F402" s="1">
        <v>1</v>
      </c>
      <c r="G402" s="1" t="s">
        <v>0</v>
      </c>
      <c r="H402" s="1">
        <f t="shared" si="6"/>
        <v>0</v>
      </c>
      <c r="I402" s="1" t="s">
        <v>22</v>
      </c>
      <c r="J402" s="1" t="s">
        <v>0</v>
      </c>
    </row>
    <row r="403" spans="1:10" x14ac:dyDescent="0.25">
      <c r="A403" s="1">
        <v>1931132</v>
      </c>
      <c r="B403" s="1" t="s">
        <v>831</v>
      </c>
      <c r="C403" s="1">
        <v>1</v>
      </c>
      <c r="D403" s="1" t="s">
        <v>34</v>
      </c>
      <c r="E403" s="1">
        <f>ROUND(H404+H405+H406+H407+H408+H409+H410+H411,2)</f>
        <v>0</v>
      </c>
      <c r="F403" s="1">
        <v>1</v>
      </c>
      <c r="G403" s="1" t="s">
        <v>0</v>
      </c>
      <c r="H403" s="1">
        <f t="shared" si="6"/>
        <v>0</v>
      </c>
      <c r="I403" s="1" t="s">
        <v>22</v>
      </c>
      <c r="J403" s="1" t="s">
        <v>0</v>
      </c>
    </row>
    <row r="404" spans="1:10" ht="30" x14ac:dyDescent="0.25">
      <c r="A404" s="1">
        <v>1931133</v>
      </c>
      <c r="B404" s="1" t="s">
        <v>832</v>
      </c>
      <c r="C404" s="1" t="s">
        <v>22</v>
      </c>
      <c r="D404" s="1" t="s">
        <v>833</v>
      </c>
      <c r="E404" s="2">
        <v>0</v>
      </c>
      <c r="F404" s="1">
        <v>57</v>
      </c>
      <c r="G404" s="1" t="s">
        <v>36</v>
      </c>
      <c r="H404" s="1">
        <f t="shared" si="6"/>
        <v>0</v>
      </c>
      <c r="I404" s="1" t="s">
        <v>22</v>
      </c>
      <c r="J404" s="1" t="s">
        <v>0</v>
      </c>
    </row>
    <row r="405" spans="1:10" ht="45" x14ac:dyDescent="0.25">
      <c r="A405" s="1">
        <v>1931134</v>
      </c>
      <c r="B405" s="1" t="s">
        <v>834</v>
      </c>
      <c r="C405" s="1" t="s">
        <v>22</v>
      </c>
      <c r="D405" s="1" t="s">
        <v>45</v>
      </c>
      <c r="E405" s="2">
        <v>0</v>
      </c>
      <c r="F405" s="1">
        <v>57</v>
      </c>
      <c r="G405" s="1" t="s">
        <v>36</v>
      </c>
      <c r="H405" s="1">
        <f t="shared" si="6"/>
        <v>0</v>
      </c>
      <c r="I405" s="1" t="s">
        <v>22</v>
      </c>
      <c r="J405" s="1" t="s">
        <v>0</v>
      </c>
    </row>
    <row r="406" spans="1:10" ht="45" x14ac:dyDescent="0.25">
      <c r="A406" s="1">
        <v>1931135</v>
      </c>
      <c r="B406" s="1" t="s">
        <v>835</v>
      </c>
      <c r="C406" s="1" t="s">
        <v>22</v>
      </c>
      <c r="D406" s="1" t="s">
        <v>836</v>
      </c>
      <c r="E406" s="2">
        <v>0</v>
      </c>
      <c r="F406" s="1">
        <v>21.6</v>
      </c>
      <c r="G406" s="1" t="s">
        <v>36</v>
      </c>
      <c r="H406" s="1">
        <f t="shared" si="6"/>
        <v>0</v>
      </c>
      <c r="I406" s="1" t="s">
        <v>22</v>
      </c>
      <c r="J406" s="1" t="s">
        <v>0</v>
      </c>
    </row>
    <row r="407" spans="1:10" x14ac:dyDescent="0.25">
      <c r="A407" s="1">
        <v>1931136</v>
      </c>
      <c r="B407" s="1" t="s">
        <v>837</v>
      </c>
      <c r="C407" s="1" t="s">
        <v>22</v>
      </c>
      <c r="D407" s="1" t="s">
        <v>838</v>
      </c>
      <c r="E407" s="2">
        <v>0</v>
      </c>
      <c r="F407" s="1">
        <v>41.4</v>
      </c>
      <c r="G407" s="1" t="s">
        <v>36</v>
      </c>
      <c r="H407" s="1">
        <f t="shared" si="6"/>
        <v>0</v>
      </c>
      <c r="I407" s="1" t="s">
        <v>22</v>
      </c>
      <c r="J407" s="1" t="s">
        <v>0</v>
      </c>
    </row>
    <row r="408" spans="1:10" x14ac:dyDescent="0.25">
      <c r="A408" s="1">
        <v>1931137</v>
      </c>
      <c r="B408" s="1" t="s">
        <v>839</v>
      </c>
      <c r="C408" s="1" t="s">
        <v>22</v>
      </c>
      <c r="D408" s="1" t="s">
        <v>840</v>
      </c>
      <c r="E408" s="2">
        <v>0</v>
      </c>
      <c r="F408" s="1">
        <v>21.6</v>
      </c>
      <c r="G408" s="1" t="s">
        <v>36</v>
      </c>
      <c r="H408" s="1">
        <f t="shared" si="6"/>
        <v>0</v>
      </c>
      <c r="I408" s="1" t="s">
        <v>22</v>
      </c>
      <c r="J408" s="1" t="s">
        <v>0</v>
      </c>
    </row>
    <row r="409" spans="1:10" ht="30" x14ac:dyDescent="0.25">
      <c r="A409" s="1">
        <v>1931138</v>
      </c>
      <c r="B409" s="1" t="s">
        <v>841</v>
      </c>
      <c r="C409" s="1" t="s">
        <v>22</v>
      </c>
      <c r="D409" s="1" t="s">
        <v>842</v>
      </c>
      <c r="E409" s="2">
        <v>0</v>
      </c>
      <c r="F409" s="1">
        <v>41.4</v>
      </c>
      <c r="G409" s="1" t="s">
        <v>36</v>
      </c>
      <c r="H409" s="1">
        <f t="shared" si="6"/>
        <v>0</v>
      </c>
      <c r="I409" s="1" t="s">
        <v>22</v>
      </c>
      <c r="J409" s="1" t="s">
        <v>0</v>
      </c>
    </row>
    <row r="410" spans="1:10" ht="30" x14ac:dyDescent="0.25">
      <c r="A410" s="1">
        <v>1931139</v>
      </c>
      <c r="B410" s="1" t="s">
        <v>843</v>
      </c>
      <c r="C410" s="1" t="s">
        <v>22</v>
      </c>
      <c r="D410" s="1" t="s">
        <v>844</v>
      </c>
      <c r="E410" s="2">
        <v>0</v>
      </c>
      <c r="F410" s="1">
        <v>10.8</v>
      </c>
      <c r="G410" s="1" t="s">
        <v>36</v>
      </c>
      <c r="H410" s="1">
        <f t="shared" si="6"/>
        <v>0</v>
      </c>
      <c r="I410" s="1" t="s">
        <v>22</v>
      </c>
      <c r="J410" s="1" t="s">
        <v>0</v>
      </c>
    </row>
    <row r="411" spans="1:10" x14ac:dyDescent="0.25">
      <c r="A411" s="1">
        <v>1931140</v>
      </c>
      <c r="B411" s="1" t="s">
        <v>845</v>
      </c>
      <c r="C411" s="1" t="s">
        <v>22</v>
      </c>
      <c r="D411" s="1" t="s">
        <v>846</v>
      </c>
      <c r="E411" s="2">
        <v>0</v>
      </c>
      <c r="F411" s="1">
        <v>10.8</v>
      </c>
      <c r="G411" s="1" t="s">
        <v>72</v>
      </c>
      <c r="H411" s="1">
        <f t="shared" si="6"/>
        <v>0</v>
      </c>
      <c r="I411" s="1" t="s">
        <v>22</v>
      </c>
      <c r="J411" s="1" t="s">
        <v>0</v>
      </c>
    </row>
    <row r="412" spans="1:10" x14ac:dyDescent="0.25">
      <c r="A412" s="1">
        <v>1931141</v>
      </c>
      <c r="B412" s="1" t="s">
        <v>847</v>
      </c>
      <c r="C412" s="1">
        <v>4</v>
      </c>
      <c r="D412" s="1" t="s">
        <v>110</v>
      </c>
      <c r="E412" s="1">
        <f>ROUND(H413,2)</f>
        <v>0</v>
      </c>
      <c r="F412" s="1">
        <v>1</v>
      </c>
      <c r="G412" s="1" t="s">
        <v>0</v>
      </c>
      <c r="H412" s="1">
        <f t="shared" si="6"/>
        <v>0</v>
      </c>
      <c r="I412" s="1" t="s">
        <v>22</v>
      </c>
      <c r="J412" s="1" t="s">
        <v>0</v>
      </c>
    </row>
    <row r="413" spans="1:10" ht="45" x14ac:dyDescent="0.25">
      <c r="A413" s="1">
        <v>1931142</v>
      </c>
      <c r="B413" s="1" t="s">
        <v>848</v>
      </c>
      <c r="C413" s="1" t="s">
        <v>22</v>
      </c>
      <c r="D413" s="1" t="s">
        <v>849</v>
      </c>
      <c r="E413" s="2">
        <v>0</v>
      </c>
      <c r="F413" s="1">
        <v>10.8</v>
      </c>
      <c r="G413" s="1" t="s">
        <v>36</v>
      </c>
      <c r="H413" s="1">
        <f t="shared" si="6"/>
        <v>0</v>
      </c>
      <c r="I413" s="1" t="s">
        <v>22</v>
      </c>
      <c r="J413" s="1" t="s">
        <v>0</v>
      </c>
    </row>
    <row r="414" spans="1:10" x14ac:dyDescent="0.25">
      <c r="A414" s="1">
        <v>1931143</v>
      </c>
      <c r="B414" s="1" t="s">
        <v>850</v>
      </c>
      <c r="C414" s="1">
        <v>8</v>
      </c>
      <c r="D414" s="1" t="s">
        <v>851</v>
      </c>
      <c r="E414" s="1">
        <f>ROUND(H415+H416+H417+H418+H419+H420+H421+H422+H423+H424+H425+H426+H427+H428+H429+H430+H431,2)</f>
        <v>0</v>
      </c>
      <c r="F414" s="1">
        <v>1</v>
      </c>
      <c r="G414" s="1" t="s">
        <v>0</v>
      </c>
      <c r="H414" s="1">
        <f t="shared" si="6"/>
        <v>0</v>
      </c>
      <c r="I414" s="1" t="s">
        <v>22</v>
      </c>
      <c r="J414" s="1" t="s">
        <v>0</v>
      </c>
    </row>
    <row r="415" spans="1:10" ht="30" x14ac:dyDescent="0.25">
      <c r="A415" s="1">
        <v>1931144</v>
      </c>
      <c r="B415" s="1" t="s">
        <v>852</v>
      </c>
      <c r="C415" s="1" t="s">
        <v>22</v>
      </c>
      <c r="D415" s="1" t="s">
        <v>853</v>
      </c>
      <c r="E415" s="2">
        <v>0</v>
      </c>
      <c r="F415" s="1">
        <v>15</v>
      </c>
      <c r="G415" s="1" t="s">
        <v>116</v>
      </c>
      <c r="H415" s="1">
        <f t="shared" si="6"/>
        <v>0</v>
      </c>
      <c r="I415" s="1" t="s">
        <v>22</v>
      </c>
      <c r="J415" s="1" t="s">
        <v>0</v>
      </c>
    </row>
    <row r="416" spans="1:10" x14ac:dyDescent="0.25">
      <c r="A416" s="1">
        <v>1931145</v>
      </c>
      <c r="B416" s="1" t="s">
        <v>854</v>
      </c>
      <c r="C416" s="1" t="s">
        <v>22</v>
      </c>
      <c r="D416" s="1" t="s">
        <v>855</v>
      </c>
      <c r="E416" s="2">
        <v>0</v>
      </c>
      <c r="F416" s="1">
        <v>15</v>
      </c>
      <c r="G416" s="1" t="s">
        <v>116</v>
      </c>
      <c r="H416" s="1">
        <f t="shared" si="6"/>
        <v>0</v>
      </c>
      <c r="I416" s="1" t="s">
        <v>22</v>
      </c>
      <c r="J416" s="1" t="s">
        <v>0</v>
      </c>
    </row>
    <row r="417" spans="1:10" ht="30" x14ac:dyDescent="0.25">
      <c r="A417" s="1">
        <v>1931146</v>
      </c>
      <c r="B417" s="1" t="s">
        <v>856</v>
      </c>
      <c r="C417" s="1" t="s">
        <v>22</v>
      </c>
      <c r="D417" s="1" t="s">
        <v>857</v>
      </c>
      <c r="E417" s="2">
        <v>0</v>
      </c>
      <c r="F417" s="1">
        <v>1.0049999999999999</v>
      </c>
      <c r="G417" s="1" t="s">
        <v>99</v>
      </c>
      <c r="H417" s="1">
        <f t="shared" si="6"/>
        <v>0</v>
      </c>
      <c r="I417" s="1" t="s">
        <v>22</v>
      </c>
      <c r="J417" s="1" t="s">
        <v>0</v>
      </c>
    </row>
    <row r="418" spans="1:10" ht="30" x14ac:dyDescent="0.25">
      <c r="A418" s="1">
        <v>1931147</v>
      </c>
      <c r="B418" s="1" t="s">
        <v>858</v>
      </c>
      <c r="C418" s="1" t="s">
        <v>22</v>
      </c>
      <c r="D418" s="1" t="s">
        <v>859</v>
      </c>
      <c r="E418" s="2">
        <v>0</v>
      </c>
      <c r="F418" s="1">
        <v>15</v>
      </c>
      <c r="G418" s="1" t="s">
        <v>116</v>
      </c>
      <c r="H418" s="1">
        <f t="shared" si="6"/>
        <v>0</v>
      </c>
      <c r="I418" s="1" t="s">
        <v>22</v>
      </c>
      <c r="J418" s="1" t="s">
        <v>0</v>
      </c>
    </row>
    <row r="419" spans="1:10" x14ac:dyDescent="0.25">
      <c r="A419" s="1">
        <v>1931148</v>
      </c>
      <c r="B419" s="1" t="s">
        <v>860</v>
      </c>
      <c r="C419" s="1" t="s">
        <v>22</v>
      </c>
      <c r="D419" s="1" t="s">
        <v>861</v>
      </c>
      <c r="E419" s="2">
        <v>0</v>
      </c>
      <c r="F419" s="1">
        <v>15</v>
      </c>
      <c r="G419" s="1" t="s">
        <v>116</v>
      </c>
      <c r="H419" s="1">
        <f t="shared" si="6"/>
        <v>0</v>
      </c>
      <c r="I419" s="1" t="s">
        <v>22</v>
      </c>
      <c r="J419" s="1" t="s">
        <v>0</v>
      </c>
    </row>
    <row r="420" spans="1:10" ht="30" x14ac:dyDescent="0.25">
      <c r="A420" s="1">
        <v>1931149</v>
      </c>
      <c r="B420" s="1" t="s">
        <v>862</v>
      </c>
      <c r="C420" s="1" t="s">
        <v>22</v>
      </c>
      <c r="D420" s="1" t="s">
        <v>863</v>
      </c>
      <c r="E420" s="2">
        <v>0</v>
      </c>
      <c r="F420" s="1">
        <v>1.0049999999999999</v>
      </c>
      <c r="G420" s="1" t="s">
        <v>99</v>
      </c>
      <c r="H420" s="1">
        <f t="shared" si="6"/>
        <v>0</v>
      </c>
      <c r="I420" s="1" t="s">
        <v>22</v>
      </c>
      <c r="J420" s="1" t="s">
        <v>0</v>
      </c>
    </row>
    <row r="421" spans="1:10" ht="30" x14ac:dyDescent="0.25">
      <c r="A421" s="1">
        <v>1931150</v>
      </c>
      <c r="B421" s="1" t="s">
        <v>864</v>
      </c>
      <c r="C421" s="1" t="s">
        <v>22</v>
      </c>
      <c r="D421" s="1" t="s">
        <v>865</v>
      </c>
      <c r="E421" s="2">
        <v>0</v>
      </c>
      <c r="F421" s="1">
        <v>28</v>
      </c>
      <c r="G421" s="1" t="s">
        <v>116</v>
      </c>
      <c r="H421" s="1">
        <f t="shared" si="6"/>
        <v>0</v>
      </c>
      <c r="I421" s="1" t="s">
        <v>22</v>
      </c>
      <c r="J421" s="1" t="s">
        <v>0</v>
      </c>
    </row>
    <row r="422" spans="1:10" ht="30" x14ac:dyDescent="0.25">
      <c r="A422" s="1">
        <v>1931151</v>
      </c>
      <c r="B422" s="1" t="s">
        <v>866</v>
      </c>
      <c r="C422" s="1" t="s">
        <v>22</v>
      </c>
      <c r="D422" s="1" t="s">
        <v>867</v>
      </c>
      <c r="E422" s="2">
        <v>0</v>
      </c>
      <c r="F422" s="1">
        <v>4.6760000000000002</v>
      </c>
      <c r="G422" s="1" t="s">
        <v>99</v>
      </c>
      <c r="H422" s="1">
        <f t="shared" si="6"/>
        <v>0</v>
      </c>
      <c r="I422" s="1" t="s">
        <v>22</v>
      </c>
      <c r="J422" s="1" t="s">
        <v>0</v>
      </c>
    </row>
    <row r="423" spans="1:10" ht="30" x14ac:dyDescent="0.25">
      <c r="A423" s="1">
        <v>1931152</v>
      </c>
      <c r="B423" s="1" t="s">
        <v>868</v>
      </c>
      <c r="C423" s="1" t="s">
        <v>22</v>
      </c>
      <c r="D423" s="1" t="s">
        <v>869</v>
      </c>
      <c r="E423" s="2">
        <v>0</v>
      </c>
      <c r="F423" s="1">
        <v>2</v>
      </c>
      <c r="G423" s="1" t="s">
        <v>99</v>
      </c>
      <c r="H423" s="1">
        <f t="shared" si="6"/>
        <v>0</v>
      </c>
      <c r="I423" s="1" t="s">
        <v>22</v>
      </c>
      <c r="J423" s="1" t="s">
        <v>0</v>
      </c>
    </row>
    <row r="424" spans="1:10" x14ac:dyDescent="0.25">
      <c r="A424" s="1">
        <v>1931153</v>
      </c>
      <c r="B424" s="1" t="s">
        <v>870</v>
      </c>
      <c r="C424" s="1" t="s">
        <v>22</v>
      </c>
      <c r="D424" s="1" t="s">
        <v>871</v>
      </c>
      <c r="E424" s="2">
        <v>0</v>
      </c>
      <c r="F424" s="1">
        <v>2</v>
      </c>
      <c r="G424" s="1" t="s">
        <v>99</v>
      </c>
      <c r="H424" s="1">
        <f t="shared" si="6"/>
        <v>0</v>
      </c>
      <c r="I424" s="1" t="s">
        <v>22</v>
      </c>
      <c r="J424" s="1" t="s">
        <v>0</v>
      </c>
    </row>
    <row r="425" spans="1:10" x14ac:dyDescent="0.25">
      <c r="A425" s="1">
        <v>1931154</v>
      </c>
      <c r="B425" s="1" t="s">
        <v>872</v>
      </c>
      <c r="C425" s="1" t="s">
        <v>22</v>
      </c>
      <c r="D425" s="1" t="s">
        <v>873</v>
      </c>
      <c r="E425" s="2">
        <v>0</v>
      </c>
      <c r="F425" s="1">
        <v>28</v>
      </c>
      <c r="G425" s="1" t="s">
        <v>116</v>
      </c>
      <c r="H425" s="1">
        <f t="shared" si="6"/>
        <v>0</v>
      </c>
      <c r="I425" s="1" t="s">
        <v>22</v>
      </c>
      <c r="J425" s="1" t="s">
        <v>0</v>
      </c>
    </row>
    <row r="426" spans="1:10" ht="45" x14ac:dyDescent="0.25">
      <c r="A426" s="1">
        <v>1931155</v>
      </c>
      <c r="B426" s="1" t="s">
        <v>874</v>
      </c>
      <c r="C426" s="1" t="s">
        <v>22</v>
      </c>
      <c r="D426" s="1" t="s">
        <v>875</v>
      </c>
      <c r="E426" s="2">
        <v>0</v>
      </c>
      <c r="F426" s="1">
        <v>1</v>
      </c>
      <c r="G426" s="1" t="s">
        <v>99</v>
      </c>
      <c r="H426" s="1">
        <f t="shared" si="6"/>
        <v>0</v>
      </c>
      <c r="I426" s="1" t="s">
        <v>22</v>
      </c>
      <c r="J426" s="1" t="s">
        <v>0</v>
      </c>
    </row>
    <row r="427" spans="1:10" ht="30" x14ac:dyDescent="0.25">
      <c r="A427" s="1">
        <v>1931156</v>
      </c>
      <c r="B427" s="1" t="s">
        <v>876</v>
      </c>
      <c r="C427" s="1" t="s">
        <v>22</v>
      </c>
      <c r="D427" s="1" t="s">
        <v>877</v>
      </c>
      <c r="E427" s="2">
        <v>0</v>
      </c>
      <c r="F427" s="1">
        <v>1</v>
      </c>
      <c r="G427" s="1" t="s">
        <v>99</v>
      </c>
      <c r="H427" s="1">
        <f t="shared" si="6"/>
        <v>0</v>
      </c>
      <c r="I427" s="1" t="s">
        <v>22</v>
      </c>
      <c r="J427" s="1" t="s">
        <v>0</v>
      </c>
    </row>
    <row r="428" spans="1:10" ht="30" x14ac:dyDescent="0.25">
      <c r="A428" s="1">
        <v>1931157</v>
      </c>
      <c r="B428" s="1" t="s">
        <v>878</v>
      </c>
      <c r="C428" s="1" t="s">
        <v>22</v>
      </c>
      <c r="D428" s="1" t="s">
        <v>879</v>
      </c>
      <c r="E428" s="2">
        <v>0</v>
      </c>
      <c r="F428" s="1">
        <v>2</v>
      </c>
      <c r="G428" s="1" t="s">
        <v>99</v>
      </c>
      <c r="H428" s="1">
        <f t="shared" si="6"/>
        <v>0</v>
      </c>
      <c r="I428" s="1" t="s">
        <v>22</v>
      </c>
      <c r="J428" s="1" t="s">
        <v>0</v>
      </c>
    </row>
    <row r="429" spans="1:10" ht="30" x14ac:dyDescent="0.25">
      <c r="A429" s="1">
        <v>1931158</v>
      </c>
      <c r="B429" s="1" t="s">
        <v>880</v>
      </c>
      <c r="C429" s="1" t="s">
        <v>22</v>
      </c>
      <c r="D429" s="1" t="s">
        <v>881</v>
      </c>
      <c r="E429" s="2">
        <v>0</v>
      </c>
      <c r="F429" s="1">
        <v>1</v>
      </c>
      <c r="G429" s="1" t="s">
        <v>99</v>
      </c>
      <c r="H429" s="1">
        <f t="shared" si="6"/>
        <v>0</v>
      </c>
      <c r="I429" s="1" t="s">
        <v>22</v>
      </c>
      <c r="J429" s="1" t="s">
        <v>0</v>
      </c>
    </row>
    <row r="430" spans="1:10" x14ac:dyDescent="0.25">
      <c r="A430" s="1">
        <v>1931159</v>
      </c>
      <c r="B430" s="1" t="s">
        <v>882</v>
      </c>
      <c r="C430" s="1" t="s">
        <v>22</v>
      </c>
      <c r="D430" s="1" t="s">
        <v>883</v>
      </c>
      <c r="E430" s="2">
        <v>0</v>
      </c>
      <c r="F430" s="1">
        <v>1</v>
      </c>
      <c r="G430" s="1" t="s">
        <v>99</v>
      </c>
      <c r="H430" s="1">
        <f t="shared" si="6"/>
        <v>0</v>
      </c>
      <c r="I430" s="1" t="s">
        <v>22</v>
      </c>
      <c r="J430" s="1" t="s">
        <v>0</v>
      </c>
    </row>
    <row r="431" spans="1:10" ht="30" x14ac:dyDescent="0.25">
      <c r="A431" s="1">
        <v>1931160</v>
      </c>
      <c r="B431" s="1" t="s">
        <v>884</v>
      </c>
      <c r="C431" s="1" t="s">
        <v>22</v>
      </c>
      <c r="D431" s="1" t="s">
        <v>885</v>
      </c>
      <c r="E431" s="2">
        <v>0</v>
      </c>
      <c r="F431" s="1">
        <v>1</v>
      </c>
      <c r="G431" s="1" t="s">
        <v>99</v>
      </c>
      <c r="H431" s="1">
        <f t="shared" si="6"/>
        <v>0</v>
      </c>
      <c r="I431" s="1" t="s">
        <v>22</v>
      </c>
      <c r="J431" s="1" t="s">
        <v>0</v>
      </c>
    </row>
    <row r="432" spans="1:10" x14ac:dyDescent="0.25">
      <c r="A432" s="1">
        <v>1931161</v>
      </c>
      <c r="B432" s="1" t="s">
        <v>886</v>
      </c>
      <c r="C432" s="1" t="s">
        <v>178</v>
      </c>
      <c r="D432" s="1" t="s">
        <v>179</v>
      </c>
      <c r="E432" s="1">
        <f>ROUND(H433+H443+H460+H481+H503+H523+H528,2)</f>
        <v>0</v>
      </c>
      <c r="F432" s="1">
        <v>1</v>
      </c>
      <c r="G432" s="1" t="s">
        <v>0</v>
      </c>
      <c r="H432" s="1">
        <f t="shared" si="6"/>
        <v>0</v>
      </c>
      <c r="I432" s="1" t="s">
        <v>22</v>
      </c>
      <c r="J432" s="1" t="s">
        <v>0</v>
      </c>
    </row>
    <row r="433" spans="1:10" x14ac:dyDescent="0.25">
      <c r="A433" s="1">
        <v>1931162</v>
      </c>
      <c r="B433" s="1" t="s">
        <v>887</v>
      </c>
      <c r="C433" s="1">
        <v>713</v>
      </c>
      <c r="D433" s="1" t="s">
        <v>221</v>
      </c>
      <c r="E433" s="1">
        <f>ROUND(H434+H435+H436+H437+H438+H439+H440+H441+H442,2)</f>
        <v>0</v>
      </c>
      <c r="F433" s="1">
        <v>1</v>
      </c>
      <c r="G433" s="1" t="s">
        <v>0</v>
      </c>
      <c r="H433" s="1">
        <f t="shared" si="6"/>
        <v>0</v>
      </c>
      <c r="I433" s="1" t="s">
        <v>22</v>
      </c>
      <c r="J433" s="1" t="s">
        <v>0</v>
      </c>
    </row>
    <row r="434" spans="1:10" ht="30" x14ac:dyDescent="0.25">
      <c r="A434" s="1">
        <v>1931163</v>
      </c>
      <c r="B434" s="1" t="s">
        <v>888</v>
      </c>
      <c r="C434" s="1" t="s">
        <v>22</v>
      </c>
      <c r="D434" s="1" t="s">
        <v>889</v>
      </c>
      <c r="E434" s="2">
        <v>0</v>
      </c>
      <c r="F434" s="1">
        <v>35</v>
      </c>
      <c r="G434" s="1" t="s">
        <v>116</v>
      </c>
      <c r="H434" s="1">
        <f t="shared" si="6"/>
        <v>0</v>
      </c>
      <c r="I434" s="1" t="s">
        <v>22</v>
      </c>
      <c r="J434" s="1" t="s">
        <v>0</v>
      </c>
    </row>
    <row r="435" spans="1:10" ht="30" x14ac:dyDescent="0.25">
      <c r="A435" s="1">
        <v>1931164</v>
      </c>
      <c r="B435" s="1" t="s">
        <v>890</v>
      </c>
      <c r="C435" s="1" t="s">
        <v>22</v>
      </c>
      <c r="D435" s="1" t="s">
        <v>891</v>
      </c>
      <c r="E435" s="2">
        <v>0</v>
      </c>
      <c r="F435" s="1">
        <v>35.700000000000003</v>
      </c>
      <c r="G435" s="1" t="s">
        <v>116</v>
      </c>
      <c r="H435" s="1">
        <f t="shared" si="6"/>
        <v>0</v>
      </c>
      <c r="I435" s="1" t="s">
        <v>22</v>
      </c>
      <c r="J435" s="1" t="s">
        <v>0</v>
      </c>
    </row>
    <row r="436" spans="1:10" ht="30" x14ac:dyDescent="0.25">
      <c r="A436" s="1">
        <v>1931165</v>
      </c>
      <c r="B436" s="1" t="s">
        <v>892</v>
      </c>
      <c r="C436" s="1" t="s">
        <v>22</v>
      </c>
      <c r="D436" s="1" t="s">
        <v>893</v>
      </c>
      <c r="E436" s="2">
        <v>0</v>
      </c>
      <c r="F436" s="1">
        <v>65</v>
      </c>
      <c r="G436" s="1" t="s">
        <v>116</v>
      </c>
      <c r="H436" s="1">
        <f t="shared" si="6"/>
        <v>0</v>
      </c>
      <c r="I436" s="1" t="s">
        <v>22</v>
      </c>
      <c r="J436" s="1" t="s">
        <v>0</v>
      </c>
    </row>
    <row r="437" spans="1:10" ht="30" x14ac:dyDescent="0.25">
      <c r="A437" s="1">
        <v>1931166</v>
      </c>
      <c r="B437" s="1" t="s">
        <v>894</v>
      </c>
      <c r="C437" s="1" t="s">
        <v>22</v>
      </c>
      <c r="D437" s="1" t="s">
        <v>895</v>
      </c>
      <c r="E437" s="2">
        <v>0</v>
      </c>
      <c r="F437" s="1">
        <v>66.3</v>
      </c>
      <c r="G437" s="1" t="s">
        <v>116</v>
      </c>
      <c r="H437" s="1">
        <f t="shared" si="6"/>
        <v>0</v>
      </c>
      <c r="I437" s="1" t="s">
        <v>22</v>
      </c>
      <c r="J437" s="1" t="s">
        <v>0</v>
      </c>
    </row>
    <row r="438" spans="1:10" ht="30" x14ac:dyDescent="0.25">
      <c r="A438" s="1">
        <v>1931167</v>
      </c>
      <c r="B438" s="1" t="s">
        <v>896</v>
      </c>
      <c r="C438" s="1" t="s">
        <v>22</v>
      </c>
      <c r="D438" s="1" t="s">
        <v>897</v>
      </c>
      <c r="E438" s="2">
        <v>0</v>
      </c>
      <c r="F438" s="1">
        <v>40</v>
      </c>
      <c r="G438" s="1" t="s">
        <v>116</v>
      </c>
      <c r="H438" s="1">
        <f t="shared" si="6"/>
        <v>0</v>
      </c>
      <c r="I438" s="1" t="s">
        <v>22</v>
      </c>
      <c r="J438" s="1" t="s">
        <v>0</v>
      </c>
    </row>
    <row r="439" spans="1:10" ht="30" x14ac:dyDescent="0.25">
      <c r="A439" s="1">
        <v>1931168</v>
      </c>
      <c r="B439" s="1" t="s">
        <v>898</v>
      </c>
      <c r="C439" s="1" t="s">
        <v>22</v>
      </c>
      <c r="D439" s="1" t="s">
        <v>899</v>
      </c>
      <c r="E439" s="2">
        <v>0</v>
      </c>
      <c r="F439" s="1">
        <v>40.799999999999997</v>
      </c>
      <c r="G439" s="1" t="s">
        <v>116</v>
      </c>
      <c r="H439" s="1">
        <f t="shared" si="6"/>
        <v>0</v>
      </c>
      <c r="I439" s="1" t="s">
        <v>22</v>
      </c>
      <c r="J439" s="1" t="s">
        <v>0</v>
      </c>
    </row>
    <row r="440" spans="1:10" ht="30" x14ac:dyDescent="0.25">
      <c r="A440" s="1">
        <v>1931169</v>
      </c>
      <c r="B440" s="1" t="s">
        <v>900</v>
      </c>
      <c r="C440" s="1" t="s">
        <v>22</v>
      </c>
      <c r="D440" s="1" t="s">
        <v>901</v>
      </c>
      <c r="E440" s="2">
        <v>0</v>
      </c>
      <c r="F440" s="1">
        <v>30</v>
      </c>
      <c r="G440" s="1" t="s">
        <v>116</v>
      </c>
      <c r="H440" s="1">
        <f t="shared" si="6"/>
        <v>0</v>
      </c>
      <c r="I440" s="1" t="s">
        <v>22</v>
      </c>
      <c r="J440" s="1" t="s">
        <v>0</v>
      </c>
    </row>
    <row r="441" spans="1:10" ht="30" x14ac:dyDescent="0.25">
      <c r="A441" s="1">
        <v>1931170</v>
      </c>
      <c r="B441" s="1" t="s">
        <v>902</v>
      </c>
      <c r="C441" s="1" t="s">
        <v>22</v>
      </c>
      <c r="D441" s="1" t="s">
        <v>585</v>
      </c>
      <c r="E441" s="2">
        <v>0</v>
      </c>
      <c r="F441" s="1">
        <v>30.6</v>
      </c>
      <c r="G441" s="1" t="s">
        <v>116</v>
      </c>
      <c r="H441" s="1">
        <f t="shared" si="6"/>
        <v>0</v>
      </c>
      <c r="I441" s="1" t="s">
        <v>22</v>
      </c>
      <c r="J441" s="1" t="s">
        <v>0</v>
      </c>
    </row>
    <row r="442" spans="1:10" ht="30" x14ac:dyDescent="0.25">
      <c r="A442" s="1">
        <v>1931171</v>
      </c>
      <c r="B442" s="1" t="s">
        <v>903</v>
      </c>
      <c r="C442" s="1" t="s">
        <v>22</v>
      </c>
      <c r="D442" s="1" t="s">
        <v>599</v>
      </c>
      <c r="E442" s="2">
        <v>0</v>
      </c>
      <c r="F442" s="1">
        <v>1</v>
      </c>
      <c r="G442" s="1" t="s">
        <v>205</v>
      </c>
      <c r="H442" s="1">
        <f t="shared" si="6"/>
        <v>0</v>
      </c>
      <c r="I442" s="1" t="s">
        <v>22</v>
      </c>
      <c r="J442" s="1" t="s">
        <v>0</v>
      </c>
    </row>
    <row r="443" spans="1:10" x14ac:dyDescent="0.25">
      <c r="A443" s="1">
        <v>1931172</v>
      </c>
      <c r="B443" s="1" t="s">
        <v>904</v>
      </c>
      <c r="C443" s="1">
        <v>721</v>
      </c>
      <c r="D443" s="1" t="s">
        <v>905</v>
      </c>
      <c r="E443" s="1">
        <f>ROUND(H444+H445+H446+H447+H448+H449+H450+H451+H452+H453+H454+H455+H456+H457+H458+H459,2)</f>
        <v>0</v>
      </c>
      <c r="F443" s="1">
        <v>1</v>
      </c>
      <c r="G443" s="1" t="s">
        <v>0</v>
      </c>
      <c r="H443" s="1">
        <f t="shared" si="6"/>
        <v>0</v>
      </c>
      <c r="I443" s="1" t="s">
        <v>22</v>
      </c>
      <c r="J443" s="1" t="s">
        <v>0</v>
      </c>
    </row>
    <row r="444" spans="1:10" x14ac:dyDescent="0.25">
      <c r="A444" s="1">
        <v>1931173</v>
      </c>
      <c r="B444" s="1" t="s">
        <v>906</v>
      </c>
      <c r="C444" s="1" t="s">
        <v>22</v>
      </c>
      <c r="D444" s="1" t="s">
        <v>907</v>
      </c>
      <c r="E444" s="2">
        <v>0</v>
      </c>
      <c r="F444" s="1">
        <v>15</v>
      </c>
      <c r="G444" s="1" t="s">
        <v>116</v>
      </c>
      <c r="H444" s="1">
        <f t="shared" si="6"/>
        <v>0</v>
      </c>
      <c r="I444" s="1" t="s">
        <v>22</v>
      </c>
      <c r="J444" s="1" t="s">
        <v>0</v>
      </c>
    </row>
    <row r="445" spans="1:10" x14ac:dyDescent="0.25">
      <c r="A445" s="1">
        <v>1931174</v>
      </c>
      <c r="B445" s="1" t="s">
        <v>908</v>
      </c>
      <c r="C445" s="1" t="s">
        <v>22</v>
      </c>
      <c r="D445" s="1" t="s">
        <v>909</v>
      </c>
      <c r="E445" s="2">
        <v>0</v>
      </c>
      <c r="F445" s="1">
        <v>20</v>
      </c>
      <c r="G445" s="1" t="s">
        <v>116</v>
      </c>
      <c r="H445" s="1">
        <f t="shared" si="6"/>
        <v>0</v>
      </c>
      <c r="I445" s="1" t="s">
        <v>22</v>
      </c>
      <c r="J445" s="1" t="s">
        <v>0</v>
      </c>
    </row>
    <row r="446" spans="1:10" x14ac:dyDescent="0.25">
      <c r="A446" s="1">
        <v>1931175</v>
      </c>
      <c r="B446" s="1" t="s">
        <v>910</v>
      </c>
      <c r="C446" s="1" t="s">
        <v>22</v>
      </c>
      <c r="D446" s="1" t="s">
        <v>911</v>
      </c>
      <c r="E446" s="2">
        <v>0</v>
      </c>
      <c r="F446" s="1">
        <v>20</v>
      </c>
      <c r="G446" s="1" t="s">
        <v>116</v>
      </c>
      <c r="H446" s="1">
        <f t="shared" si="6"/>
        <v>0</v>
      </c>
      <c r="I446" s="1" t="s">
        <v>22</v>
      </c>
      <c r="J446" s="1" t="s">
        <v>0</v>
      </c>
    </row>
    <row r="447" spans="1:10" ht="30" x14ac:dyDescent="0.25">
      <c r="A447" s="1">
        <v>1931176</v>
      </c>
      <c r="B447" s="1" t="s">
        <v>912</v>
      </c>
      <c r="C447" s="1" t="s">
        <v>22</v>
      </c>
      <c r="D447" s="1" t="s">
        <v>913</v>
      </c>
      <c r="E447" s="2">
        <v>0</v>
      </c>
      <c r="F447" s="1">
        <v>10</v>
      </c>
      <c r="G447" s="1" t="s">
        <v>116</v>
      </c>
      <c r="H447" s="1">
        <f t="shared" si="6"/>
        <v>0</v>
      </c>
      <c r="I447" s="1" t="s">
        <v>22</v>
      </c>
      <c r="J447" s="1" t="s">
        <v>0</v>
      </c>
    </row>
    <row r="448" spans="1:10" ht="30" x14ac:dyDescent="0.25">
      <c r="A448" s="1">
        <v>1931177</v>
      </c>
      <c r="B448" s="1" t="s">
        <v>914</v>
      </c>
      <c r="C448" s="1" t="s">
        <v>22</v>
      </c>
      <c r="D448" s="1" t="s">
        <v>915</v>
      </c>
      <c r="E448" s="2">
        <v>0</v>
      </c>
      <c r="F448" s="1">
        <v>10</v>
      </c>
      <c r="G448" s="1" t="s">
        <v>116</v>
      </c>
      <c r="H448" s="1">
        <f t="shared" si="6"/>
        <v>0</v>
      </c>
      <c r="I448" s="1" t="s">
        <v>22</v>
      </c>
      <c r="J448" s="1" t="s">
        <v>0</v>
      </c>
    </row>
    <row r="449" spans="1:10" x14ac:dyDescent="0.25">
      <c r="A449" s="1">
        <v>1931178</v>
      </c>
      <c r="B449" s="1" t="s">
        <v>916</v>
      </c>
      <c r="C449" s="1" t="s">
        <v>22</v>
      </c>
      <c r="D449" s="1" t="s">
        <v>917</v>
      </c>
      <c r="E449" s="2">
        <v>0</v>
      </c>
      <c r="F449" s="1">
        <v>20</v>
      </c>
      <c r="G449" s="1" t="s">
        <v>116</v>
      </c>
      <c r="H449" s="1">
        <f t="shared" si="6"/>
        <v>0</v>
      </c>
      <c r="I449" s="1" t="s">
        <v>22</v>
      </c>
      <c r="J449" s="1" t="s">
        <v>0</v>
      </c>
    </row>
    <row r="450" spans="1:10" x14ac:dyDescent="0.25">
      <c r="A450" s="1">
        <v>1931179</v>
      </c>
      <c r="B450" s="1" t="s">
        <v>918</v>
      </c>
      <c r="C450" s="1" t="s">
        <v>22</v>
      </c>
      <c r="D450" s="1" t="s">
        <v>919</v>
      </c>
      <c r="E450" s="2">
        <v>0</v>
      </c>
      <c r="F450" s="1">
        <v>5</v>
      </c>
      <c r="G450" s="1" t="s">
        <v>116</v>
      </c>
      <c r="H450" s="1">
        <f t="shared" si="6"/>
        <v>0</v>
      </c>
      <c r="I450" s="1" t="s">
        <v>22</v>
      </c>
      <c r="J450" s="1" t="s">
        <v>0</v>
      </c>
    </row>
    <row r="451" spans="1:10" x14ac:dyDescent="0.25">
      <c r="A451" s="1">
        <v>1931180</v>
      </c>
      <c r="B451" s="1" t="s">
        <v>920</v>
      </c>
      <c r="C451" s="1" t="s">
        <v>22</v>
      </c>
      <c r="D451" s="1" t="s">
        <v>921</v>
      </c>
      <c r="E451" s="2">
        <v>0</v>
      </c>
      <c r="F451" s="1">
        <v>5</v>
      </c>
      <c r="G451" s="1" t="s">
        <v>116</v>
      </c>
      <c r="H451" s="1">
        <f t="shared" ref="H451:H514" si="7">IF(ISNUMBER(VALUE(E451)),ROUND(SUM(ROUND(E451,2)*F451),2),"N")</f>
        <v>0</v>
      </c>
      <c r="I451" s="1" t="s">
        <v>22</v>
      </c>
      <c r="J451" s="1" t="s">
        <v>0</v>
      </c>
    </row>
    <row r="452" spans="1:10" ht="30" x14ac:dyDescent="0.25">
      <c r="A452" s="1">
        <v>1931181</v>
      </c>
      <c r="B452" s="1" t="s">
        <v>922</v>
      </c>
      <c r="C452" s="1" t="s">
        <v>22</v>
      </c>
      <c r="D452" s="1" t="s">
        <v>923</v>
      </c>
      <c r="E452" s="2">
        <v>0</v>
      </c>
      <c r="F452" s="1">
        <v>9</v>
      </c>
      <c r="G452" s="1" t="s">
        <v>99</v>
      </c>
      <c r="H452" s="1">
        <f t="shared" si="7"/>
        <v>0</v>
      </c>
      <c r="I452" s="1" t="s">
        <v>22</v>
      </c>
      <c r="J452" s="1" t="s">
        <v>0</v>
      </c>
    </row>
    <row r="453" spans="1:10" ht="30" x14ac:dyDescent="0.25">
      <c r="A453" s="1">
        <v>1931182</v>
      </c>
      <c r="B453" s="1" t="s">
        <v>924</v>
      </c>
      <c r="C453" s="1" t="s">
        <v>22</v>
      </c>
      <c r="D453" s="1" t="s">
        <v>925</v>
      </c>
      <c r="E453" s="2">
        <v>0</v>
      </c>
      <c r="F453" s="1">
        <v>9</v>
      </c>
      <c r="G453" s="1" t="s">
        <v>99</v>
      </c>
      <c r="H453" s="1">
        <f t="shared" si="7"/>
        <v>0</v>
      </c>
      <c r="I453" s="1" t="s">
        <v>22</v>
      </c>
      <c r="J453" s="1" t="s">
        <v>0</v>
      </c>
    </row>
    <row r="454" spans="1:10" x14ac:dyDescent="0.25">
      <c r="A454" s="1">
        <v>1931183</v>
      </c>
      <c r="B454" s="1" t="s">
        <v>926</v>
      </c>
      <c r="C454" s="1" t="s">
        <v>22</v>
      </c>
      <c r="D454" s="1" t="s">
        <v>927</v>
      </c>
      <c r="E454" s="2">
        <v>0</v>
      </c>
      <c r="F454" s="1">
        <v>1</v>
      </c>
      <c r="G454" s="1" t="s">
        <v>99</v>
      </c>
      <c r="H454" s="1">
        <f t="shared" si="7"/>
        <v>0</v>
      </c>
      <c r="I454" s="1" t="s">
        <v>22</v>
      </c>
      <c r="J454" s="1" t="s">
        <v>0</v>
      </c>
    </row>
    <row r="455" spans="1:10" ht="30" x14ac:dyDescent="0.25">
      <c r="A455" s="1">
        <v>1931184</v>
      </c>
      <c r="B455" s="1" t="s">
        <v>928</v>
      </c>
      <c r="C455" s="1" t="s">
        <v>22</v>
      </c>
      <c r="D455" s="1" t="s">
        <v>929</v>
      </c>
      <c r="E455" s="2">
        <v>0</v>
      </c>
      <c r="F455" s="1">
        <v>8</v>
      </c>
      <c r="G455" s="1" t="s">
        <v>99</v>
      </c>
      <c r="H455" s="1">
        <f t="shared" si="7"/>
        <v>0</v>
      </c>
      <c r="I455" s="1" t="s">
        <v>22</v>
      </c>
      <c r="J455" s="1" t="s">
        <v>0</v>
      </c>
    </row>
    <row r="456" spans="1:10" ht="30" x14ac:dyDescent="0.25">
      <c r="A456" s="1">
        <v>1931185</v>
      </c>
      <c r="B456" s="1" t="s">
        <v>930</v>
      </c>
      <c r="C456" s="1" t="s">
        <v>22</v>
      </c>
      <c r="D456" s="1" t="s">
        <v>931</v>
      </c>
      <c r="E456" s="2">
        <v>0</v>
      </c>
      <c r="F456" s="1">
        <v>8</v>
      </c>
      <c r="G456" s="1" t="s">
        <v>99</v>
      </c>
      <c r="H456" s="1">
        <f t="shared" si="7"/>
        <v>0</v>
      </c>
      <c r="I456" s="1" t="s">
        <v>22</v>
      </c>
      <c r="J456" s="1" t="s">
        <v>0</v>
      </c>
    </row>
    <row r="457" spans="1:10" ht="30" x14ac:dyDescent="0.25">
      <c r="A457" s="1">
        <v>1931186</v>
      </c>
      <c r="B457" s="1" t="s">
        <v>932</v>
      </c>
      <c r="C457" s="1" t="s">
        <v>22</v>
      </c>
      <c r="D457" s="1" t="s">
        <v>933</v>
      </c>
      <c r="E457" s="2">
        <v>0</v>
      </c>
      <c r="F457" s="1">
        <v>85</v>
      </c>
      <c r="G457" s="1" t="s">
        <v>116</v>
      </c>
      <c r="H457" s="1">
        <f t="shared" si="7"/>
        <v>0</v>
      </c>
      <c r="I457" s="1" t="s">
        <v>22</v>
      </c>
      <c r="J457" s="1" t="s">
        <v>0</v>
      </c>
    </row>
    <row r="458" spans="1:10" ht="30" x14ac:dyDescent="0.25">
      <c r="A458" s="1">
        <v>1931187</v>
      </c>
      <c r="B458" s="1" t="s">
        <v>934</v>
      </c>
      <c r="C458" s="1" t="s">
        <v>22</v>
      </c>
      <c r="D458" s="1" t="s">
        <v>935</v>
      </c>
      <c r="E458" s="2">
        <v>0</v>
      </c>
      <c r="F458" s="1">
        <v>20</v>
      </c>
      <c r="G458" s="1" t="s">
        <v>116</v>
      </c>
      <c r="H458" s="1">
        <f t="shared" si="7"/>
        <v>0</v>
      </c>
      <c r="I458" s="1" t="s">
        <v>22</v>
      </c>
      <c r="J458" s="1" t="s">
        <v>0</v>
      </c>
    </row>
    <row r="459" spans="1:10" ht="30" x14ac:dyDescent="0.25">
      <c r="A459" s="1">
        <v>1931188</v>
      </c>
      <c r="B459" s="1" t="s">
        <v>936</v>
      </c>
      <c r="C459" s="1" t="s">
        <v>22</v>
      </c>
      <c r="D459" s="1" t="s">
        <v>937</v>
      </c>
      <c r="E459" s="2">
        <v>0</v>
      </c>
      <c r="F459" s="1">
        <v>1</v>
      </c>
      <c r="G459" s="1" t="s">
        <v>205</v>
      </c>
      <c r="H459" s="1">
        <f t="shared" si="7"/>
        <v>0</v>
      </c>
      <c r="I459" s="1" t="s">
        <v>22</v>
      </c>
      <c r="J459" s="1" t="s">
        <v>0</v>
      </c>
    </row>
    <row r="460" spans="1:10" x14ac:dyDescent="0.25">
      <c r="A460" s="1">
        <v>1931189</v>
      </c>
      <c r="B460" s="1" t="s">
        <v>938</v>
      </c>
      <c r="C460" s="1">
        <v>722</v>
      </c>
      <c r="D460" s="1" t="s">
        <v>939</v>
      </c>
      <c r="E460" s="1">
        <f>ROUND(H461+H462+H463+H464+H465+H466+H467+H468+H469+H470+H471+H472+H473+H474+H475+H476+H477+H478+H479+H480,2)</f>
        <v>0</v>
      </c>
      <c r="F460" s="1">
        <v>1</v>
      </c>
      <c r="G460" s="1" t="s">
        <v>0</v>
      </c>
      <c r="H460" s="1">
        <f t="shared" si="7"/>
        <v>0</v>
      </c>
      <c r="I460" s="1" t="s">
        <v>22</v>
      </c>
      <c r="J460" s="1" t="s">
        <v>0</v>
      </c>
    </row>
    <row r="461" spans="1:10" ht="45" x14ac:dyDescent="0.25">
      <c r="A461" s="1">
        <v>1931190</v>
      </c>
      <c r="B461" s="1" t="s">
        <v>940</v>
      </c>
      <c r="C461" s="1" t="s">
        <v>22</v>
      </c>
      <c r="D461" s="1" t="s">
        <v>941</v>
      </c>
      <c r="E461" s="2">
        <v>0</v>
      </c>
      <c r="F461" s="1">
        <v>15</v>
      </c>
      <c r="G461" s="1" t="s">
        <v>116</v>
      </c>
      <c r="H461" s="1">
        <f t="shared" si="7"/>
        <v>0</v>
      </c>
      <c r="I461" s="1" t="s">
        <v>22</v>
      </c>
      <c r="J461" s="1" t="s">
        <v>0</v>
      </c>
    </row>
    <row r="462" spans="1:10" ht="45" x14ac:dyDescent="0.25">
      <c r="A462" s="1">
        <v>1931191</v>
      </c>
      <c r="B462" s="1" t="s">
        <v>942</v>
      </c>
      <c r="C462" s="1" t="s">
        <v>22</v>
      </c>
      <c r="D462" s="1" t="s">
        <v>943</v>
      </c>
      <c r="E462" s="2">
        <v>0</v>
      </c>
      <c r="F462" s="1">
        <v>30</v>
      </c>
      <c r="G462" s="1" t="s">
        <v>116</v>
      </c>
      <c r="H462" s="1">
        <f t="shared" si="7"/>
        <v>0</v>
      </c>
      <c r="I462" s="1" t="s">
        <v>22</v>
      </c>
      <c r="J462" s="1" t="s">
        <v>0</v>
      </c>
    </row>
    <row r="463" spans="1:10" x14ac:dyDescent="0.25">
      <c r="A463" s="1">
        <v>1931192</v>
      </c>
      <c r="B463" s="1" t="s">
        <v>944</v>
      </c>
      <c r="C463" s="1" t="s">
        <v>22</v>
      </c>
      <c r="D463" s="1" t="s">
        <v>945</v>
      </c>
      <c r="E463" s="2">
        <v>0</v>
      </c>
      <c r="F463" s="1">
        <v>35</v>
      </c>
      <c r="G463" s="1" t="s">
        <v>116</v>
      </c>
      <c r="H463" s="1">
        <f t="shared" si="7"/>
        <v>0</v>
      </c>
      <c r="I463" s="1" t="s">
        <v>22</v>
      </c>
      <c r="J463" s="1" t="s">
        <v>0</v>
      </c>
    </row>
    <row r="464" spans="1:10" x14ac:dyDescent="0.25">
      <c r="A464" s="1">
        <v>1931193</v>
      </c>
      <c r="B464" s="1" t="s">
        <v>946</v>
      </c>
      <c r="C464" s="1" t="s">
        <v>22</v>
      </c>
      <c r="D464" s="1" t="s">
        <v>947</v>
      </c>
      <c r="E464" s="2">
        <v>0</v>
      </c>
      <c r="F464" s="1">
        <v>65</v>
      </c>
      <c r="G464" s="1" t="s">
        <v>116</v>
      </c>
      <c r="H464" s="1">
        <f t="shared" si="7"/>
        <v>0</v>
      </c>
      <c r="I464" s="1" t="s">
        <v>22</v>
      </c>
      <c r="J464" s="1" t="s">
        <v>0</v>
      </c>
    </row>
    <row r="465" spans="1:10" x14ac:dyDescent="0.25">
      <c r="A465" s="1">
        <v>1931194</v>
      </c>
      <c r="B465" s="1" t="s">
        <v>948</v>
      </c>
      <c r="C465" s="1" t="s">
        <v>22</v>
      </c>
      <c r="D465" s="1" t="s">
        <v>949</v>
      </c>
      <c r="E465" s="2">
        <v>0</v>
      </c>
      <c r="F465" s="1">
        <v>25</v>
      </c>
      <c r="G465" s="1" t="s">
        <v>116</v>
      </c>
      <c r="H465" s="1">
        <f t="shared" si="7"/>
        <v>0</v>
      </c>
      <c r="I465" s="1" t="s">
        <v>22</v>
      </c>
      <c r="J465" s="1" t="s">
        <v>0</v>
      </c>
    </row>
    <row r="466" spans="1:10" ht="30" x14ac:dyDescent="0.25">
      <c r="A466" s="1">
        <v>1931195</v>
      </c>
      <c r="B466" s="1" t="s">
        <v>950</v>
      </c>
      <c r="C466" s="1" t="s">
        <v>22</v>
      </c>
      <c r="D466" s="1" t="s">
        <v>951</v>
      </c>
      <c r="E466" s="2">
        <v>0</v>
      </c>
      <c r="F466" s="1">
        <v>8</v>
      </c>
      <c r="G466" s="1" t="s">
        <v>99</v>
      </c>
      <c r="H466" s="1">
        <f t="shared" si="7"/>
        <v>0</v>
      </c>
      <c r="I466" s="1" t="s">
        <v>22</v>
      </c>
      <c r="J466" s="1" t="s">
        <v>0</v>
      </c>
    </row>
    <row r="467" spans="1:10" x14ac:dyDescent="0.25">
      <c r="A467" s="1">
        <v>1931196</v>
      </c>
      <c r="B467" s="1" t="s">
        <v>952</v>
      </c>
      <c r="C467" s="1" t="s">
        <v>22</v>
      </c>
      <c r="D467" s="1" t="s">
        <v>953</v>
      </c>
      <c r="E467" s="2">
        <v>0</v>
      </c>
      <c r="F467" s="1">
        <v>8</v>
      </c>
      <c r="G467" s="1" t="s">
        <v>99</v>
      </c>
      <c r="H467" s="1">
        <f t="shared" si="7"/>
        <v>0</v>
      </c>
      <c r="I467" s="1" t="s">
        <v>22</v>
      </c>
      <c r="J467" s="1" t="s">
        <v>0</v>
      </c>
    </row>
    <row r="468" spans="1:10" ht="30" x14ac:dyDescent="0.25">
      <c r="A468" s="1">
        <v>1931197</v>
      </c>
      <c r="B468" s="1" t="s">
        <v>954</v>
      </c>
      <c r="C468" s="1" t="s">
        <v>22</v>
      </c>
      <c r="D468" s="1" t="s">
        <v>955</v>
      </c>
      <c r="E468" s="2">
        <v>0</v>
      </c>
      <c r="F468" s="1">
        <v>20</v>
      </c>
      <c r="G468" s="1" t="s">
        <v>99</v>
      </c>
      <c r="H468" s="1">
        <f t="shared" si="7"/>
        <v>0</v>
      </c>
      <c r="I468" s="1" t="s">
        <v>22</v>
      </c>
      <c r="J468" s="1" t="s">
        <v>0</v>
      </c>
    </row>
    <row r="469" spans="1:10" x14ac:dyDescent="0.25">
      <c r="A469" s="1">
        <v>1931198</v>
      </c>
      <c r="B469" s="1" t="s">
        <v>956</v>
      </c>
      <c r="C469" s="1" t="s">
        <v>22</v>
      </c>
      <c r="D469" s="1" t="s">
        <v>957</v>
      </c>
      <c r="E469" s="2">
        <v>0</v>
      </c>
      <c r="F469" s="1">
        <v>20</v>
      </c>
      <c r="G469" s="1" t="s">
        <v>99</v>
      </c>
      <c r="H469" s="1">
        <f t="shared" si="7"/>
        <v>0</v>
      </c>
      <c r="I469" s="1" t="s">
        <v>22</v>
      </c>
      <c r="J469" s="1" t="s">
        <v>0</v>
      </c>
    </row>
    <row r="470" spans="1:10" ht="30" x14ac:dyDescent="0.25">
      <c r="A470" s="1">
        <v>1931199</v>
      </c>
      <c r="B470" s="1" t="s">
        <v>958</v>
      </c>
      <c r="C470" s="1" t="s">
        <v>22</v>
      </c>
      <c r="D470" s="1" t="s">
        <v>959</v>
      </c>
      <c r="E470" s="2">
        <v>0</v>
      </c>
      <c r="F470" s="1">
        <v>2</v>
      </c>
      <c r="G470" s="1" t="s">
        <v>99</v>
      </c>
      <c r="H470" s="1">
        <f t="shared" si="7"/>
        <v>0</v>
      </c>
      <c r="I470" s="1" t="s">
        <v>22</v>
      </c>
      <c r="J470" s="1" t="s">
        <v>0</v>
      </c>
    </row>
    <row r="471" spans="1:10" x14ac:dyDescent="0.25">
      <c r="A471" s="1">
        <v>1931200</v>
      </c>
      <c r="B471" s="1" t="s">
        <v>960</v>
      </c>
      <c r="C471" s="1" t="s">
        <v>22</v>
      </c>
      <c r="D471" s="1" t="s">
        <v>961</v>
      </c>
      <c r="E471" s="2">
        <v>0</v>
      </c>
      <c r="F471" s="1">
        <v>2</v>
      </c>
      <c r="G471" s="1" t="s">
        <v>99</v>
      </c>
      <c r="H471" s="1">
        <f t="shared" si="7"/>
        <v>0</v>
      </c>
      <c r="I471" s="1" t="s">
        <v>22</v>
      </c>
      <c r="J471" s="1" t="s">
        <v>0</v>
      </c>
    </row>
    <row r="472" spans="1:10" ht="30" x14ac:dyDescent="0.25">
      <c r="A472" s="1">
        <v>1931201</v>
      </c>
      <c r="B472" s="1" t="s">
        <v>962</v>
      </c>
      <c r="C472" s="1" t="s">
        <v>22</v>
      </c>
      <c r="D472" s="1" t="s">
        <v>963</v>
      </c>
      <c r="E472" s="2">
        <v>0</v>
      </c>
      <c r="F472" s="1">
        <v>2</v>
      </c>
      <c r="G472" s="1" t="s">
        <v>99</v>
      </c>
      <c r="H472" s="1">
        <f t="shared" si="7"/>
        <v>0</v>
      </c>
      <c r="I472" s="1" t="s">
        <v>22</v>
      </c>
      <c r="J472" s="1" t="s">
        <v>0</v>
      </c>
    </row>
    <row r="473" spans="1:10" x14ac:dyDescent="0.25">
      <c r="A473" s="1">
        <v>1931202</v>
      </c>
      <c r="B473" s="1" t="s">
        <v>964</v>
      </c>
      <c r="C473" s="1" t="s">
        <v>22</v>
      </c>
      <c r="D473" s="1" t="s">
        <v>965</v>
      </c>
      <c r="E473" s="2">
        <v>0</v>
      </c>
      <c r="F473" s="1">
        <v>2</v>
      </c>
      <c r="G473" s="1" t="s">
        <v>99</v>
      </c>
      <c r="H473" s="1">
        <f t="shared" si="7"/>
        <v>0</v>
      </c>
      <c r="I473" s="1" t="s">
        <v>22</v>
      </c>
      <c r="J473" s="1" t="s">
        <v>0</v>
      </c>
    </row>
    <row r="474" spans="1:10" ht="30" x14ac:dyDescent="0.25">
      <c r="A474" s="1">
        <v>1931203</v>
      </c>
      <c r="B474" s="1" t="s">
        <v>966</v>
      </c>
      <c r="C474" s="1" t="s">
        <v>22</v>
      </c>
      <c r="D474" s="1" t="s">
        <v>967</v>
      </c>
      <c r="E474" s="2">
        <v>0</v>
      </c>
      <c r="F474" s="1">
        <v>1</v>
      </c>
      <c r="G474" s="1" t="s">
        <v>99</v>
      </c>
      <c r="H474" s="1">
        <f t="shared" si="7"/>
        <v>0</v>
      </c>
      <c r="I474" s="1" t="s">
        <v>22</v>
      </c>
      <c r="J474" s="1" t="s">
        <v>0</v>
      </c>
    </row>
    <row r="475" spans="1:10" x14ac:dyDescent="0.25">
      <c r="A475" s="1">
        <v>1931204</v>
      </c>
      <c r="B475" s="1" t="s">
        <v>968</v>
      </c>
      <c r="C475" s="1" t="s">
        <v>22</v>
      </c>
      <c r="D475" s="1" t="s">
        <v>969</v>
      </c>
      <c r="E475" s="2">
        <v>0</v>
      </c>
      <c r="F475" s="1">
        <v>1</v>
      </c>
      <c r="G475" s="1" t="s">
        <v>99</v>
      </c>
      <c r="H475" s="1">
        <f t="shared" si="7"/>
        <v>0</v>
      </c>
      <c r="I475" s="1" t="s">
        <v>22</v>
      </c>
      <c r="J475" s="1" t="s">
        <v>0</v>
      </c>
    </row>
    <row r="476" spans="1:10" x14ac:dyDescent="0.25">
      <c r="A476" s="1">
        <v>1931205</v>
      </c>
      <c r="B476" s="1" t="s">
        <v>970</v>
      </c>
      <c r="C476" s="1" t="s">
        <v>22</v>
      </c>
      <c r="D476" s="1" t="s">
        <v>971</v>
      </c>
      <c r="E476" s="2">
        <v>0</v>
      </c>
      <c r="F476" s="1">
        <v>1</v>
      </c>
      <c r="G476" s="1" t="s">
        <v>99</v>
      </c>
      <c r="H476" s="1">
        <f t="shared" si="7"/>
        <v>0</v>
      </c>
      <c r="I476" s="1" t="s">
        <v>22</v>
      </c>
      <c r="J476" s="1" t="s">
        <v>0</v>
      </c>
    </row>
    <row r="477" spans="1:10" ht="30" x14ac:dyDescent="0.25">
      <c r="A477" s="1">
        <v>1931206</v>
      </c>
      <c r="B477" s="1" t="s">
        <v>972</v>
      </c>
      <c r="C477" s="1" t="s">
        <v>22</v>
      </c>
      <c r="D477" s="1" t="s">
        <v>973</v>
      </c>
      <c r="E477" s="2">
        <v>0</v>
      </c>
      <c r="F477" s="1">
        <v>1</v>
      </c>
      <c r="G477" s="1" t="s">
        <v>99</v>
      </c>
      <c r="H477" s="1">
        <f t="shared" si="7"/>
        <v>0</v>
      </c>
      <c r="I477" s="1" t="s">
        <v>22</v>
      </c>
      <c r="J477" s="1" t="s">
        <v>0</v>
      </c>
    </row>
    <row r="478" spans="1:10" ht="30" x14ac:dyDescent="0.25">
      <c r="A478" s="1">
        <v>1931207</v>
      </c>
      <c r="B478" s="1" t="s">
        <v>974</v>
      </c>
      <c r="C478" s="1" t="s">
        <v>22</v>
      </c>
      <c r="D478" s="1" t="s">
        <v>975</v>
      </c>
      <c r="E478" s="2">
        <v>0</v>
      </c>
      <c r="F478" s="1">
        <v>170</v>
      </c>
      <c r="G478" s="1" t="s">
        <v>116</v>
      </c>
      <c r="H478" s="1">
        <f t="shared" si="7"/>
        <v>0</v>
      </c>
      <c r="I478" s="1" t="s">
        <v>22</v>
      </c>
      <c r="J478" s="1" t="s">
        <v>0</v>
      </c>
    </row>
    <row r="479" spans="1:10" ht="30" x14ac:dyDescent="0.25">
      <c r="A479" s="1">
        <v>1931208</v>
      </c>
      <c r="B479" s="1" t="s">
        <v>976</v>
      </c>
      <c r="C479" s="1" t="s">
        <v>22</v>
      </c>
      <c r="D479" s="1" t="s">
        <v>977</v>
      </c>
      <c r="E479" s="2">
        <v>0</v>
      </c>
      <c r="F479" s="1">
        <v>170</v>
      </c>
      <c r="G479" s="1" t="s">
        <v>116</v>
      </c>
      <c r="H479" s="1">
        <f t="shared" si="7"/>
        <v>0</v>
      </c>
      <c r="I479" s="1" t="s">
        <v>22</v>
      </c>
      <c r="J479" s="1" t="s">
        <v>0</v>
      </c>
    </row>
    <row r="480" spans="1:10" ht="30" x14ac:dyDescent="0.25">
      <c r="A480" s="1">
        <v>1931209</v>
      </c>
      <c r="B480" s="1" t="s">
        <v>978</v>
      </c>
      <c r="C480" s="1" t="s">
        <v>22</v>
      </c>
      <c r="D480" s="1" t="s">
        <v>979</v>
      </c>
      <c r="E480" s="2">
        <v>0</v>
      </c>
      <c r="F480" s="1">
        <v>1</v>
      </c>
      <c r="G480" s="1" t="s">
        <v>205</v>
      </c>
      <c r="H480" s="1">
        <f t="shared" si="7"/>
        <v>0</v>
      </c>
      <c r="I480" s="1" t="s">
        <v>22</v>
      </c>
      <c r="J480" s="1" t="s">
        <v>0</v>
      </c>
    </row>
    <row r="481" spans="1:10" x14ac:dyDescent="0.25">
      <c r="A481" s="1">
        <v>1931210</v>
      </c>
      <c r="B481" s="1" t="s">
        <v>980</v>
      </c>
      <c r="C481" s="1">
        <v>723</v>
      </c>
      <c r="D481" s="1" t="s">
        <v>981</v>
      </c>
      <c r="E481" s="1">
        <f>ROUND(H482+H483+H484+H485+H486+H487+H488+H489+H490+H491+H492+H493+H494+H495+H496+H497+H498+H499+H500+H501+H502,2)</f>
        <v>0</v>
      </c>
      <c r="F481" s="1">
        <v>1</v>
      </c>
      <c r="G481" s="1" t="s">
        <v>0</v>
      </c>
      <c r="H481" s="1">
        <f t="shared" si="7"/>
        <v>0</v>
      </c>
      <c r="I481" s="1" t="s">
        <v>22</v>
      </c>
      <c r="J481" s="1" t="s">
        <v>0</v>
      </c>
    </row>
    <row r="482" spans="1:10" ht="30" x14ac:dyDescent="0.25">
      <c r="A482" s="1">
        <v>1931211</v>
      </c>
      <c r="B482" s="1" t="s">
        <v>982</v>
      </c>
      <c r="C482" s="1" t="s">
        <v>22</v>
      </c>
      <c r="D482" s="1" t="s">
        <v>983</v>
      </c>
      <c r="E482" s="2">
        <v>0</v>
      </c>
      <c r="F482" s="1">
        <v>1</v>
      </c>
      <c r="G482" s="1" t="s">
        <v>116</v>
      </c>
      <c r="H482" s="1">
        <f t="shared" si="7"/>
        <v>0</v>
      </c>
      <c r="I482" s="1" t="s">
        <v>22</v>
      </c>
      <c r="J482" s="1" t="s">
        <v>0</v>
      </c>
    </row>
    <row r="483" spans="1:10" ht="30" x14ac:dyDescent="0.25">
      <c r="A483" s="1">
        <v>1931212</v>
      </c>
      <c r="B483" s="1" t="s">
        <v>984</v>
      </c>
      <c r="C483" s="1" t="s">
        <v>22</v>
      </c>
      <c r="D483" s="1" t="s">
        <v>985</v>
      </c>
      <c r="E483" s="2">
        <v>0</v>
      </c>
      <c r="F483" s="1">
        <v>15</v>
      </c>
      <c r="G483" s="1" t="s">
        <v>116</v>
      </c>
      <c r="H483" s="1">
        <f t="shared" si="7"/>
        <v>0</v>
      </c>
      <c r="I483" s="1" t="s">
        <v>22</v>
      </c>
      <c r="J483" s="1" t="s">
        <v>0</v>
      </c>
    </row>
    <row r="484" spans="1:10" ht="30" x14ac:dyDescent="0.25">
      <c r="A484" s="1">
        <v>1931213</v>
      </c>
      <c r="B484" s="1" t="s">
        <v>986</v>
      </c>
      <c r="C484" s="1" t="s">
        <v>22</v>
      </c>
      <c r="D484" s="1" t="s">
        <v>987</v>
      </c>
      <c r="E484" s="2">
        <v>0</v>
      </c>
      <c r="F484" s="1">
        <v>15</v>
      </c>
      <c r="G484" s="1" t="s">
        <v>116</v>
      </c>
      <c r="H484" s="1">
        <f t="shared" si="7"/>
        <v>0</v>
      </c>
      <c r="I484" s="1" t="s">
        <v>22</v>
      </c>
      <c r="J484" s="1" t="s">
        <v>0</v>
      </c>
    </row>
    <row r="485" spans="1:10" ht="30" x14ac:dyDescent="0.25">
      <c r="A485" s="1">
        <v>1931214</v>
      </c>
      <c r="B485" s="1" t="s">
        <v>988</v>
      </c>
      <c r="C485" s="1" t="s">
        <v>22</v>
      </c>
      <c r="D485" s="1" t="s">
        <v>989</v>
      </c>
      <c r="E485" s="2">
        <v>0</v>
      </c>
      <c r="F485" s="1">
        <v>40</v>
      </c>
      <c r="G485" s="1" t="s">
        <v>116</v>
      </c>
      <c r="H485" s="1">
        <f t="shared" si="7"/>
        <v>0</v>
      </c>
      <c r="I485" s="1" t="s">
        <v>22</v>
      </c>
      <c r="J485" s="1" t="s">
        <v>0</v>
      </c>
    </row>
    <row r="486" spans="1:10" ht="30" x14ac:dyDescent="0.25">
      <c r="A486" s="1">
        <v>1931215</v>
      </c>
      <c r="B486" s="1" t="s">
        <v>990</v>
      </c>
      <c r="C486" s="1" t="s">
        <v>22</v>
      </c>
      <c r="D486" s="1" t="s">
        <v>991</v>
      </c>
      <c r="E486" s="2">
        <v>0</v>
      </c>
      <c r="F486" s="1">
        <v>50</v>
      </c>
      <c r="G486" s="1" t="s">
        <v>116</v>
      </c>
      <c r="H486" s="1">
        <f t="shared" si="7"/>
        <v>0</v>
      </c>
      <c r="I486" s="1" t="s">
        <v>22</v>
      </c>
      <c r="J486" s="1" t="s">
        <v>0</v>
      </c>
    </row>
    <row r="487" spans="1:10" ht="30" x14ac:dyDescent="0.25">
      <c r="A487" s="1">
        <v>1931216</v>
      </c>
      <c r="B487" s="1" t="s">
        <v>992</v>
      </c>
      <c r="C487" s="1" t="s">
        <v>22</v>
      </c>
      <c r="D487" s="1" t="s">
        <v>993</v>
      </c>
      <c r="E487" s="2">
        <v>0</v>
      </c>
      <c r="F487" s="1">
        <v>1</v>
      </c>
      <c r="G487" s="1" t="s">
        <v>116</v>
      </c>
      <c r="H487" s="1">
        <f t="shared" si="7"/>
        <v>0</v>
      </c>
      <c r="I487" s="1" t="s">
        <v>22</v>
      </c>
      <c r="J487" s="1" t="s">
        <v>0</v>
      </c>
    </row>
    <row r="488" spans="1:10" ht="30" x14ac:dyDescent="0.25">
      <c r="A488" s="1">
        <v>1931217</v>
      </c>
      <c r="B488" s="1" t="s">
        <v>994</v>
      </c>
      <c r="C488" s="1" t="s">
        <v>22</v>
      </c>
      <c r="D488" s="1" t="s">
        <v>995</v>
      </c>
      <c r="E488" s="2">
        <v>0</v>
      </c>
      <c r="F488" s="1">
        <v>1</v>
      </c>
      <c r="G488" s="1" t="s">
        <v>116</v>
      </c>
      <c r="H488" s="1">
        <f t="shared" si="7"/>
        <v>0</v>
      </c>
      <c r="I488" s="1" t="s">
        <v>22</v>
      </c>
      <c r="J488" s="1" t="s">
        <v>0</v>
      </c>
    </row>
    <row r="489" spans="1:10" ht="30" x14ac:dyDescent="0.25">
      <c r="A489" s="1">
        <v>1931218</v>
      </c>
      <c r="B489" s="1" t="s">
        <v>996</v>
      </c>
      <c r="C489" s="1" t="s">
        <v>22</v>
      </c>
      <c r="D489" s="1" t="s">
        <v>997</v>
      </c>
      <c r="E489" s="2">
        <v>0</v>
      </c>
      <c r="F489" s="1">
        <v>6</v>
      </c>
      <c r="G489" s="1" t="s">
        <v>620</v>
      </c>
      <c r="H489" s="1">
        <f t="shared" si="7"/>
        <v>0</v>
      </c>
      <c r="I489" s="1" t="s">
        <v>22</v>
      </c>
      <c r="J489" s="1" t="s">
        <v>0</v>
      </c>
    </row>
    <row r="490" spans="1:10" ht="30" x14ac:dyDescent="0.25">
      <c r="A490" s="1">
        <v>1931219</v>
      </c>
      <c r="B490" s="1" t="s">
        <v>998</v>
      </c>
      <c r="C490" s="1" t="s">
        <v>22</v>
      </c>
      <c r="D490" s="1" t="s">
        <v>999</v>
      </c>
      <c r="E490" s="2">
        <v>0</v>
      </c>
      <c r="F490" s="1">
        <v>1</v>
      </c>
      <c r="G490" s="1" t="s">
        <v>99</v>
      </c>
      <c r="H490" s="1">
        <f t="shared" si="7"/>
        <v>0</v>
      </c>
      <c r="I490" s="1" t="s">
        <v>22</v>
      </c>
      <c r="J490" s="1" t="s">
        <v>0</v>
      </c>
    </row>
    <row r="491" spans="1:10" ht="30" x14ac:dyDescent="0.25">
      <c r="A491" s="1">
        <v>1931220</v>
      </c>
      <c r="B491" s="1" t="s">
        <v>1000</v>
      </c>
      <c r="C491" s="1" t="s">
        <v>22</v>
      </c>
      <c r="D491" s="1" t="s">
        <v>1001</v>
      </c>
      <c r="E491" s="2">
        <v>0</v>
      </c>
      <c r="F491" s="1">
        <v>1</v>
      </c>
      <c r="G491" s="1" t="s">
        <v>99</v>
      </c>
      <c r="H491" s="1">
        <f t="shared" si="7"/>
        <v>0</v>
      </c>
      <c r="I491" s="1" t="s">
        <v>22</v>
      </c>
      <c r="J491" s="1" t="s">
        <v>0</v>
      </c>
    </row>
    <row r="492" spans="1:10" x14ac:dyDescent="0.25">
      <c r="A492" s="1">
        <v>1931221</v>
      </c>
      <c r="B492" s="1" t="s">
        <v>1002</v>
      </c>
      <c r="C492" s="1" t="s">
        <v>22</v>
      </c>
      <c r="D492" s="1" t="s">
        <v>1003</v>
      </c>
      <c r="E492" s="2">
        <v>0</v>
      </c>
      <c r="F492" s="1">
        <v>4</v>
      </c>
      <c r="G492" s="1" t="s">
        <v>99</v>
      </c>
      <c r="H492" s="1">
        <f t="shared" si="7"/>
        <v>0</v>
      </c>
      <c r="I492" s="1" t="s">
        <v>22</v>
      </c>
      <c r="J492" s="1" t="s">
        <v>0</v>
      </c>
    </row>
    <row r="493" spans="1:10" ht="30" x14ac:dyDescent="0.25">
      <c r="A493" s="1">
        <v>1931222</v>
      </c>
      <c r="B493" s="1" t="s">
        <v>1004</v>
      </c>
      <c r="C493" s="1" t="s">
        <v>22</v>
      </c>
      <c r="D493" s="1" t="s">
        <v>1005</v>
      </c>
      <c r="E493" s="2">
        <v>0</v>
      </c>
      <c r="F493" s="1">
        <v>4</v>
      </c>
      <c r="G493" s="1" t="s">
        <v>99</v>
      </c>
      <c r="H493" s="1">
        <f t="shared" si="7"/>
        <v>0</v>
      </c>
      <c r="I493" s="1" t="s">
        <v>22</v>
      </c>
      <c r="J493" s="1" t="s">
        <v>0</v>
      </c>
    </row>
    <row r="494" spans="1:10" x14ac:dyDescent="0.25">
      <c r="A494" s="1">
        <v>1931223</v>
      </c>
      <c r="B494" s="1" t="s">
        <v>1006</v>
      </c>
      <c r="C494" s="1" t="s">
        <v>22</v>
      </c>
      <c r="D494" s="1" t="s">
        <v>1007</v>
      </c>
      <c r="E494" s="2">
        <v>0</v>
      </c>
      <c r="F494" s="1">
        <v>1</v>
      </c>
      <c r="G494" s="1" t="s">
        <v>99</v>
      </c>
      <c r="H494" s="1">
        <f t="shared" si="7"/>
        <v>0</v>
      </c>
      <c r="I494" s="1" t="s">
        <v>22</v>
      </c>
      <c r="J494" s="1" t="s">
        <v>0</v>
      </c>
    </row>
    <row r="495" spans="1:10" ht="30" x14ac:dyDescent="0.25">
      <c r="A495" s="1">
        <v>1931224</v>
      </c>
      <c r="B495" s="1" t="s">
        <v>1008</v>
      </c>
      <c r="C495" s="1" t="s">
        <v>22</v>
      </c>
      <c r="D495" s="1" t="s">
        <v>1009</v>
      </c>
      <c r="E495" s="2">
        <v>0</v>
      </c>
      <c r="F495" s="1">
        <v>1</v>
      </c>
      <c r="G495" s="1" t="s">
        <v>99</v>
      </c>
      <c r="H495" s="1">
        <f t="shared" si="7"/>
        <v>0</v>
      </c>
      <c r="I495" s="1" t="s">
        <v>22</v>
      </c>
      <c r="J495" s="1" t="s">
        <v>0</v>
      </c>
    </row>
    <row r="496" spans="1:10" x14ac:dyDescent="0.25">
      <c r="A496" s="1">
        <v>1931225</v>
      </c>
      <c r="B496" s="1" t="s">
        <v>1010</v>
      </c>
      <c r="C496" s="1" t="s">
        <v>22</v>
      </c>
      <c r="D496" s="1" t="s">
        <v>1011</v>
      </c>
      <c r="E496" s="2">
        <v>0</v>
      </c>
      <c r="F496" s="1">
        <v>6</v>
      </c>
      <c r="G496" s="1" t="s">
        <v>99</v>
      </c>
      <c r="H496" s="1">
        <f t="shared" si="7"/>
        <v>0</v>
      </c>
      <c r="I496" s="1" t="s">
        <v>22</v>
      </c>
      <c r="J496" s="1" t="s">
        <v>0</v>
      </c>
    </row>
    <row r="497" spans="1:10" ht="30" x14ac:dyDescent="0.25">
      <c r="A497" s="1">
        <v>1931226</v>
      </c>
      <c r="B497" s="1" t="s">
        <v>1012</v>
      </c>
      <c r="C497" s="1" t="s">
        <v>22</v>
      </c>
      <c r="D497" s="1" t="s">
        <v>1013</v>
      </c>
      <c r="E497" s="2">
        <v>0</v>
      </c>
      <c r="F497" s="1">
        <v>6</v>
      </c>
      <c r="G497" s="1" t="s">
        <v>99</v>
      </c>
      <c r="H497" s="1">
        <f t="shared" si="7"/>
        <v>0</v>
      </c>
      <c r="I497" s="1" t="s">
        <v>22</v>
      </c>
      <c r="J497" s="1" t="s">
        <v>0</v>
      </c>
    </row>
    <row r="498" spans="1:10" x14ac:dyDescent="0.25">
      <c r="A498" s="1">
        <v>1931227</v>
      </c>
      <c r="B498" s="1" t="s">
        <v>1014</v>
      </c>
      <c r="C498" s="1" t="s">
        <v>22</v>
      </c>
      <c r="D498" s="1" t="s">
        <v>1015</v>
      </c>
      <c r="E498" s="2">
        <v>0</v>
      </c>
      <c r="F498" s="1">
        <v>3</v>
      </c>
      <c r="G498" s="1" t="s">
        <v>99</v>
      </c>
      <c r="H498" s="1">
        <f t="shared" si="7"/>
        <v>0</v>
      </c>
      <c r="I498" s="1" t="s">
        <v>22</v>
      </c>
      <c r="J498" s="1" t="s">
        <v>0</v>
      </c>
    </row>
    <row r="499" spans="1:10" ht="30" x14ac:dyDescent="0.25">
      <c r="A499" s="1">
        <v>1931228</v>
      </c>
      <c r="B499" s="1" t="s">
        <v>1016</v>
      </c>
      <c r="C499" s="1" t="s">
        <v>22</v>
      </c>
      <c r="D499" s="1" t="s">
        <v>1017</v>
      </c>
      <c r="E499" s="2">
        <v>0</v>
      </c>
      <c r="F499" s="1">
        <v>3</v>
      </c>
      <c r="G499" s="1" t="s">
        <v>99</v>
      </c>
      <c r="H499" s="1">
        <f t="shared" si="7"/>
        <v>0</v>
      </c>
      <c r="I499" s="1" t="s">
        <v>22</v>
      </c>
      <c r="J499" s="1" t="s">
        <v>0</v>
      </c>
    </row>
    <row r="500" spans="1:10" x14ac:dyDescent="0.25">
      <c r="A500" s="1">
        <v>1931229</v>
      </c>
      <c r="B500" s="1" t="s">
        <v>1018</v>
      </c>
      <c r="C500" s="1" t="s">
        <v>22</v>
      </c>
      <c r="D500" s="1" t="s">
        <v>1019</v>
      </c>
      <c r="E500" s="2">
        <v>0</v>
      </c>
      <c r="F500" s="1">
        <v>2</v>
      </c>
      <c r="G500" s="1" t="s">
        <v>99</v>
      </c>
      <c r="H500" s="1">
        <f t="shared" si="7"/>
        <v>0</v>
      </c>
      <c r="I500" s="1" t="s">
        <v>22</v>
      </c>
      <c r="J500" s="1" t="s">
        <v>0</v>
      </c>
    </row>
    <row r="501" spans="1:10" ht="30" x14ac:dyDescent="0.25">
      <c r="A501" s="1">
        <v>1931230</v>
      </c>
      <c r="B501" s="1" t="s">
        <v>1020</v>
      </c>
      <c r="C501" s="1" t="s">
        <v>22</v>
      </c>
      <c r="D501" s="1" t="s">
        <v>1021</v>
      </c>
      <c r="E501" s="2">
        <v>0</v>
      </c>
      <c r="F501" s="1">
        <v>2</v>
      </c>
      <c r="G501" s="1" t="s">
        <v>99</v>
      </c>
      <c r="H501" s="1">
        <f t="shared" si="7"/>
        <v>0</v>
      </c>
      <c r="I501" s="1" t="s">
        <v>22</v>
      </c>
      <c r="J501" s="1" t="s">
        <v>0</v>
      </c>
    </row>
    <row r="502" spans="1:10" ht="30" x14ac:dyDescent="0.25">
      <c r="A502" s="1">
        <v>1931231</v>
      </c>
      <c r="B502" s="1" t="s">
        <v>1022</v>
      </c>
      <c r="C502" s="1" t="s">
        <v>22</v>
      </c>
      <c r="D502" s="1" t="s">
        <v>1023</v>
      </c>
      <c r="E502" s="2">
        <v>0</v>
      </c>
      <c r="F502" s="1">
        <v>1</v>
      </c>
      <c r="G502" s="1" t="s">
        <v>205</v>
      </c>
      <c r="H502" s="1">
        <f t="shared" si="7"/>
        <v>0</v>
      </c>
      <c r="I502" s="1" t="s">
        <v>22</v>
      </c>
      <c r="J502" s="1" t="s">
        <v>0</v>
      </c>
    </row>
    <row r="503" spans="1:10" x14ac:dyDescent="0.25">
      <c r="A503" s="1">
        <v>1931232</v>
      </c>
      <c r="B503" s="1" t="s">
        <v>1024</v>
      </c>
      <c r="C503" s="1">
        <v>725</v>
      </c>
      <c r="D503" s="1" t="s">
        <v>1025</v>
      </c>
      <c r="E503" s="1">
        <f>ROUND(H504+H505+H506+H507+H508+H509+H510+H511+H512+H513+H514+H515+H516+H517+H518+H519+H520+H521+H522,2)</f>
        <v>0</v>
      </c>
      <c r="F503" s="1">
        <v>1</v>
      </c>
      <c r="G503" s="1" t="s">
        <v>0</v>
      </c>
      <c r="H503" s="1">
        <f t="shared" si="7"/>
        <v>0</v>
      </c>
      <c r="I503" s="1" t="s">
        <v>22</v>
      </c>
      <c r="J503" s="1" t="s">
        <v>0</v>
      </c>
    </row>
    <row r="504" spans="1:10" ht="30" x14ac:dyDescent="0.25">
      <c r="A504" s="1">
        <v>1931233</v>
      </c>
      <c r="B504" s="1" t="s">
        <v>1026</v>
      </c>
      <c r="C504" s="1" t="s">
        <v>22</v>
      </c>
      <c r="D504" s="1" t="s">
        <v>1027</v>
      </c>
      <c r="E504" s="2">
        <v>0</v>
      </c>
      <c r="F504" s="1">
        <v>6</v>
      </c>
      <c r="G504" s="1" t="s">
        <v>99</v>
      </c>
      <c r="H504" s="1">
        <f t="shared" si="7"/>
        <v>0</v>
      </c>
      <c r="I504" s="1" t="s">
        <v>22</v>
      </c>
      <c r="J504" s="1" t="s">
        <v>0</v>
      </c>
    </row>
    <row r="505" spans="1:10" ht="30" x14ac:dyDescent="0.25">
      <c r="A505" s="1">
        <v>1931234</v>
      </c>
      <c r="B505" s="1" t="s">
        <v>1028</v>
      </c>
      <c r="C505" s="1" t="s">
        <v>22</v>
      </c>
      <c r="D505" s="1" t="s">
        <v>1029</v>
      </c>
      <c r="E505" s="2">
        <v>0</v>
      </c>
      <c r="F505" s="1">
        <v>6</v>
      </c>
      <c r="G505" s="1" t="s">
        <v>99</v>
      </c>
      <c r="H505" s="1">
        <f t="shared" si="7"/>
        <v>0</v>
      </c>
      <c r="I505" s="1" t="s">
        <v>22</v>
      </c>
      <c r="J505" s="1" t="s">
        <v>0</v>
      </c>
    </row>
    <row r="506" spans="1:10" ht="30" x14ac:dyDescent="0.25">
      <c r="A506" s="1">
        <v>1931235</v>
      </c>
      <c r="B506" s="1" t="s">
        <v>1030</v>
      </c>
      <c r="C506" s="1" t="s">
        <v>22</v>
      </c>
      <c r="D506" s="1" t="s">
        <v>1031</v>
      </c>
      <c r="E506" s="2">
        <v>0</v>
      </c>
      <c r="F506" s="1">
        <v>2</v>
      </c>
      <c r="G506" s="1" t="s">
        <v>99</v>
      </c>
      <c r="H506" s="1">
        <f t="shared" si="7"/>
        <v>0</v>
      </c>
      <c r="I506" s="1" t="s">
        <v>22</v>
      </c>
      <c r="J506" s="1" t="s">
        <v>0</v>
      </c>
    </row>
    <row r="507" spans="1:10" x14ac:dyDescent="0.25">
      <c r="A507" s="1">
        <v>1931236</v>
      </c>
      <c r="B507" s="1" t="s">
        <v>1032</v>
      </c>
      <c r="C507" s="1" t="s">
        <v>22</v>
      </c>
      <c r="D507" s="1" t="s">
        <v>1033</v>
      </c>
      <c r="E507" s="2">
        <v>0</v>
      </c>
      <c r="F507" s="1">
        <v>2</v>
      </c>
      <c r="G507" s="1" t="s">
        <v>99</v>
      </c>
      <c r="H507" s="1">
        <f t="shared" si="7"/>
        <v>0</v>
      </c>
      <c r="I507" s="1" t="s">
        <v>22</v>
      </c>
      <c r="J507" s="1" t="s">
        <v>0</v>
      </c>
    </row>
    <row r="508" spans="1:10" ht="30" x14ac:dyDescent="0.25">
      <c r="A508" s="1">
        <v>1931237</v>
      </c>
      <c r="B508" s="1" t="s">
        <v>1034</v>
      </c>
      <c r="C508" s="1" t="s">
        <v>22</v>
      </c>
      <c r="D508" s="1" t="s">
        <v>1035</v>
      </c>
      <c r="E508" s="2">
        <v>0</v>
      </c>
      <c r="F508" s="1">
        <v>9</v>
      </c>
      <c r="G508" s="1" t="s">
        <v>99</v>
      </c>
      <c r="H508" s="1">
        <f t="shared" si="7"/>
        <v>0</v>
      </c>
      <c r="I508" s="1" t="s">
        <v>22</v>
      </c>
      <c r="J508" s="1" t="s">
        <v>0</v>
      </c>
    </row>
    <row r="509" spans="1:10" x14ac:dyDescent="0.25">
      <c r="A509" s="1">
        <v>1931238</v>
      </c>
      <c r="B509" s="1" t="s">
        <v>1036</v>
      </c>
      <c r="C509" s="1" t="s">
        <v>22</v>
      </c>
      <c r="D509" s="1" t="s">
        <v>1037</v>
      </c>
      <c r="E509" s="2">
        <v>0</v>
      </c>
      <c r="F509" s="1">
        <v>9</v>
      </c>
      <c r="G509" s="1" t="s">
        <v>99</v>
      </c>
      <c r="H509" s="1">
        <f t="shared" si="7"/>
        <v>0</v>
      </c>
      <c r="I509" s="1" t="s">
        <v>22</v>
      </c>
      <c r="J509" s="1" t="s">
        <v>0</v>
      </c>
    </row>
    <row r="510" spans="1:10" ht="30" x14ac:dyDescent="0.25">
      <c r="A510" s="1">
        <v>1931239</v>
      </c>
      <c r="B510" s="1" t="s">
        <v>1038</v>
      </c>
      <c r="C510" s="1" t="s">
        <v>22</v>
      </c>
      <c r="D510" s="1" t="s">
        <v>1039</v>
      </c>
      <c r="E510" s="2">
        <v>0</v>
      </c>
      <c r="F510" s="1">
        <v>1</v>
      </c>
      <c r="G510" s="1" t="s">
        <v>99</v>
      </c>
      <c r="H510" s="1">
        <f t="shared" si="7"/>
        <v>0</v>
      </c>
      <c r="I510" s="1" t="s">
        <v>22</v>
      </c>
      <c r="J510" s="1" t="s">
        <v>0</v>
      </c>
    </row>
    <row r="511" spans="1:10" x14ac:dyDescent="0.25">
      <c r="A511" s="1">
        <v>1931240</v>
      </c>
      <c r="B511" s="1" t="s">
        <v>1040</v>
      </c>
      <c r="C511" s="1" t="s">
        <v>22</v>
      </c>
      <c r="D511" s="1" t="s">
        <v>1041</v>
      </c>
      <c r="E511" s="2">
        <v>0</v>
      </c>
      <c r="F511" s="1">
        <v>1</v>
      </c>
      <c r="G511" s="1" t="s">
        <v>99</v>
      </c>
      <c r="H511" s="1">
        <f t="shared" si="7"/>
        <v>0</v>
      </c>
      <c r="I511" s="1" t="s">
        <v>22</v>
      </c>
      <c r="J511" s="1" t="s">
        <v>0</v>
      </c>
    </row>
    <row r="512" spans="1:10" ht="30" x14ac:dyDescent="0.25">
      <c r="A512" s="1">
        <v>1931241</v>
      </c>
      <c r="B512" s="1" t="s">
        <v>1042</v>
      </c>
      <c r="C512" s="1" t="s">
        <v>22</v>
      </c>
      <c r="D512" s="1" t="s">
        <v>1043</v>
      </c>
      <c r="E512" s="2">
        <v>0</v>
      </c>
      <c r="F512" s="1">
        <v>10</v>
      </c>
      <c r="G512" s="1" t="s">
        <v>99</v>
      </c>
      <c r="H512" s="1">
        <f t="shared" si="7"/>
        <v>0</v>
      </c>
      <c r="I512" s="1" t="s">
        <v>22</v>
      </c>
      <c r="J512" s="1" t="s">
        <v>0</v>
      </c>
    </row>
    <row r="513" spans="1:10" x14ac:dyDescent="0.25">
      <c r="A513" s="1">
        <v>1931242</v>
      </c>
      <c r="B513" s="1" t="s">
        <v>1044</v>
      </c>
      <c r="C513" s="1" t="s">
        <v>22</v>
      </c>
      <c r="D513" s="1" t="s">
        <v>1045</v>
      </c>
      <c r="E513" s="2">
        <v>0</v>
      </c>
      <c r="F513" s="1">
        <v>10</v>
      </c>
      <c r="G513" s="1" t="s">
        <v>99</v>
      </c>
      <c r="H513" s="1">
        <f t="shared" si="7"/>
        <v>0</v>
      </c>
      <c r="I513" s="1" t="s">
        <v>22</v>
      </c>
      <c r="J513" s="1" t="s">
        <v>0</v>
      </c>
    </row>
    <row r="514" spans="1:10" x14ac:dyDescent="0.25">
      <c r="A514" s="1">
        <v>1931243</v>
      </c>
      <c r="B514" s="1" t="s">
        <v>1046</v>
      </c>
      <c r="C514" s="1" t="s">
        <v>22</v>
      </c>
      <c r="D514" s="1" t="s">
        <v>1047</v>
      </c>
      <c r="E514" s="2">
        <v>0</v>
      </c>
      <c r="F514" s="1">
        <v>8</v>
      </c>
      <c r="G514" s="1" t="s">
        <v>99</v>
      </c>
      <c r="H514" s="1">
        <f t="shared" si="7"/>
        <v>0</v>
      </c>
      <c r="I514" s="1" t="s">
        <v>22</v>
      </c>
      <c r="J514" s="1" t="s">
        <v>0</v>
      </c>
    </row>
    <row r="515" spans="1:10" x14ac:dyDescent="0.25">
      <c r="A515" s="1">
        <v>1931244</v>
      </c>
      <c r="B515" s="1" t="s">
        <v>1048</v>
      </c>
      <c r="C515" s="1" t="s">
        <v>22</v>
      </c>
      <c r="D515" s="1" t="s">
        <v>1049</v>
      </c>
      <c r="E515" s="2">
        <v>0</v>
      </c>
      <c r="F515" s="1">
        <v>8</v>
      </c>
      <c r="G515" s="1" t="s">
        <v>99</v>
      </c>
      <c r="H515" s="1">
        <f t="shared" ref="H515:H578" si="8">IF(ISNUMBER(VALUE(E515)),ROUND(SUM(ROUND(E515,2)*F515),2),"N")</f>
        <v>0</v>
      </c>
      <c r="I515" s="1" t="s">
        <v>22</v>
      </c>
      <c r="J515" s="1" t="s">
        <v>0</v>
      </c>
    </row>
    <row r="516" spans="1:10" ht="30" x14ac:dyDescent="0.25">
      <c r="A516" s="1">
        <v>1931245</v>
      </c>
      <c r="B516" s="1" t="s">
        <v>1050</v>
      </c>
      <c r="C516" s="1" t="s">
        <v>22</v>
      </c>
      <c r="D516" s="1" t="s">
        <v>1051</v>
      </c>
      <c r="E516" s="2">
        <v>0</v>
      </c>
      <c r="F516" s="1">
        <v>9</v>
      </c>
      <c r="G516" s="1" t="s">
        <v>99</v>
      </c>
      <c r="H516" s="1">
        <f t="shared" si="8"/>
        <v>0</v>
      </c>
      <c r="I516" s="1" t="s">
        <v>22</v>
      </c>
      <c r="J516" s="1" t="s">
        <v>0</v>
      </c>
    </row>
    <row r="517" spans="1:10" ht="30" x14ac:dyDescent="0.25">
      <c r="A517" s="1">
        <v>1931246</v>
      </c>
      <c r="B517" s="1" t="s">
        <v>1052</v>
      </c>
      <c r="C517" s="1" t="s">
        <v>22</v>
      </c>
      <c r="D517" s="1" t="s">
        <v>1053</v>
      </c>
      <c r="E517" s="2">
        <v>0</v>
      </c>
      <c r="F517" s="1">
        <v>9</v>
      </c>
      <c r="G517" s="1" t="s">
        <v>99</v>
      </c>
      <c r="H517" s="1">
        <f t="shared" si="8"/>
        <v>0</v>
      </c>
      <c r="I517" s="1" t="s">
        <v>22</v>
      </c>
      <c r="J517" s="1" t="s">
        <v>0</v>
      </c>
    </row>
    <row r="518" spans="1:10" ht="30" x14ac:dyDescent="0.25">
      <c r="A518" s="1">
        <v>1931247</v>
      </c>
      <c r="B518" s="1" t="s">
        <v>1054</v>
      </c>
      <c r="C518" s="1" t="s">
        <v>22</v>
      </c>
      <c r="D518" s="1" t="s">
        <v>1055</v>
      </c>
      <c r="E518" s="2">
        <v>0</v>
      </c>
      <c r="F518" s="1">
        <v>1</v>
      </c>
      <c r="G518" s="1" t="s">
        <v>99</v>
      </c>
      <c r="H518" s="1">
        <f t="shared" si="8"/>
        <v>0</v>
      </c>
      <c r="I518" s="1" t="s">
        <v>22</v>
      </c>
      <c r="J518" s="1" t="s">
        <v>0</v>
      </c>
    </row>
    <row r="519" spans="1:10" ht="30" x14ac:dyDescent="0.25">
      <c r="A519" s="1">
        <v>1931248</v>
      </c>
      <c r="B519" s="1" t="s">
        <v>1056</v>
      </c>
      <c r="C519" s="1" t="s">
        <v>22</v>
      </c>
      <c r="D519" s="1" t="s">
        <v>1057</v>
      </c>
      <c r="E519" s="2">
        <v>0</v>
      </c>
      <c r="F519" s="1">
        <v>1</v>
      </c>
      <c r="G519" s="1" t="s">
        <v>99</v>
      </c>
      <c r="H519" s="1">
        <f t="shared" si="8"/>
        <v>0</v>
      </c>
      <c r="I519" s="1" t="s">
        <v>22</v>
      </c>
      <c r="J519" s="1" t="s">
        <v>0</v>
      </c>
    </row>
    <row r="520" spans="1:10" ht="30" x14ac:dyDescent="0.25">
      <c r="A520" s="1">
        <v>1931249</v>
      </c>
      <c r="B520" s="1" t="s">
        <v>1058</v>
      </c>
      <c r="C520" s="1" t="s">
        <v>22</v>
      </c>
      <c r="D520" s="1" t="s">
        <v>1059</v>
      </c>
      <c r="E520" s="2">
        <v>0</v>
      </c>
      <c r="F520" s="1">
        <v>2</v>
      </c>
      <c r="G520" s="1" t="s">
        <v>99</v>
      </c>
      <c r="H520" s="1">
        <f t="shared" si="8"/>
        <v>0</v>
      </c>
      <c r="I520" s="1" t="s">
        <v>22</v>
      </c>
      <c r="J520" s="1" t="s">
        <v>0</v>
      </c>
    </row>
    <row r="521" spans="1:10" x14ac:dyDescent="0.25">
      <c r="A521" s="1">
        <v>1931250</v>
      </c>
      <c r="B521" s="1" t="s">
        <v>1060</v>
      </c>
      <c r="C521" s="1" t="s">
        <v>22</v>
      </c>
      <c r="D521" s="1" t="s">
        <v>1061</v>
      </c>
      <c r="E521" s="2">
        <v>0</v>
      </c>
      <c r="F521" s="1">
        <v>2</v>
      </c>
      <c r="G521" s="1" t="s">
        <v>99</v>
      </c>
      <c r="H521" s="1">
        <f t="shared" si="8"/>
        <v>0</v>
      </c>
      <c r="I521" s="1" t="s">
        <v>22</v>
      </c>
      <c r="J521" s="1" t="s">
        <v>0</v>
      </c>
    </row>
    <row r="522" spans="1:10" ht="30" x14ac:dyDescent="0.25">
      <c r="A522" s="1">
        <v>1931251</v>
      </c>
      <c r="B522" s="1" t="s">
        <v>1062</v>
      </c>
      <c r="C522" s="1" t="s">
        <v>22</v>
      </c>
      <c r="D522" s="1" t="s">
        <v>1063</v>
      </c>
      <c r="E522" s="2">
        <v>0</v>
      </c>
      <c r="F522" s="1">
        <v>1</v>
      </c>
      <c r="G522" s="1" t="s">
        <v>205</v>
      </c>
      <c r="H522" s="1">
        <f t="shared" si="8"/>
        <v>0</v>
      </c>
      <c r="I522" s="1" t="s">
        <v>22</v>
      </c>
      <c r="J522" s="1" t="s">
        <v>0</v>
      </c>
    </row>
    <row r="523" spans="1:10" x14ac:dyDescent="0.25">
      <c r="A523" s="1">
        <v>1931252</v>
      </c>
      <c r="B523" s="1" t="s">
        <v>1064</v>
      </c>
      <c r="C523" s="1">
        <v>731</v>
      </c>
      <c r="D523" s="1" t="s">
        <v>601</v>
      </c>
      <c r="E523" s="1">
        <f>ROUND(H524+H525+H526+H527,2)</f>
        <v>0</v>
      </c>
      <c r="F523" s="1">
        <v>1</v>
      </c>
      <c r="G523" s="1" t="s">
        <v>0</v>
      </c>
      <c r="H523" s="1">
        <f t="shared" si="8"/>
        <v>0</v>
      </c>
      <c r="I523" s="1" t="s">
        <v>22</v>
      </c>
      <c r="J523" s="1" t="s">
        <v>0</v>
      </c>
    </row>
    <row r="524" spans="1:10" ht="30" x14ac:dyDescent="0.25">
      <c r="A524" s="1">
        <v>1931253</v>
      </c>
      <c r="B524" s="1" t="s">
        <v>1065</v>
      </c>
      <c r="C524" s="1" t="s">
        <v>22</v>
      </c>
      <c r="D524" s="1" t="s">
        <v>1066</v>
      </c>
      <c r="E524" s="2">
        <v>0</v>
      </c>
      <c r="F524" s="1">
        <v>2</v>
      </c>
      <c r="G524" s="1" t="s">
        <v>620</v>
      </c>
      <c r="H524" s="1">
        <f t="shared" si="8"/>
        <v>0</v>
      </c>
      <c r="I524" s="1" t="s">
        <v>22</v>
      </c>
      <c r="J524" s="1" t="s">
        <v>0</v>
      </c>
    </row>
    <row r="525" spans="1:10" x14ac:dyDescent="0.25">
      <c r="A525" s="1">
        <v>1931254</v>
      </c>
      <c r="B525" s="1" t="s">
        <v>1067</v>
      </c>
      <c r="C525" s="1" t="s">
        <v>22</v>
      </c>
      <c r="D525" s="1" t="s">
        <v>1068</v>
      </c>
      <c r="E525" s="2">
        <v>0</v>
      </c>
      <c r="F525" s="1">
        <v>8</v>
      </c>
      <c r="G525" s="1" t="s">
        <v>620</v>
      </c>
      <c r="H525" s="1">
        <f t="shared" si="8"/>
        <v>0</v>
      </c>
      <c r="I525" s="1" t="s">
        <v>22</v>
      </c>
      <c r="J525" s="1" t="s">
        <v>0</v>
      </c>
    </row>
    <row r="526" spans="1:10" ht="30" x14ac:dyDescent="0.25">
      <c r="A526" s="1">
        <v>1931255</v>
      </c>
      <c r="B526" s="1" t="s">
        <v>1069</v>
      </c>
      <c r="C526" s="1" t="s">
        <v>22</v>
      </c>
      <c r="D526" s="1" t="s">
        <v>1070</v>
      </c>
      <c r="E526" s="2">
        <v>0</v>
      </c>
      <c r="F526" s="1">
        <v>1</v>
      </c>
      <c r="G526" s="1" t="s">
        <v>205</v>
      </c>
      <c r="H526" s="1">
        <f t="shared" si="8"/>
        <v>0</v>
      </c>
      <c r="I526" s="1" t="s">
        <v>22</v>
      </c>
      <c r="J526" s="1" t="s">
        <v>0</v>
      </c>
    </row>
    <row r="527" spans="1:10" ht="30" x14ac:dyDescent="0.25">
      <c r="A527" s="1">
        <v>1931256</v>
      </c>
      <c r="B527" s="1" t="s">
        <v>1071</v>
      </c>
      <c r="C527" s="1" t="s">
        <v>22</v>
      </c>
      <c r="D527" s="1" t="s">
        <v>1072</v>
      </c>
      <c r="E527" s="2">
        <v>0</v>
      </c>
      <c r="F527" s="1">
        <v>4</v>
      </c>
      <c r="G527" s="1" t="s">
        <v>99</v>
      </c>
      <c r="H527" s="1">
        <f t="shared" si="8"/>
        <v>0</v>
      </c>
      <c r="I527" s="1" t="s">
        <v>22</v>
      </c>
      <c r="J527" s="1" t="s">
        <v>0</v>
      </c>
    </row>
    <row r="528" spans="1:10" x14ac:dyDescent="0.25">
      <c r="A528" s="1">
        <v>1931257</v>
      </c>
      <c r="B528" s="1" t="s">
        <v>1073</v>
      </c>
      <c r="C528" s="1">
        <v>732</v>
      </c>
      <c r="D528" s="1" t="s">
        <v>631</v>
      </c>
      <c r="E528" s="1">
        <f>ROUND(H529+H530+H531,2)</f>
        <v>0</v>
      </c>
      <c r="F528" s="1">
        <v>1</v>
      </c>
      <c r="G528" s="1" t="s">
        <v>0</v>
      </c>
      <c r="H528" s="1">
        <f t="shared" si="8"/>
        <v>0</v>
      </c>
      <c r="I528" s="1" t="s">
        <v>22</v>
      </c>
      <c r="J528" s="1" t="s">
        <v>0</v>
      </c>
    </row>
    <row r="529" spans="1:10" x14ac:dyDescent="0.25">
      <c r="A529" s="1">
        <v>1931258</v>
      </c>
      <c r="B529" s="1" t="s">
        <v>1074</v>
      </c>
      <c r="C529" s="1" t="s">
        <v>22</v>
      </c>
      <c r="D529" s="1" t="s">
        <v>1075</v>
      </c>
      <c r="E529" s="2">
        <v>0</v>
      </c>
      <c r="F529" s="1">
        <v>1</v>
      </c>
      <c r="G529" s="1" t="s">
        <v>99</v>
      </c>
      <c r="H529" s="1">
        <f t="shared" si="8"/>
        <v>0</v>
      </c>
      <c r="I529" s="1" t="s">
        <v>22</v>
      </c>
      <c r="J529" s="1" t="s">
        <v>0</v>
      </c>
    </row>
    <row r="530" spans="1:10" ht="30" x14ac:dyDescent="0.25">
      <c r="A530" s="1">
        <v>1931259</v>
      </c>
      <c r="B530" s="1" t="s">
        <v>1076</v>
      </c>
      <c r="C530" s="1" t="s">
        <v>22</v>
      </c>
      <c r="D530" s="1" t="s">
        <v>1077</v>
      </c>
      <c r="E530" s="2">
        <v>0</v>
      </c>
      <c r="F530" s="1">
        <v>1</v>
      </c>
      <c r="G530" s="1" t="s">
        <v>99</v>
      </c>
      <c r="H530" s="1">
        <f t="shared" si="8"/>
        <v>0</v>
      </c>
      <c r="I530" s="1" t="s">
        <v>22</v>
      </c>
      <c r="J530" s="1" t="s">
        <v>0</v>
      </c>
    </row>
    <row r="531" spans="1:10" ht="30" x14ac:dyDescent="0.25">
      <c r="A531" s="1">
        <v>1931260</v>
      </c>
      <c r="B531" s="1" t="s">
        <v>1078</v>
      </c>
      <c r="C531" s="1" t="s">
        <v>22</v>
      </c>
      <c r="D531" s="1" t="s">
        <v>1079</v>
      </c>
      <c r="E531" s="2">
        <v>0</v>
      </c>
      <c r="F531" s="1">
        <v>1</v>
      </c>
      <c r="G531" s="1" t="s">
        <v>205</v>
      </c>
      <c r="H531" s="1">
        <f t="shared" si="8"/>
        <v>0</v>
      </c>
      <c r="I531" s="1" t="s">
        <v>22</v>
      </c>
      <c r="J531" s="1" t="s">
        <v>0</v>
      </c>
    </row>
    <row r="532" spans="1:10" x14ac:dyDescent="0.25">
      <c r="A532" s="1">
        <v>1931261</v>
      </c>
      <c r="B532" s="1" t="s">
        <v>1080</v>
      </c>
      <c r="C532" s="1" t="s">
        <v>788</v>
      </c>
      <c r="D532" s="1" t="s">
        <v>789</v>
      </c>
      <c r="E532" s="1">
        <f>ROUND(H533+H535,2)</f>
        <v>0</v>
      </c>
      <c r="F532" s="1">
        <v>1</v>
      </c>
      <c r="G532" s="1" t="s">
        <v>0</v>
      </c>
      <c r="H532" s="1">
        <f t="shared" si="8"/>
        <v>0</v>
      </c>
      <c r="I532" s="1" t="s">
        <v>22</v>
      </c>
      <c r="J532" s="1" t="s">
        <v>0</v>
      </c>
    </row>
    <row r="533" spans="1:10" x14ac:dyDescent="0.25">
      <c r="A533" s="1">
        <v>1931262</v>
      </c>
      <c r="B533" s="1" t="s">
        <v>1081</v>
      </c>
      <c r="C533" s="1" t="s">
        <v>1082</v>
      </c>
      <c r="D533" s="1" t="s">
        <v>1083</v>
      </c>
      <c r="E533" s="1">
        <f>ROUND(H534,2)</f>
        <v>0</v>
      </c>
      <c r="F533" s="1">
        <v>1</v>
      </c>
      <c r="G533" s="1" t="s">
        <v>0</v>
      </c>
      <c r="H533" s="1">
        <f t="shared" si="8"/>
        <v>0</v>
      </c>
      <c r="I533" s="1" t="s">
        <v>22</v>
      </c>
      <c r="J533" s="1" t="s">
        <v>0</v>
      </c>
    </row>
    <row r="534" spans="1:10" x14ac:dyDescent="0.25">
      <c r="A534" s="1">
        <v>1931263</v>
      </c>
      <c r="B534" s="1" t="s">
        <v>1084</v>
      </c>
      <c r="C534" s="1" t="s">
        <v>22</v>
      </c>
      <c r="D534" s="1" t="s">
        <v>1086</v>
      </c>
      <c r="E534" s="2">
        <v>0</v>
      </c>
      <c r="F534" s="1">
        <v>1</v>
      </c>
      <c r="G534" s="1" t="s">
        <v>1085</v>
      </c>
      <c r="H534" s="1">
        <f t="shared" si="8"/>
        <v>0</v>
      </c>
      <c r="I534" s="1" t="s">
        <v>22</v>
      </c>
      <c r="J534" s="1" t="s">
        <v>0</v>
      </c>
    </row>
    <row r="535" spans="1:10" x14ac:dyDescent="0.25">
      <c r="A535" s="1">
        <v>1931264</v>
      </c>
      <c r="B535" s="1" t="s">
        <v>1087</v>
      </c>
      <c r="C535" s="1" t="s">
        <v>1088</v>
      </c>
      <c r="D535" s="1" t="s">
        <v>1089</v>
      </c>
      <c r="E535" s="1">
        <f>ROUND(H536,2)</f>
        <v>0</v>
      </c>
      <c r="F535" s="1">
        <v>1</v>
      </c>
      <c r="G535" s="1" t="s">
        <v>0</v>
      </c>
      <c r="H535" s="1">
        <f t="shared" si="8"/>
        <v>0</v>
      </c>
      <c r="I535" s="1" t="s">
        <v>22</v>
      </c>
      <c r="J535" s="1" t="s">
        <v>0</v>
      </c>
    </row>
    <row r="536" spans="1:10" ht="30" x14ac:dyDescent="0.25">
      <c r="A536" s="1">
        <v>1931265</v>
      </c>
      <c r="B536" s="1" t="s">
        <v>1090</v>
      </c>
      <c r="C536" s="1" t="s">
        <v>22</v>
      </c>
      <c r="D536" s="1" t="s">
        <v>1091</v>
      </c>
      <c r="E536" s="2">
        <v>0</v>
      </c>
      <c r="F536" s="1">
        <v>1</v>
      </c>
      <c r="G536" s="1" t="s">
        <v>1085</v>
      </c>
      <c r="H536" s="1">
        <f t="shared" si="8"/>
        <v>0</v>
      </c>
      <c r="I536" s="1" t="s">
        <v>22</v>
      </c>
      <c r="J536" s="1" t="s">
        <v>0</v>
      </c>
    </row>
    <row r="537" spans="1:10" x14ac:dyDescent="0.25">
      <c r="A537" s="1">
        <v>1931266</v>
      </c>
      <c r="B537" s="1" t="s">
        <v>1092</v>
      </c>
      <c r="C537" s="1" t="s">
        <v>22</v>
      </c>
      <c r="D537" s="1" t="s">
        <v>1093</v>
      </c>
      <c r="E537" s="1">
        <f>ROUND(H538+H636+H679+H734,2)</f>
        <v>0</v>
      </c>
      <c r="F537" s="1">
        <v>1</v>
      </c>
      <c r="G537" s="1" t="s">
        <v>0</v>
      </c>
      <c r="H537" s="1">
        <f t="shared" si="8"/>
        <v>0</v>
      </c>
      <c r="I537" s="1" t="s">
        <v>22</v>
      </c>
      <c r="J537" s="1" t="s">
        <v>0</v>
      </c>
    </row>
    <row r="538" spans="1:10" x14ac:dyDescent="0.25">
      <c r="A538" s="1">
        <v>1931267</v>
      </c>
      <c r="B538" s="1" t="s">
        <v>1094</v>
      </c>
      <c r="C538" s="1" t="s">
        <v>22</v>
      </c>
      <c r="D538" s="1" t="s">
        <v>1095</v>
      </c>
      <c r="E538" s="1">
        <f>ROUND(H539+H543,2)</f>
        <v>0</v>
      </c>
      <c r="F538" s="1">
        <v>1</v>
      </c>
      <c r="G538" s="1" t="s">
        <v>0</v>
      </c>
      <c r="H538" s="1">
        <f t="shared" si="8"/>
        <v>0</v>
      </c>
      <c r="I538" s="1" t="s">
        <v>22</v>
      </c>
      <c r="J538" s="1" t="s">
        <v>0</v>
      </c>
    </row>
    <row r="539" spans="1:10" x14ac:dyDescent="0.25">
      <c r="A539" s="1">
        <v>1931268</v>
      </c>
      <c r="B539" s="1" t="s">
        <v>1096</v>
      </c>
      <c r="C539" s="1" t="s">
        <v>31</v>
      </c>
      <c r="D539" s="1" t="s">
        <v>32</v>
      </c>
      <c r="E539" s="1">
        <f>ROUND(H540,2)</f>
        <v>0</v>
      </c>
      <c r="F539" s="1">
        <v>1</v>
      </c>
      <c r="G539" s="1" t="s">
        <v>0</v>
      </c>
      <c r="H539" s="1">
        <f t="shared" si="8"/>
        <v>0</v>
      </c>
      <c r="I539" s="1" t="s">
        <v>22</v>
      </c>
      <c r="J539" s="1" t="s">
        <v>0</v>
      </c>
    </row>
    <row r="540" spans="1:10" x14ac:dyDescent="0.25">
      <c r="A540" s="1">
        <v>1931269</v>
      </c>
      <c r="B540" s="1" t="s">
        <v>1097</v>
      </c>
      <c r="C540" s="1">
        <v>9</v>
      </c>
      <c r="D540" s="1" t="s">
        <v>160</v>
      </c>
      <c r="E540" s="1">
        <f>ROUND(H541+H542,2)</f>
        <v>0</v>
      </c>
      <c r="F540" s="1">
        <v>1</v>
      </c>
      <c r="G540" s="1" t="s">
        <v>0</v>
      </c>
      <c r="H540" s="1">
        <f t="shared" si="8"/>
        <v>0</v>
      </c>
      <c r="I540" s="1" t="s">
        <v>22</v>
      </c>
      <c r="J540" s="1" t="s">
        <v>0</v>
      </c>
    </row>
    <row r="541" spans="1:10" ht="30" x14ac:dyDescent="0.25">
      <c r="A541" s="1">
        <v>1931270</v>
      </c>
      <c r="B541" s="1" t="s">
        <v>1098</v>
      </c>
      <c r="C541" s="1" t="s">
        <v>22</v>
      </c>
      <c r="D541" s="1" t="s">
        <v>1099</v>
      </c>
      <c r="E541" s="2">
        <v>0</v>
      </c>
      <c r="F541" s="1">
        <v>55</v>
      </c>
      <c r="G541" s="1" t="s">
        <v>99</v>
      </c>
      <c r="H541" s="1">
        <f t="shared" si="8"/>
        <v>0</v>
      </c>
      <c r="I541" s="1" t="s">
        <v>22</v>
      </c>
      <c r="J541" s="1" t="s">
        <v>0</v>
      </c>
    </row>
    <row r="542" spans="1:10" ht="30" x14ac:dyDescent="0.25">
      <c r="A542" s="1">
        <v>1931271</v>
      </c>
      <c r="B542" s="1" t="s">
        <v>1100</v>
      </c>
      <c r="C542" s="1" t="s">
        <v>22</v>
      </c>
      <c r="D542" s="1" t="s">
        <v>1101</v>
      </c>
      <c r="E542" s="2">
        <v>0</v>
      </c>
      <c r="F542" s="1">
        <v>140</v>
      </c>
      <c r="G542" s="1" t="s">
        <v>116</v>
      </c>
      <c r="H542" s="1">
        <f t="shared" si="8"/>
        <v>0</v>
      </c>
      <c r="I542" s="1" t="s">
        <v>22</v>
      </c>
      <c r="J542" s="1" t="s">
        <v>0</v>
      </c>
    </row>
    <row r="543" spans="1:10" x14ac:dyDescent="0.25">
      <c r="A543" s="1">
        <v>1931272</v>
      </c>
      <c r="B543" s="1" t="s">
        <v>1102</v>
      </c>
      <c r="C543" s="1" t="s">
        <v>788</v>
      </c>
      <c r="D543" s="1" t="s">
        <v>789</v>
      </c>
      <c r="E543" s="1">
        <f>ROUND(H544+H634,2)</f>
        <v>0</v>
      </c>
      <c r="F543" s="1">
        <v>1</v>
      </c>
      <c r="G543" s="1" t="s">
        <v>0</v>
      </c>
      <c r="H543" s="1">
        <f t="shared" si="8"/>
        <v>0</v>
      </c>
      <c r="I543" s="1" t="s">
        <v>22</v>
      </c>
      <c r="J543" s="1" t="s">
        <v>0</v>
      </c>
    </row>
    <row r="544" spans="1:10" x14ac:dyDescent="0.25">
      <c r="A544" s="1">
        <v>1931273</v>
      </c>
      <c r="B544" s="1" t="s">
        <v>1103</v>
      </c>
      <c r="C544" s="1" t="s">
        <v>1104</v>
      </c>
      <c r="D544" s="1" t="s">
        <v>1105</v>
      </c>
      <c r="E544" s="1">
        <f>ROUND(H545+H546+H547+H548+H549+H550+H551+H552+H553+H554+H555+H556+H557+H558+H559+H560+H561+H562+H563+H564+H565+H566+H567+H568+H569+H570+H571+H572+H573+H574+H575+H576+H577+H578+H579+H580+H581+H582+H583+H584+H585+H586+H587+H588+H589+H590+H591+H592+H593+H594+H595+H596+H597+H598+H599+H600+H601+H602+H603+H604+H605+H606+H607+H608+H609+H610+H611+H612+H613+H614+H615+H616+H617+H618+H619+H620+H621+H622+H623+H624+H625+H626+H627+H628+H629+H630+H631+H632+H633,2)</f>
        <v>0</v>
      </c>
      <c r="F544" s="1">
        <v>1</v>
      </c>
      <c r="G544" s="1" t="s">
        <v>0</v>
      </c>
      <c r="H544" s="1">
        <f t="shared" si="8"/>
        <v>0</v>
      </c>
      <c r="I544" s="1" t="s">
        <v>22</v>
      </c>
      <c r="J544" s="1" t="s">
        <v>0</v>
      </c>
    </row>
    <row r="545" spans="1:10" x14ac:dyDescent="0.25">
      <c r="A545" s="1">
        <v>1931274</v>
      </c>
      <c r="B545" s="1" t="s">
        <v>1106</v>
      </c>
      <c r="C545" s="1" t="s">
        <v>22</v>
      </c>
      <c r="D545" s="1" t="s">
        <v>1107</v>
      </c>
      <c r="E545" s="2">
        <v>0</v>
      </c>
      <c r="F545" s="1">
        <v>59</v>
      </c>
      <c r="G545" s="1" t="s">
        <v>99</v>
      </c>
      <c r="H545" s="1">
        <f t="shared" si="8"/>
        <v>0</v>
      </c>
      <c r="I545" s="1" t="s">
        <v>22</v>
      </c>
      <c r="J545" s="1" t="s">
        <v>0</v>
      </c>
    </row>
    <row r="546" spans="1:10" x14ac:dyDescent="0.25">
      <c r="A546" s="1">
        <v>1931275</v>
      </c>
      <c r="B546" s="1" t="s">
        <v>1108</v>
      </c>
      <c r="C546" s="1" t="s">
        <v>22</v>
      </c>
      <c r="D546" s="1" t="s">
        <v>1109</v>
      </c>
      <c r="E546" s="2">
        <v>0</v>
      </c>
      <c r="F546" s="1">
        <v>12</v>
      </c>
      <c r="G546" s="1" t="s">
        <v>99</v>
      </c>
      <c r="H546" s="1">
        <f t="shared" si="8"/>
        <v>0</v>
      </c>
      <c r="I546" s="1" t="s">
        <v>22</v>
      </c>
      <c r="J546" s="1" t="s">
        <v>0</v>
      </c>
    </row>
    <row r="547" spans="1:10" x14ac:dyDescent="0.25">
      <c r="A547" s="1">
        <v>1931276</v>
      </c>
      <c r="B547" s="1" t="s">
        <v>1110</v>
      </c>
      <c r="C547" s="1" t="s">
        <v>22</v>
      </c>
      <c r="D547" s="1" t="s">
        <v>1111</v>
      </c>
      <c r="E547" s="2">
        <v>0</v>
      </c>
      <c r="F547" s="1">
        <v>4</v>
      </c>
      <c r="G547" s="1" t="s">
        <v>99</v>
      </c>
      <c r="H547" s="1">
        <f t="shared" si="8"/>
        <v>0</v>
      </c>
      <c r="I547" s="1" t="s">
        <v>22</v>
      </c>
      <c r="J547" s="1" t="s">
        <v>0</v>
      </c>
    </row>
    <row r="548" spans="1:10" x14ac:dyDescent="0.25">
      <c r="A548" s="1">
        <v>1931277</v>
      </c>
      <c r="B548" s="1" t="s">
        <v>1112</v>
      </c>
      <c r="C548" s="1" t="s">
        <v>22</v>
      </c>
      <c r="D548" s="1" t="s">
        <v>1113</v>
      </c>
      <c r="E548" s="2">
        <v>0</v>
      </c>
      <c r="F548" s="1">
        <v>26</v>
      </c>
      <c r="G548" s="1" t="s">
        <v>99</v>
      </c>
      <c r="H548" s="1">
        <f t="shared" si="8"/>
        <v>0</v>
      </c>
      <c r="I548" s="1" t="s">
        <v>22</v>
      </c>
      <c r="J548" s="1" t="s">
        <v>0</v>
      </c>
    </row>
    <row r="549" spans="1:10" ht="30" x14ac:dyDescent="0.25">
      <c r="A549" s="1">
        <v>1931278</v>
      </c>
      <c r="B549" s="1" t="s">
        <v>1114</v>
      </c>
      <c r="C549" s="1" t="s">
        <v>22</v>
      </c>
      <c r="D549" s="1" t="s">
        <v>1115</v>
      </c>
      <c r="E549" s="2">
        <v>0</v>
      </c>
      <c r="F549" s="1">
        <v>8</v>
      </c>
      <c r="G549" s="1" t="s">
        <v>99</v>
      </c>
      <c r="H549" s="1">
        <f t="shared" si="8"/>
        <v>0</v>
      </c>
      <c r="I549" s="1" t="s">
        <v>22</v>
      </c>
      <c r="J549" s="1" t="s">
        <v>0</v>
      </c>
    </row>
    <row r="550" spans="1:10" x14ac:dyDescent="0.25">
      <c r="A550" s="1">
        <v>1931279</v>
      </c>
      <c r="B550" s="1" t="s">
        <v>1116</v>
      </c>
      <c r="C550" s="1" t="s">
        <v>22</v>
      </c>
      <c r="D550" s="1" t="s">
        <v>1117</v>
      </c>
      <c r="E550" s="2">
        <v>0</v>
      </c>
      <c r="F550" s="1">
        <v>2</v>
      </c>
      <c r="G550" s="1" t="s">
        <v>565</v>
      </c>
      <c r="H550" s="1">
        <f t="shared" si="8"/>
        <v>0</v>
      </c>
      <c r="I550" s="1" t="s">
        <v>22</v>
      </c>
      <c r="J550" s="1" t="s">
        <v>0</v>
      </c>
    </row>
    <row r="551" spans="1:10" x14ac:dyDescent="0.25">
      <c r="A551" s="1">
        <v>1931280</v>
      </c>
      <c r="B551" s="1" t="s">
        <v>1118</v>
      </c>
      <c r="C551" s="1" t="s">
        <v>22</v>
      </c>
      <c r="D551" s="1" t="s">
        <v>1119</v>
      </c>
      <c r="E551" s="2">
        <v>0</v>
      </c>
      <c r="F551" s="1">
        <v>8</v>
      </c>
      <c r="G551" s="1" t="s">
        <v>99</v>
      </c>
      <c r="H551" s="1">
        <f t="shared" si="8"/>
        <v>0</v>
      </c>
      <c r="I551" s="1" t="s">
        <v>22</v>
      </c>
      <c r="J551" s="1" t="s">
        <v>0</v>
      </c>
    </row>
    <row r="552" spans="1:10" ht="30" x14ac:dyDescent="0.25">
      <c r="A552" s="1">
        <v>1931281</v>
      </c>
      <c r="B552" s="1" t="s">
        <v>1120</v>
      </c>
      <c r="C552" s="1" t="s">
        <v>22</v>
      </c>
      <c r="D552" s="1" t="s">
        <v>1121</v>
      </c>
      <c r="E552" s="2">
        <v>0</v>
      </c>
      <c r="F552" s="1">
        <v>2</v>
      </c>
      <c r="G552" s="1" t="s">
        <v>99</v>
      </c>
      <c r="H552" s="1">
        <f t="shared" si="8"/>
        <v>0</v>
      </c>
      <c r="I552" s="1" t="s">
        <v>22</v>
      </c>
      <c r="J552" s="1" t="s">
        <v>0</v>
      </c>
    </row>
    <row r="553" spans="1:10" ht="30" x14ac:dyDescent="0.25">
      <c r="A553" s="1">
        <v>1931282</v>
      </c>
      <c r="B553" s="1" t="s">
        <v>1122</v>
      </c>
      <c r="C553" s="1" t="s">
        <v>22</v>
      </c>
      <c r="D553" s="1" t="s">
        <v>1123</v>
      </c>
      <c r="E553" s="2">
        <v>0</v>
      </c>
      <c r="F553" s="1">
        <v>2</v>
      </c>
      <c r="G553" s="1" t="s">
        <v>99</v>
      </c>
      <c r="H553" s="1">
        <f t="shared" si="8"/>
        <v>0</v>
      </c>
      <c r="I553" s="1" t="s">
        <v>22</v>
      </c>
      <c r="J553" s="1" t="s">
        <v>0</v>
      </c>
    </row>
    <row r="554" spans="1:10" ht="30" x14ac:dyDescent="0.25">
      <c r="A554" s="1">
        <v>1931283</v>
      </c>
      <c r="B554" s="1" t="s">
        <v>1124</v>
      </c>
      <c r="C554" s="1" t="s">
        <v>22</v>
      </c>
      <c r="D554" s="1" t="s">
        <v>1125</v>
      </c>
      <c r="E554" s="2">
        <v>0</v>
      </c>
      <c r="F554" s="1">
        <v>9</v>
      </c>
      <c r="G554" s="1" t="s">
        <v>99</v>
      </c>
      <c r="H554" s="1">
        <f t="shared" si="8"/>
        <v>0</v>
      </c>
      <c r="I554" s="1" t="s">
        <v>22</v>
      </c>
      <c r="J554" s="1" t="s">
        <v>0</v>
      </c>
    </row>
    <row r="555" spans="1:10" ht="30" x14ac:dyDescent="0.25">
      <c r="A555" s="1">
        <v>1931284</v>
      </c>
      <c r="B555" s="1" t="s">
        <v>1126</v>
      </c>
      <c r="C555" s="1" t="s">
        <v>22</v>
      </c>
      <c r="D555" s="1" t="s">
        <v>1127</v>
      </c>
      <c r="E555" s="2">
        <v>0</v>
      </c>
      <c r="F555" s="1">
        <v>3</v>
      </c>
      <c r="G555" s="1" t="s">
        <v>99</v>
      </c>
      <c r="H555" s="1">
        <f t="shared" si="8"/>
        <v>0</v>
      </c>
      <c r="I555" s="1" t="s">
        <v>22</v>
      </c>
      <c r="J555" s="1" t="s">
        <v>0</v>
      </c>
    </row>
    <row r="556" spans="1:10" ht="30" x14ac:dyDescent="0.25">
      <c r="A556" s="1">
        <v>1931285</v>
      </c>
      <c r="B556" s="1" t="s">
        <v>1128</v>
      </c>
      <c r="C556" s="1" t="s">
        <v>22</v>
      </c>
      <c r="D556" s="1" t="s">
        <v>1129</v>
      </c>
      <c r="E556" s="2">
        <v>0</v>
      </c>
      <c r="F556" s="1">
        <v>2</v>
      </c>
      <c r="G556" s="1" t="s">
        <v>99</v>
      </c>
      <c r="H556" s="1">
        <f t="shared" si="8"/>
        <v>0</v>
      </c>
      <c r="I556" s="1" t="s">
        <v>22</v>
      </c>
      <c r="J556" s="1" t="s">
        <v>0</v>
      </c>
    </row>
    <row r="557" spans="1:10" ht="30" x14ac:dyDescent="0.25">
      <c r="A557" s="1">
        <v>1931286</v>
      </c>
      <c r="B557" s="1" t="s">
        <v>1130</v>
      </c>
      <c r="C557" s="1" t="s">
        <v>22</v>
      </c>
      <c r="D557" s="1" t="s">
        <v>1131</v>
      </c>
      <c r="E557" s="2">
        <v>0</v>
      </c>
      <c r="F557" s="1">
        <v>13</v>
      </c>
      <c r="G557" s="1" t="s">
        <v>99</v>
      </c>
      <c r="H557" s="1">
        <f t="shared" si="8"/>
        <v>0</v>
      </c>
      <c r="I557" s="1" t="s">
        <v>22</v>
      </c>
      <c r="J557" s="1" t="s">
        <v>0</v>
      </c>
    </row>
    <row r="558" spans="1:10" x14ac:dyDescent="0.25">
      <c r="A558" s="1">
        <v>1931287</v>
      </c>
      <c r="B558" s="1" t="s">
        <v>1132</v>
      </c>
      <c r="C558" s="1" t="s">
        <v>22</v>
      </c>
      <c r="D558" s="1" t="s">
        <v>1133</v>
      </c>
      <c r="E558" s="2">
        <v>0</v>
      </c>
      <c r="F558" s="1">
        <v>13</v>
      </c>
      <c r="G558" s="1" t="s">
        <v>99</v>
      </c>
      <c r="H558" s="1">
        <f t="shared" si="8"/>
        <v>0</v>
      </c>
      <c r="I558" s="1" t="s">
        <v>22</v>
      </c>
      <c r="J558" s="1" t="s">
        <v>0</v>
      </c>
    </row>
    <row r="559" spans="1:10" x14ac:dyDescent="0.25">
      <c r="A559" s="1">
        <v>1931288</v>
      </c>
      <c r="B559" s="1" t="s">
        <v>1134</v>
      </c>
      <c r="C559" s="1" t="s">
        <v>22</v>
      </c>
      <c r="D559" s="1" t="s">
        <v>1135</v>
      </c>
      <c r="E559" s="2">
        <v>0</v>
      </c>
      <c r="F559" s="1">
        <v>13</v>
      </c>
      <c r="G559" s="1" t="s">
        <v>99</v>
      </c>
      <c r="H559" s="1">
        <f t="shared" si="8"/>
        <v>0</v>
      </c>
      <c r="I559" s="1" t="s">
        <v>22</v>
      </c>
      <c r="J559" s="1" t="s">
        <v>0</v>
      </c>
    </row>
    <row r="560" spans="1:10" ht="30" x14ac:dyDescent="0.25">
      <c r="A560" s="1">
        <v>1931289</v>
      </c>
      <c r="B560" s="1" t="s">
        <v>1136</v>
      </c>
      <c r="C560" s="1" t="s">
        <v>22</v>
      </c>
      <c r="D560" s="1" t="s">
        <v>1137</v>
      </c>
      <c r="E560" s="2">
        <v>0</v>
      </c>
      <c r="F560" s="1">
        <v>6</v>
      </c>
      <c r="G560" s="1" t="s">
        <v>99</v>
      </c>
      <c r="H560" s="1">
        <f t="shared" si="8"/>
        <v>0</v>
      </c>
      <c r="I560" s="1" t="s">
        <v>22</v>
      </c>
      <c r="J560" s="1" t="s">
        <v>0</v>
      </c>
    </row>
    <row r="561" spans="1:10" ht="30" x14ac:dyDescent="0.25">
      <c r="A561" s="1">
        <v>1931290</v>
      </c>
      <c r="B561" s="1" t="s">
        <v>1138</v>
      </c>
      <c r="C561" s="1" t="s">
        <v>22</v>
      </c>
      <c r="D561" s="1" t="s">
        <v>1139</v>
      </c>
      <c r="E561" s="2">
        <v>0</v>
      </c>
      <c r="F561" s="1">
        <v>6</v>
      </c>
      <c r="G561" s="1" t="s">
        <v>99</v>
      </c>
      <c r="H561" s="1">
        <f t="shared" si="8"/>
        <v>0</v>
      </c>
      <c r="I561" s="1" t="s">
        <v>22</v>
      </c>
      <c r="J561" s="1" t="s">
        <v>0</v>
      </c>
    </row>
    <row r="562" spans="1:10" x14ac:dyDescent="0.25">
      <c r="A562" s="1">
        <v>1931291</v>
      </c>
      <c r="B562" s="1" t="s">
        <v>1140</v>
      </c>
      <c r="C562" s="1" t="s">
        <v>22</v>
      </c>
      <c r="D562" s="1" t="s">
        <v>1141</v>
      </c>
      <c r="E562" s="2">
        <v>0</v>
      </c>
      <c r="F562" s="1">
        <v>6</v>
      </c>
      <c r="G562" s="1" t="s">
        <v>99</v>
      </c>
      <c r="H562" s="1">
        <f t="shared" si="8"/>
        <v>0</v>
      </c>
      <c r="I562" s="1" t="s">
        <v>22</v>
      </c>
      <c r="J562" s="1" t="s">
        <v>0</v>
      </c>
    </row>
    <row r="563" spans="1:10" ht="30" x14ac:dyDescent="0.25">
      <c r="A563" s="1">
        <v>1931292</v>
      </c>
      <c r="B563" s="1" t="s">
        <v>1142</v>
      </c>
      <c r="C563" s="1" t="s">
        <v>22</v>
      </c>
      <c r="D563" s="1" t="s">
        <v>1143</v>
      </c>
      <c r="E563" s="2">
        <v>0</v>
      </c>
      <c r="F563" s="1">
        <v>6</v>
      </c>
      <c r="G563" s="1" t="s">
        <v>99</v>
      </c>
      <c r="H563" s="1">
        <f t="shared" si="8"/>
        <v>0</v>
      </c>
      <c r="I563" s="1" t="s">
        <v>22</v>
      </c>
      <c r="J563" s="1" t="s">
        <v>0</v>
      </c>
    </row>
    <row r="564" spans="1:10" ht="30" x14ac:dyDescent="0.25">
      <c r="A564" s="1">
        <v>1931293</v>
      </c>
      <c r="B564" s="1" t="s">
        <v>1144</v>
      </c>
      <c r="C564" s="1" t="s">
        <v>22</v>
      </c>
      <c r="D564" s="1" t="s">
        <v>1145</v>
      </c>
      <c r="E564" s="2">
        <v>0</v>
      </c>
      <c r="F564" s="1">
        <v>6</v>
      </c>
      <c r="G564" s="1" t="s">
        <v>99</v>
      </c>
      <c r="H564" s="1">
        <f t="shared" si="8"/>
        <v>0</v>
      </c>
      <c r="I564" s="1" t="s">
        <v>22</v>
      </c>
      <c r="J564" s="1" t="s">
        <v>0</v>
      </c>
    </row>
    <row r="565" spans="1:10" ht="30" x14ac:dyDescent="0.25">
      <c r="A565" s="1">
        <v>1931294</v>
      </c>
      <c r="B565" s="1" t="s">
        <v>1146</v>
      </c>
      <c r="C565" s="1" t="s">
        <v>22</v>
      </c>
      <c r="D565" s="1" t="s">
        <v>1147</v>
      </c>
      <c r="E565" s="2">
        <v>0</v>
      </c>
      <c r="F565" s="1">
        <v>8</v>
      </c>
      <c r="G565" s="1" t="s">
        <v>99</v>
      </c>
      <c r="H565" s="1">
        <f t="shared" si="8"/>
        <v>0</v>
      </c>
      <c r="I565" s="1" t="s">
        <v>22</v>
      </c>
      <c r="J565" s="1" t="s">
        <v>0</v>
      </c>
    </row>
    <row r="566" spans="1:10" ht="30" x14ac:dyDescent="0.25">
      <c r="A566" s="1">
        <v>1931295</v>
      </c>
      <c r="B566" s="1" t="s">
        <v>1148</v>
      </c>
      <c r="C566" s="1" t="s">
        <v>22</v>
      </c>
      <c r="D566" s="1" t="s">
        <v>1149</v>
      </c>
      <c r="E566" s="2">
        <v>0</v>
      </c>
      <c r="F566" s="1">
        <v>8</v>
      </c>
      <c r="G566" s="1" t="s">
        <v>99</v>
      </c>
      <c r="H566" s="1">
        <f t="shared" si="8"/>
        <v>0</v>
      </c>
      <c r="I566" s="1" t="s">
        <v>22</v>
      </c>
      <c r="J566" s="1" t="s">
        <v>0</v>
      </c>
    </row>
    <row r="567" spans="1:10" x14ac:dyDescent="0.25">
      <c r="A567" s="1">
        <v>1931296</v>
      </c>
      <c r="B567" s="1" t="s">
        <v>1150</v>
      </c>
      <c r="C567" s="1" t="s">
        <v>22</v>
      </c>
      <c r="D567" s="1" t="s">
        <v>1141</v>
      </c>
      <c r="E567" s="2">
        <v>0</v>
      </c>
      <c r="F567" s="1">
        <v>16</v>
      </c>
      <c r="G567" s="1" t="s">
        <v>99</v>
      </c>
      <c r="H567" s="1">
        <f t="shared" si="8"/>
        <v>0</v>
      </c>
      <c r="I567" s="1" t="s">
        <v>22</v>
      </c>
      <c r="J567" s="1" t="s">
        <v>0</v>
      </c>
    </row>
    <row r="568" spans="1:10" ht="30" x14ac:dyDescent="0.25">
      <c r="A568" s="1">
        <v>1931297</v>
      </c>
      <c r="B568" s="1" t="s">
        <v>1151</v>
      </c>
      <c r="C568" s="1" t="s">
        <v>22</v>
      </c>
      <c r="D568" s="1" t="s">
        <v>1152</v>
      </c>
      <c r="E568" s="2">
        <v>0</v>
      </c>
      <c r="F568" s="1">
        <v>16</v>
      </c>
      <c r="G568" s="1" t="s">
        <v>99</v>
      </c>
      <c r="H568" s="1">
        <f t="shared" si="8"/>
        <v>0</v>
      </c>
      <c r="I568" s="1" t="s">
        <v>22</v>
      </c>
      <c r="J568" s="1" t="s">
        <v>0</v>
      </c>
    </row>
    <row r="569" spans="1:10" x14ac:dyDescent="0.25">
      <c r="A569" s="1">
        <v>1931298</v>
      </c>
      <c r="B569" s="1" t="s">
        <v>1153</v>
      </c>
      <c r="C569" s="1" t="s">
        <v>22</v>
      </c>
      <c r="D569" s="1" t="s">
        <v>1154</v>
      </c>
      <c r="E569" s="2">
        <v>0</v>
      </c>
      <c r="F569" s="1">
        <v>35</v>
      </c>
      <c r="G569" s="1" t="s">
        <v>99</v>
      </c>
      <c r="H569" s="1">
        <f t="shared" si="8"/>
        <v>0</v>
      </c>
      <c r="I569" s="1" t="s">
        <v>22</v>
      </c>
      <c r="J569" s="1" t="s">
        <v>0</v>
      </c>
    </row>
    <row r="570" spans="1:10" x14ac:dyDescent="0.25">
      <c r="A570" s="1">
        <v>1931299</v>
      </c>
      <c r="B570" s="1" t="s">
        <v>1155</v>
      </c>
      <c r="C570" s="1" t="s">
        <v>22</v>
      </c>
      <c r="D570" s="1" t="s">
        <v>1156</v>
      </c>
      <c r="E570" s="2">
        <v>0</v>
      </c>
      <c r="F570" s="1">
        <v>35</v>
      </c>
      <c r="G570" s="1" t="s">
        <v>99</v>
      </c>
      <c r="H570" s="1">
        <f t="shared" si="8"/>
        <v>0</v>
      </c>
      <c r="I570" s="1" t="s">
        <v>22</v>
      </c>
      <c r="J570" s="1" t="s">
        <v>0</v>
      </c>
    </row>
    <row r="571" spans="1:10" ht="30" x14ac:dyDescent="0.25">
      <c r="A571" s="1">
        <v>1931300</v>
      </c>
      <c r="B571" s="1" t="s">
        <v>1157</v>
      </c>
      <c r="C571" s="1" t="s">
        <v>22</v>
      </c>
      <c r="D571" s="1" t="s">
        <v>1158</v>
      </c>
      <c r="E571" s="2">
        <v>0</v>
      </c>
      <c r="F571" s="1">
        <v>46</v>
      </c>
      <c r="G571" s="1" t="s">
        <v>99</v>
      </c>
      <c r="H571" s="1">
        <f t="shared" si="8"/>
        <v>0</v>
      </c>
      <c r="I571" s="1" t="s">
        <v>22</v>
      </c>
      <c r="J571" s="1" t="s">
        <v>0</v>
      </c>
    </row>
    <row r="572" spans="1:10" ht="30" x14ac:dyDescent="0.25">
      <c r="A572" s="1">
        <v>1931301</v>
      </c>
      <c r="B572" s="1" t="s">
        <v>1159</v>
      </c>
      <c r="C572" s="1" t="s">
        <v>22</v>
      </c>
      <c r="D572" s="1" t="s">
        <v>1160</v>
      </c>
      <c r="E572" s="2">
        <v>0</v>
      </c>
      <c r="F572" s="1">
        <v>46</v>
      </c>
      <c r="G572" s="1" t="s">
        <v>99</v>
      </c>
      <c r="H572" s="1">
        <f t="shared" si="8"/>
        <v>0</v>
      </c>
      <c r="I572" s="1" t="s">
        <v>22</v>
      </c>
      <c r="J572" s="1" t="s">
        <v>0</v>
      </c>
    </row>
    <row r="573" spans="1:10" ht="30" x14ac:dyDescent="0.25">
      <c r="A573" s="1">
        <v>1931302</v>
      </c>
      <c r="B573" s="1" t="s">
        <v>1161</v>
      </c>
      <c r="C573" s="1" t="s">
        <v>22</v>
      </c>
      <c r="D573" s="1" t="s">
        <v>1162</v>
      </c>
      <c r="E573" s="2">
        <v>0</v>
      </c>
      <c r="F573" s="1">
        <v>46</v>
      </c>
      <c r="G573" s="1" t="s">
        <v>99</v>
      </c>
      <c r="H573" s="1">
        <f t="shared" si="8"/>
        <v>0</v>
      </c>
      <c r="I573" s="1" t="s">
        <v>22</v>
      </c>
      <c r="J573" s="1" t="s">
        <v>0</v>
      </c>
    </row>
    <row r="574" spans="1:10" ht="30" x14ac:dyDescent="0.25">
      <c r="A574" s="1">
        <v>1931303</v>
      </c>
      <c r="B574" s="1" t="s">
        <v>1163</v>
      </c>
      <c r="C574" s="1" t="s">
        <v>22</v>
      </c>
      <c r="D574" s="1" t="s">
        <v>1164</v>
      </c>
      <c r="E574" s="2">
        <v>0</v>
      </c>
      <c r="F574" s="1">
        <v>110</v>
      </c>
      <c r="G574" s="1" t="s">
        <v>116</v>
      </c>
      <c r="H574" s="1">
        <f t="shared" si="8"/>
        <v>0</v>
      </c>
      <c r="I574" s="1" t="s">
        <v>22</v>
      </c>
      <c r="J574" s="1" t="s">
        <v>0</v>
      </c>
    </row>
    <row r="575" spans="1:10" ht="30" x14ac:dyDescent="0.25">
      <c r="A575" s="1">
        <v>1931304</v>
      </c>
      <c r="B575" s="1" t="s">
        <v>1165</v>
      </c>
      <c r="C575" s="1" t="s">
        <v>22</v>
      </c>
      <c r="D575" s="1" t="s">
        <v>1166</v>
      </c>
      <c r="E575" s="2">
        <v>0</v>
      </c>
      <c r="F575" s="1">
        <v>110</v>
      </c>
      <c r="G575" s="1" t="s">
        <v>116</v>
      </c>
      <c r="H575" s="1">
        <f t="shared" si="8"/>
        <v>0</v>
      </c>
      <c r="I575" s="1" t="s">
        <v>22</v>
      </c>
      <c r="J575" s="1" t="s">
        <v>0</v>
      </c>
    </row>
    <row r="576" spans="1:10" ht="30" x14ac:dyDescent="0.25">
      <c r="A576" s="1">
        <v>1931305</v>
      </c>
      <c r="B576" s="1" t="s">
        <v>1167</v>
      </c>
      <c r="C576" s="1" t="s">
        <v>22</v>
      </c>
      <c r="D576" s="1" t="s">
        <v>1168</v>
      </c>
      <c r="E576" s="2">
        <v>0</v>
      </c>
      <c r="F576" s="1">
        <v>50</v>
      </c>
      <c r="G576" s="1" t="s">
        <v>99</v>
      </c>
      <c r="H576" s="1">
        <f t="shared" si="8"/>
        <v>0</v>
      </c>
      <c r="I576" s="1" t="s">
        <v>22</v>
      </c>
      <c r="J576" s="1" t="s">
        <v>0</v>
      </c>
    </row>
    <row r="577" spans="1:10" ht="30" x14ac:dyDescent="0.25">
      <c r="A577" s="1">
        <v>1931306</v>
      </c>
      <c r="B577" s="1" t="s">
        <v>1169</v>
      </c>
      <c r="C577" s="1" t="s">
        <v>22</v>
      </c>
      <c r="D577" s="1" t="s">
        <v>1170</v>
      </c>
      <c r="E577" s="2">
        <v>0</v>
      </c>
      <c r="F577" s="1">
        <v>160</v>
      </c>
      <c r="G577" s="1" t="s">
        <v>116</v>
      </c>
      <c r="H577" s="1">
        <f t="shared" si="8"/>
        <v>0</v>
      </c>
      <c r="I577" s="1" t="s">
        <v>22</v>
      </c>
      <c r="J577" s="1" t="s">
        <v>0</v>
      </c>
    </row>
    <row r="578" spans="1:10" ht="30" x14ac:dyDescent="0.25">
      <c r="A578" s="1">
        <v>1931307</v>
      </c>
      <c r="B578" s="1" t="s">
        <v>1171</v>
      </c>
      <c r="C578" s="1" t="s">
        <v>22</v>
      </c>
      <c r="D578" s="1" t="s">
        <v>1172</v>
      </c>
      <c r="E578" s="2">
        <v>0</v>
      </c>
      <c r="F578" s="1">
        <v>160</v>
      </c>
      <c r="G578" s="1" t="s">
        <v>116</v>
      </c>
      <c r="H578" s="1">
        <f t="shared" si="8"/>
        <v>0</v>
      </c>
      <c r="I578" s="1" t="s">
        <v>22</v>
      </c>
      <c r="J578" s="1" t="s">
        <v>0</v>
      </c>
    </row>
    <row r="579" spans="1:10" ht="30" x14ac:dyDescent="0.25">
      <c r="A579" s="1">
        <v>1931308</v>
      </c>
      <c r="B579" s="1" t="s">
        <v>1173</v>
      </c>
      <c r="C579" s="1" t="s">
        <v>22</v>
      </c>
      <c r="D579" s="1" t="s">
        <v>1174</v>
      </c>
      <c r="E579" s="2">
        <v>0</v>
      </c>
      <c r="F579" s="1">
        <v>70</v>
      </c>
      <c r="G579" s="1" t="s">
        <v>99</v>
      </c>
      <c r="H579" s="1">
        <f t="shared" ref="H579:H642" si="9">IF(ISNUMBER(VALUE(E579)),ROUND(SUM(ROUND(E579,2)*F579),2),"N")</f>
        <v>0</v>
      </c>
      <c r="I579" s="1" t="s">
        <v>22</v>
      </c>
      <c r="J579" s="1" t="s">
        <v>0</v>
      </c>
    </row>
    <row r="580" spans="1:10" x14ac:dyDescent="0.25">
      <c r="A580" s="1">
        <v>1931309</v>
      </c>
      <c r="B580" s="1" t="s">
        <v>1175</v>
      </c>
      <c r="C580" s="1" t="s">
        <v>22</v>
      </c>
      <c r="D580" s="1" t="s">
        <v>1176</v>
      </c>
      <c r="E580" s="2">
        <v>0</v>
      </c>
      <c r="F580" s="1">
        <v>270</v>
      </c>
      <c r="G580" s="1" t="s">
        <v>99</v>
      </c>
      <c r="H580" s="1">
        <f t="shared" si="9"/>
        <v>0</v>
      </c>
      <c r="I580" s="1" t="s">
        <v>22</v>
      </c>
      <c r="J580" s="1" t="s">
        <v>0</v>
      </c>
    </row>
    <row r="581" spans="1:10" x14ac:dyDescent="0.25">
      <c r="A581" s="1">
        <v>1931310</v>
      </c>
      <c r="B581" s="1" t="s">
        <v>1177</v>
      </c>
      <c r="C581" s="1" t="s">
        <v>22</v>
      </c>
      <c r="D581" s="1" t="s">
        <v>1178</v>
      </c>
      <c r="E581" s="2">
        <v>0</v>
      </c>
      <c r="F581" s="1">
        <v>270</v>
      </c>
      <c r="G581" s="1" t="s">
        <v>99</v>
      </c>
      <c r="H581" s="1">
        <f t="shared" si="9"/>
        <v>0</v>
      </c>
      <c r="I581" s="1" t="s">
        <v>22</v>
      </c>
      <c r="J581" s="1" t="s">
        <v>0</v>
      </c>
    </row>
    <row r="582" spans="1:10" ht="30" x14ac:dyDescent="0.25">
      <c r="A582" s="1">
        <v>1931311</v>
      </c>
      <c r="B582" s="1" t="s">
        <v>1179</v>
      </c>
      <c r="C582" s="1" t="s">
        <v>22</v>
      </c>
      <c r="D582" s="1" t="s">
        <v>1180</v>
      </c>
      <c r="E582" s="2">
        <v>0</v>
      </c>
      <c r="F582" s="1">
        <v>150</v>
      </c>
      <c r="G582" s="1" t="s">
        <v>116</v>
      </c>
      <c r="H582" s="1">
        <f t="shared" si="9"/>
        <v>0</v>
      </c>
      <c r="I582" s="1" t="s">
        <v>22</v>
      </c>
      <c r="J582" s="1" t="s">
        <v>0</v>
      </c>
    </row>
    <row r="583" spans="1:10" ht="30" x14ac:dyDescent="0.25">
      <c r="A583" s="1">
        <v>1931312</v>
      </c>
      <c r="B583" s="1" t="s">
        <v>1181</v>
      </c>
      <c r="C583" s="1" t="s">
        <v>22</v>
      </c>
      <c r="D583" s="1" t="s">
        <v>1182</v>
      </c>
      <c r="E583" s="2">
        <v>0</v>
      </c>
      <c r="F583" s="1">
        <v>150</v>
      </c>
      <c r="G583" s="1" t="s">
        <v>116</v>
      </c>
      <c r="H583" s="1">
        <f t="shared" si="9"/>
        <v>0</v>
      </c>
      <c r="I583" s="1" t="s">
        <v>22</v>
      </c>
      <c r="J583" s="1" t="s">
        <v>0</v>
      </c>
    </row>
    <row r="584" spans="1:10" ht="30" x14ac:dyDescent="0.25">
      <c r="A584" s="1">
        <v>1931313</v>
      </c>
      <c r="B584" s="1" t="s">
        <v>1183</v>
      </c>
      <c r="C584" s="1" t="s">
        <v>22</v>
      </c>
      <c r="D584" s="1" t="s">
        <v>1184</v>
      </c>
      <c r="E584" s="2">
        <v>0</v>
      </c>
      <c r="F584" s="1">
        <v>130</v>
      </c>
      <c r="G584" s="1" t="s">
        <v>99</v>
      </c>
      <c r="H584" s="1">
        <f t="shared" si="9"/>
        <v>0</v>
      </c>
      <c r="I584" s="1" t="s">
        <v>22</v>
      </c>
      <c r="J584" s="1" t="s">
        <v>0</v>
      </c>
    </row>
    <row r="585" spans="1:10" ht="30" x14ac:dyDescent="0.25">
      <c r="A585" s="1">
        <v>1931314</v>
      </c>
      <c r="B585" s="1" t="s">
        <v>1185</v>
      </c>
      <c r="C585" s="1" t="s">
        <v>22</v>
      </c>
      <c r="D585" s="1" t="s">
        <v>1186</v>
      </c>
      <c r="E585" s="2">
        <v>0</v>
      </c>
      <c r="F585" s="1">
        <v>130</v>
      </c>
      <c r="G585" s="1" t="s">
        <v>99</v>
      </c>
      <c r="H585" s="1">
        <f t="shared" si="9"/>
        <v>0</v>
      </c>
      <c r="I585" s="1" t="s">
        <v>22</v>
      </c>
      <c r="J585" s="1" t="s">
        <v>0</v>
      </c>
    </row>
    <row r="586" spans="1:10" x14ac:dyDescent="0.25">
      <c r="A586" s="1">
        <v>1931315</v>
      </c>
      <c r="B586" s="1" t="s">
        <v>1187</v>
      </c>
      <c r="C586" s="1" t="s">
        <v>22</v>
      </c>
      <c r="D586" s="1" t="s">
        <v>1188</v>
      </c>
      <c r="E586" s="2">
        <v>0</v>
      </c>
      <c r="F586" s="1">
        <v>130</v>
      </c>
      <c r="G586" s="1" t="s">
        <v>99</v>
      </c>
      <c r="H586" s="1">
        <f t="shared" si="9"/>
        <v>0</v>
      </c>
      <c r="I586" s="1" t="s">
        <v>22</v>
      </c>
      <c r="J586" s="1" t="s">
        <v>0</v>
      </c>
    </row>
    <row r="587" spans="1:10" x14ac:dyDescent="0.25">
      <c r="A587" s="1">
        <v>1931316</v>
      </c>
      <c r="B587" s="1" t="s">
        <v>1189</v>
      </c>
      <c r="C587" s="1" t="s">
        <v>22</v>
      </c>
      <c r="D587" s="1" t="s">
        <v>1190</v>
      </c>
      <c r="E587" s="2">
        <v>0</v>
      </c>
      <c r="F587" s="1">
        <v>130</v>
      </c>
      <c r="G587" s="1" t="s">
        <v>99</v>
      </c>
      <c r="H587" s="1">
        <f t="shared" si="9"/>
        <v>0</v>
      </c>
      <c r="I587" s="1" t="s">
        <v>22</v>
      </c>
      <c r="J587" s="1" t="s">
        <v>0</v>
      </c>
    </row>
    <row r="588" spans="1:10" x14ac:dyDescent="0.25">
      <c r="A588" s="1">
        <v>1931317</v>
      </c>
      <c r="B588" s="1" t="s">
        <v>1191</v>
      </c>
      <c r="C588" s="1" t="s">
        <v>22</v>
      </c>
      <c r="D588" s="1" t="s">
        <v>1192</v>
      </c>
      <c r="E588" s="2">
        <v>0</v>
      </c>
      <c r="F588" s="1">
        <v>5</v>
      </c>
      <c r="G588" s="1" t="s">
        <v>99</v>
      </c>
      <c r="H588" s="1">
        <f t="shared" si="9"/>
        <v>0</v>
      </c>
      <c r="I588" s="1" t="s">
        <v>22</v>
      </c>
      <c r="J588" s="1" t="s">
        <v>0</v>
      </c>
    </row>
    <row r="589" spans="1:10" x14ac:dyDescent="0.25">
      <c r="A589" s="1">
        <v>1931318</v>
      </c>
      <c r="B589" s="1" t="s">
        <v>1193</v>
      </c>
      <c r="C589" s="1" t="s">
        <v>22</v>
      </c>
      <c r="D589" s="1" t="s">
        <v>1194</v>
      </c>
      <c r="E589" s="2">
        <v>0</v>
      </c>
      <c r="F589" s="1">
        <v>5</v>
      </c>
      <c r="G589" s="1" t="s">
        <v>99</v>
      </c>
      <c r="H589" s="1">
        <f t="shared" si="9"/>
        <v>0</v>
      </c>
      <c r="I589" s="1" t="s">
        <v>22</v>
      </c>
      <c r="J589" s="1" t="s">
        <v>0</v>
      </c>
    </row>
    <row r="590" spans="1:10" x14ac:dyDescent="0.25">
      <c r="A590" s="1">
        <v>1931319</v>
      </c>
      <c r="B590" s="1" t="s">
        <v>1195</v>
      </c>
      <c r="C590" s="1" t="s">
        <v>22</v>
      </c>
      <c r="D590" s="1" t="s">
        <v>1196</v>
      </c>
      <c r="E590" s="2">
        <v>0</v>
      </c>
      <c r="F590" s="1">
        <v>1</v>
      </c>
      <c r="G590" s="1" t="s">
        <v>99</v>
      </c>
      <c r="H590" s="1">
        <f t="shared" si="9"/>
        <v>0</v>
      </c>
      <c r="I590" s="1" t="s">
        <v>22</v>
      </c>
      <c r="J590" s="1" t="s">
        <v>0</v>
      </c>
    </row>
    <row r="591" spans="1:10" x14ac:dyDescent="0.25">
      <c r="A591" s="1">
        <v>1931320</v>
      </c>
      <c r="B591" s="1" t="s">
        <v>1197</v>
      </c>
      <c r="C591" s="1" t="s">
        <v>22</v>
      </c>
      <c r="D591" s="1" t="s">
        <v>1198</v>
      </c>
      <c r="E591" s="2">
        <v>0</v>
      </c>
      <c r="F591" s="1">
        <v>1</v>
      </c>
      <c r="G591" s="1" t="s">
        <v>99</v>
      </c>
      <c r="H591" s="1">
        <f t="shared" si="9"/>
        <v>0</v>
      </c>
      <c r="I591" s="1" t="s">
        <v>22</v>
      </c>
      <c r="J591" s="1" t="s">
        <v>0</v>
      </c>
    </row>
    <row r="592" spans="1:10" x14ac:dyDescent="0.25">
      <c r="A592" s="1">
        <v>1931321</v>
      </c>
      <c r="B592" s="1" t="s">
        <v>1199</v>
      </c>
      <c r="C592" s="1" t="s">
        <v>22</v>
      </c>
      <c r="D592" s="1" t="s">
        <v>1200</v>
      </c>
      <c r="E592" s="2">
        <v>0</v>
      </c>
      <c r="F592" s="1">
        <v>190</v>
      </c>
      <c r="G592" s="1" t="s">
        <v>116</v>
      </c>
      <c r="H592" s="1">
        <f t="shared" si="9"/>
        <v>0</v>
      </c>
      <c r="I592" s="1" t="s">
        <v>22</v>
      </c>
      <c r="J592" s="1" t="s">
        <v>0</v>
      </c>
    </row>
    <row r="593" spans="1:10" x14ac:dyDescent="0.25">
      <c r="A593" s="1">
        <v>1931322</v>
      </c>
      <c r="B593" s="1" t="s">
        <v>1201</v>
      </c>
      <c r="C593" s="1" t="s">
        <v>22</v>
      </c>
      <c r="D593" s="1" t="s">
        <v>1202</v>
      </c>
      <c r="E593" s="2">
        <v>0</v>
      </c>
      <c r="F593" s="1">
        <v>190</v>
      </c>
      <c r="G593" s="1" t="s">
        <v>116</v>
      </c>
      <c r="H593" s="1">
        <f t="shared" si="9"/>
        <v>0</v>
      </c>
      <c r="I593" s="1" t="s">
        <v>22</v>
      </c>
      <c r="J593" s="1" t="s">
        <v>0</v>
      </c>
    </row>
    <row r="594" spans="1:10" x14ac:dyDescent="0.25">
      <c r="A594" s="1">
        <v>1931323</v>
      </c>
      <c r="B594" s="1" t="s">
        <v>1203</v>
      </c>
      <c r="C594" s="1" t="s">
        <v>22</v>
      </c>
      <c r="D594" s="1" t="s">
        <v>1204</v>
      </c>
      <c r="E594" s="2">
        <v>0</v>
      </c>
      <c r="F594" s="1">
        <v>230</v>
      </c>
      <c r="G594" s="1" t="s">
        <v>116</v>
      </c>
      <c r="H594" s="1">
        <f t="shared" si="9"/>
        <v>0</v>
      </c>
      <c r="I594" s="1" t="s">
        <v>22</v>
      </c>
      <c r="J594" s="1" t="s">
        <v>0</v>
      </c>
    </row>
    <row r="595" spans="1:10" x14ac:dyDescent="0.25">
      <c r="A595" s="1">
        <v>1931324</v>
      </c>
      <c r="B595" s="1" t="s">
        <v>1205</v>
      </c>
      <c r="C595" s="1" t="s">
        <v>22</v>
      </c>
      <c r="D595" s="1" t="s">
        <v>1202</v>
      </c>
      <c r="E595" s="2">
        <v>0</v>
      </c>
      <c r="F595" s="1">
        <v>230</v>
      </c>
      <c r="G595" s="1" t="s">
        <v>116</v>
      </c>
      <c r="H595" s="1">
        <f t="shared" si="9"/>
        <v>0</v>
      </c>
      <c r="I595" s="1" t="s">
        <v>22</v>
      </c>
      <c r="J595" s="1" t="s">
        <v>0</v>
      </c>
    </row>
    <row r="596" spans="1:10" x14ac:dyDescent="0.25">
      <c r="A596" s="1">
        <v>1931325</v>
      </c>
      <c r="B596" s="1" t="s">
        <v>1206</v>
      </c>
      <c r="C596" s="1" t="s">
        <v>22</v>
      </c>
      <c r="D596" s="1" t="s">
        <v>1207</v>
      </c>
      <c r="E596" s="2">
        <v>0</v>
      </c>
      <c r="F596" s="1">
        <v>270</v>
      </c>
      <c r="G596" s="1" t="s">
        <v>116</v>
      </c>
      <c r="H596" s="1">
        <f t="shared" si="9"/>
        <v>0</v>
      </c>
      <c r="I596" s="1" t="s">
        <v>22</v>
      </c>
      <c r="J596" s="1" t="s">
        <v>0</v>
      </c>
    </row>
    <row r="597" spans="1:10" x14ac:dyDescent="0.25">
      <c r="A597" s="1">
        <v>1931326</v>
      </c>
      <c r="B597" s="1" t="s">
        <v>1208</v>
      </c>
      <c r="C597" s="1" t="s">
        <v>22</v>
      </c>
      <c r="D597" s="1" t="s">
        <v>1209</v>
      </c>
      <c r="E597" s="2">
        <v>0</v>
      </c>
      <c r="F597" s="1">
        <v>270</v>
      </c>
      <c r="G597" s="1" t="s">
        <v>116</v>
      </c>
      <c r="H597" s="1">
        <f t="shared" si="9"/>
        <v>0</v>
      </c>
      <c r="I597" s="1" t="s">
        <v>22</v>
      </c>
      <c r="J597" s="1" t="s">
        <v>0</v>
      </c>
    </row>
    <row r="598" spans="1:10" x14ac:dyDescent="0.25">
      <c r="A598" s="1">
        <v>1931327</v>
      </c>
      <c r="B598" s="1" t="s">
        <v>1210</v>
      </c>
      <c r="C598" s="1" t="s">
        <v>22</v>
      </c>
      <c r="D598" s="1" t="s">
        <v>1211</v>
      </c>
      <c r="E598" s="2">
        <v>0</v>
      </c>
      <c r="F598" s="1">
        <v>250</v>
      </c>
      <c r="G598" s="1" t="s">
        <v>116</v>
      </c>
      <c r="H598" s="1">
        <f t="shared" si="9"/>
        <v>0</v>
      </c>
      <c r="I598" s="1" t="s">
        <v>22</v>
      </c>
      <c r="J598" s="1" t="s">
        <v>0</v>
      </c>
    </row>
    <row r="599" spans="1:10" x14ac:dyDescent="0.25">
      <c r="A599" s="1">
        <v>1931328</v>
      </c>
      <c r="B599" s="1" t="s">
        <v>1212</v>
      </c>
      <c r="C599" s="1" t="s">
        <v>22</v>
      </c>
      <c r="D599" s="1" t="s">
        <v>1209</v>
      </c>
      <c r="E599" s="2">
        <v>0</v>
      </c>
      <c r="F599" s="1">
        <v>250</v>
      </c>
      <c r="G599" s="1" t="s">
        <v>116</v>
      </c>
      <c r="H599" s="1">
        <f t="shared" si="9"/>
        <v>0</v>
      </c>
      <c r="I599" s="1" t="s">
        <v>22</v>
      </c>
      <c r="J599" s="1" t="s">
        <v>0</v>
      </c>
    </row>
    <row r="600" spans="1:10" x14ac:dyDescent="0.25">
      <c r="A600" s="1">
        <v>1931329</v>
      </c>
      <c r="B600" s="1" t="s">
        <v>1213</v>
      </c>
      <c r="C600" s="1" t="s">
        <v>22</v>
      </c>
      <c r="D600" s="1" t="s">
        <v>1214</v>
      </c>
      <c r="E600" s="2">
        <v>0</v>
      </c>
      <c r="F600" s="1">
        <v>90</v>
      </c>
      <c r="G600" s="1" t="s">
        <v>116</v>
      </c>
      <c r="H600" s="1">
        <f t="shared" si="9"/>
        <v>0</v>
      </c>
      <c r="I600" s="1" t="s">
        <v>22</v>
      </c>
      <c r="J600" s="1" t="s">
        <v>0</v>
      </c>
    </row>
    <row r="601" spans="1:10" x14ac:dyDescent="0.25">
      <c r="A601" s="1">
        <v>1931330</v>
      </c>
      <c r="B601" s="1" t="s">
        <v>1215</v>
      </c>
      <c r="C601" s="1" t="s">
        <v>22</v>
      </c>
      <c r="D601" s="1" t="s">
        <v>1216</v>
      </c>
      <c r="E601" s="2">
        <v>0</v>
      </c>
      <c r="F601" s="1">
        <v>90</v>
      </c>
      <c r="G601" s="1" t="s">
        <v>116</v>
      </c>
      <c r="H601" s="1">
        <f t="shared" si="9"/>
        <v>0</v>
      </c>
      <c r="I601" s="1" t="s">
        <v>22</v>
      </c>
      <c r="J601" s="1" t="s">
        <v>0</v>
      </c>
    </row>
    <row r="602" spans="1:10" x14ac:dyDescent="0.25">
      <c r="A602" s="1">
        <v>1931331</v>
      </c>
      <c r="B602" s="1" t="s">
        <v>1217</v>
      </c>
      <c r="C602" s="1" t="s">
        <v>22</v>
      </c>
      <c r="D602" s="1" t="s">
        <v>1218</v>
      </c>
      <c r="E602" s="2">
        <v>0</v>
      </c>
      <c r="F602" s="1">
        <v>110</v>
      </c>
      <c r="G602" s="1" t="s">
        <v>116</v>
      </c>
      <c r="H602" s="1">
        <f t="shared" si="9"/>
        <v>0</v>
      </c>
      <c r="I602" s="1" t="s">
        <v>22</v>
      </c>
      <c r="J602" s="1" t="s">
        <v>0</v>
      </c>
    </row>
    <row r="603" spans="1:10" x14ac:dyDescent="0.25">
      <c r="A603" s="1">
        <v>1931332</v>
      </c>
      <c r="B603" s="1" t="s">
        <v>1219</v>
      </c>
      <c r="C603" s="1" t="s">
        <v>22</v>
      </c>
      <c r="D603" s="1" t="s">
        <v>1216</v>
      </c>
      <c r="E603" s="2">
        <v>0</v>
      </c>
      <c r="F603" s="1">
        <v>110</v>
      </c>
      <c r="G603" s="1" t="s">
        <v>116</v>
      </c>
      <c r="H603" s="1">
        <f t="shared" si="9"/>
        <v>0</v>
      </c>
      <c r="I603" s="1" t="s">
        <v>22</v>
      </c>
      <c r="J603" s="1" t="s">
        <v>0</v>
      </c>
    </row>
    <row r="604" spans="1:10" x14ac:dyDescent="0.25">
      <c r="A604" s="1">
        <v>1931333</v>
      </c>
      <c r="B604" s="1" t="s">
        <v>1220</v>
      </c>
      <c r="C604" s="1" t="s">
        <v>22</v>
      </c>
      <c r="D604" s="1" t="s">
        <v>1221</v>
      </c>
      <c r="E604" s="2">
        <v>0</v>
      </c>
      <c r="F604" s="1">
        <v>46</v>
      </c>
      <c r="G604" s="1" t="s">
        <v>116</v>
      </c>
      <c r="H604" s="1">
        <f t="shared" si="9"/>
        <v>0</v>
      </c>
      <c r="I604" s="1" t="s">
        <v>22</v>
      </c>
      <c r="J604" s="1" t="s">
        <v>0</v>
      </c>
    </row>
    <row r="605" spans="1:10" x14ac:dyDescent="0.25">
      <c r="A605" s="1">
        <v>1931334</v>
      </c>
      <c r="B605" s="1" t="s">
        <v>1222</v>
      </c>
      <c r="C605" s="1" t="s">
        <v>22</v>
      </c>
      <c r="D605" s="1" t="s">
        <v>1223</v>
      </c>
      <c r="E605" s="2">
        <v>0</v>
      </c>
      <c r="F605" s="1">
        <v>46</v>
      </c>
      <c r="G605" s="1" t="s">
        <v>116</v>
      </c>
      <c r="H605" s="1">
        <f t="shared" si="9"/>
        <v>0</v>
      </c>
      <c r="I605" s="1" t="s">
        <v>22</v>
      </c>
      <c r="J605" s="1" t="s">
        <v>0</v>
      </c>
    </row>
    <row r="606" spans="1:10" ht="30" x14ac:dyDescent="0.25">
      <c r="A606" s="1">
        <v>1931335</v>
      </c>
      <c r="B606" s="1" t="s">
        <v>1224</v>
      </c>
      <c r="C606" s="1" t="s">
        <v>22</v>
      </c>
      <c r="D606" s="1" t="s">
        <v>1225</v>
      </c>
      <c r="E606" s="2">
        <v>0</v>
      </c>
      <c r="F606" s="1">
        <v>20</v>
      </c>
      <c r="G606" s="1" t="s">
        <v>116</v>
      </c>
      <c r="H606" s="1">
        <f t="shared" si="9"/>
        <v>0</v>
      </c>
      <c r="I606" s="1" t="s">
        <v>22</v>
      </c>
      <c r="J606" s="1" t="s">
        <v>0</v>
      </c>
    </row>
    <row r="607" spans="1:10" x14ac:dyDescent="0.25">
      <c r="A607" s="1">
        <v>1931336</v>
      </c>
      <c r="B607" s="1" t="s">
        <v>1226</v>
      </c>
      <c r="C607" s="1" t="s">
        <v>22</v>
      </c>
      <c r="D607" s="1" t="s">
        <v>1227</v>
      </c>
      <c r="E607" s="2">
        <v>0</v>
      </c>
      <c r="F607" s="1">
        <v>20</v>
      </c>
      <c r="G607" s="1" t="s">
        <v>116</v>
      </c>
      <c r="H607" s="1">
        <f t="shared" si="9"/>
        <v>0</v>
      </c>
      <c r="I607" s="1" t="s">
        <v>22</v>
      </c>
      <c r="J607" s="1" t="s">
        <v>0</v>
      </c>
    </row>
    <row r="608" spans="1:10" ht="30" x14ac:dyDescent="0.25">
      <c r="A608" s="1">
        <v>1931337</v>
      </c>
      <c r="B608" s="1" t="s">
        <v>1228</v>
      </c>
      <c r="C608" s="1" t="s">
        <v>22</v>
      </c>
      <c r="D608" s="1" t="s">
        <v>1229</v>
      </c>
      <c r="E608" s="2">
        <v>0</v>
      </c>
      <c r="F608" s="1">
        <v>250</v>
      </c>
      <c r="G608" s="1" t="s">
        <v>116</v>
      </c>
      <c r="H608" s="1">
        <f t="shared" si="9"/>
        <v>0</v>
      </c>
      <c r="I608" s="1" t="s">
        <v>22</v>
      </c>
      <c r="J608" s="1" t="s">
        <v>0</v>
      </c>
    </row>
    <row r="609" spans="1:10" x14ac:dyDescent="0.25">
      <c r="A609" s="1">
        <v>1931338</v>
      </c>
      <c r="B609" s="1" t="s">
        <v>1230</v>
      </c>
      <c r="C609" s="1" t="s">
        <v>22</v>
      </c>
      <c r="D609" s="1" t="s">
        <v>1231</v>
      </c>
      <c r="E609" s="2">
        <v>0</v>
      </c>
      <c r="F609" s="1">
        <v>250</v>
      </c>
      <c r="G609" s="1" t="s">
        <v>116</v>
      </c>
      <c r="H609" s="1">
        <f t="shared" si="9"/>
        <v>0</v>
      </c>
      <c r="I609" s="1" t="s">
        <v>22</v>
      </c>
      <c r="J609" s="1" t="s">
        <v>0</v>
      </c>
    </row>
    <row r="610" spans="1:10" x14ac:dyDescent="0.25">
      <c r="A610" s="1">
        <v>1931339</v>
      </c>
      <c r="B610" s="1" t="s">
        <v>1232</v>
      </c>
      <c r="C610" s="1" t="s">
        <v>22</v>
      </c>
      <c r="D610" s="1" t="s">
        <v>1233</v>
      </c>
      <c r="E610" s="2">
        <v>0</v>
      </c>
      <c r="F610" s="1">
        <v>40</v>
      </c>
      <c r="G610" s="1" t="s">
        <v>99</v>
      </c>
      <c r="H610" s="1">
        <f t="shared" si="9"/>
        <v>0</v>
      </c>
      <c r="I610" s="1" t="s">
        <v>22</v>
      </c>
      <c r="J610" s="1" t="s">
        <v>0</v>
      </c>
    </row>
    <row r="611" spans="1:10" ht="30" x14ac:dyDescent="0.25">
      <c r="A611" s="1">
        <v>1931340</v>
      </c>
      <c r="B611" s="1" t="s">
        <v>1234</v>
      </c>
      <c r="C611" s="1" t="s">
        <v>22</v>
      </c>
      <c r="D611" s="1" t="s">
        <v>1235</v>
      </c>
      <c r="E611" s="2">
        <v>0</v>
      </c>
      <c r="F611" s="1">
        <v>30</v>
      </c>
      <c r="G611" s="1" t="s">
        <v>99</v>
      </c>
      <c r="H611" s="1">
        <f t="shared" si="9"/>
        <v>0</v>
      </c>
      <c r="I611" s="1" t="s">
        <v>22</v>
      </c>
      <c r="J611" s="1" t="s">
        <v>0</v>
      </c>
    </row>
    <row r="612" spans="1:10" x14ac:dyDescent="0.25">
      <c r="A612" s="1">
        <v>1931341</v>
      </c>
      <c r="B612" s="1" t="s">
        <v>1236</v>
      </c>
      <c r="C612" s="1" t="s">
        <v>22</v>
      </c>
      <c r="D612" s="1" t="s">
        <v>1237</v>
      </c>
      <c r="E612" s="2">
        <v>0</v>
      </c>
      <c r="F612" s="1">
        <v>1</v>
      </c>
      <c r="G612" s="1" t="s">
        <v>565</v>
      </c>
      <c r="H612" s="1">
        <f t="shared" si="9"/>
        <v>0</v>
      </c>
      <c r="I612" s="1" t="s">
        <v>22</v>
      </c>
      <c r="J612" s="1" t="s">
        <v>0</v>
      </c>
    </row>
    <row r="613" spans="1:10" ht="30" x14ac:dyDescent="0.25">
      <c r="A613" s="1">
        <v>1931342</v>
      </c>
      <c r="B613" s="1" t="s">
        <v>1238</v>
      </c>
      <c r="C613" s="1" t="s">
        <v>22</v>
      </c>
      <c r="D613" s="1" t="s">
        <v>1239</v>
      </c>
      <c r="E613" s="2">
        <v>0</v>
      </c>
      <c r="F613" s="1">
        <v>1</v>
      </c>
      <c r="G613" s="1" t="s">
        <v>99</v>
      </c>
      <c r="H613" s="1">
        <f t="shared" si="9"/>
        <v>0</v>
      </c>
      <c r="I613" s="1" t="s">
        <v>22</v>
      </c>
      <c r="J613" s="1" t="s">
        <v>0</v>
      </c>
    </row>
    <row r="614" spans="1:10" x14ac:dyDescent="0.25">
      <c r="A614" s="1">
        <v>1931343</v>
      </c>
      <c r="B614" s="1" t="s">
        <v>1240</v>
      </c>
      <c r="C614" s="1" t="s">
        <v>22</v>
      </c>
      <c r="D614" s="1" t="s">
        <v>1241</v>
      </c>
      <c r="E614" s="2">
        <v>0</v>
      </c>
      <c r="F614" s="1">
        <v>1</v>
      </c>
      <c r="G614" s="1" t="s">
        <v>99</v>
      </c>
      <c r="H614" s="1">
        <f t="shared" si="9"/>
        <v>0</v>
      </c>
      <c r="I614" s="1" t="s">
        <v>22</v>
      </c>
      <c r="J614" s="1" t="s">
        <v>0</v>
      </c>
    </row>
    <row r="615" spans="1:10" ht="30" x14ac:dyDescent="0.25">
      <c r="A615" s="1">
        <v>1931344</v>
      </c>
      <c r="B615" s="1" t="s">
        <v>1242</v>
      </c>
      <c r="C615" s="1" t="s">
        <v>22</v>
      </c>
      <c r="D615" s="1" t="s">
        <v>1243</v>
      </c>
      <c r="E615" s="2">
        <v>0</v>
      </c>
      <c r="F615" s="1">
        <v>2</v>
      </c>
      <c r="G615" s="1" t="s">
        <v>99</v>
      </c>
      <c r="H615" s="1">
        <f t="shared" si="9"/>
        <v>0</v>
      </c>
      <c r="I615" s="1" t="s">
        <v>22</v>
      </c>
      <c r="J615" s="1" t="s">
        <v>0</v>
      </c>
    </row>
    <row r="616" spans="1:10" ht="30" x14ac:dyDescent="0.25">
      <c r="A616" s="1">
        <v>1931345</v>
      </c>
      <c r="B616" s="1" t="s">
        <v>1244</v>
      </c>
      <c r="C616" s="1" t="s">
        <v>22</v>
      </c>
      <c r="D616" s="1" t="s">
        <v>1245</v>
      </c>
      <c r="E616" s="2">
        <v>0</v>
      </c>
      <c r="F616" s="1">
        <v>2</v>
      </c>
      <c r="G616" s="1" t="s">
        <v>99</v>
      </c>
      <c r="H616" s="1">
        <f t="shared" si="9"/>
        <v>0</v>
      </c>
      <c r="I616" s="1" t="s">
        <v>22</v>
      </c>
      <c r="J616" s="1" t="s">
        <v>0</v>
      </c>
    </row>
    <row r="617" spans="1:10" x14ac:dyDescent="0.25">
      <c r="A617" s="1">
        <v>1931346</v>
      </c>
      <c r="B617" s="1" t="s">
        <v>1246</v>
      </c>
      <c r="C617" s="1" t="s">
        <v>22</v>
      </c>
      <c r="D617" s="1" t="s">
        <v>1247</v>
      </c>
      <c r="E617" s="2">
        <v>0</v>
      </c>
      <c r="F617" s="1">
        <v>2</v>
      </c>
      <c r="G617" s="1" t="s">
        <v>99</v>
      </c>
      <c r="H617" s="1">
        <f t="shared" si="9"/>
        <v>0</v>
      </c>
      <c r="I617" s="1" t="s">
        <v>22</v>
      </c>
      <c r="J617" s="1" t="s">
        <v>0</v>
      </c>
    </row>
    <row r="618" spans="1:10" ht="30" x14ac:dyDescent="0.25">
      <c r="A618" s="1">
        <v>1931347</v>
      </c>
      <c r="B618" s="1" t="s">
        <v>1248</v>
      </c>
      <c r="C618" s="1" t="s">
        <v>22</v>
      </c>
      <c r="D618" s="1" t="s">
        <v>1249</v>
      </c>
      <c r="E618" s="2">
        <v>0</v>
      </c>
      <c r="F618" s="1">
        <v>2</v>
      </c>
      <c r="G618" s="1" t="s">
        <v>99</v>
      </c>
      <c r="H618" s="1">
        <f t="shared" si="9"/>
        <v>0</v>
      </c>
      <c r="I618" s="1" t="s">
        <v>22</v>
      </c>
      <c r="J618" s="1" t="s">
        <v>0</v>
      </c>
    </row>
    <row r="619" spans="1:10" x14ac:dyDescent="0.25">
      <c r="A619" s="1">
        <v>1931348</v>
      </c>
      <c r="B619" s="1" t="s">
        <v>1250</v>
      </c>
      <c r="C619" s="1" t="s">
        <v>22</v>
      </c>
      <c r="D619" s="1" t="s">
        <v>1251</v>
      </c>
      <c r="E619" s="2">
        <v>0</v>
      </c>
      <c r="F619" s="1">
        <v>2</v>
      </c>
      <c r="G619" s="1" t="s">
        <v>99</v>
      </c>
      <c r="H619" s="1">
        <f t="shared" si="9"/>
        <v>0</v>
      </c>
      <c r="I619" s="1" t="s">
        <v>22</v>
      </c>
      <c r="J619" s="1" t="s">
        <v>0</v>
      </c>
    </row>
    <row r="620" spans="1:10" x14ac:dyDescent="0.25">
      <c r="A620" s="1">
        <v>1931349</v>
      </c>
      <c r="B620" s="1" t="s">
        <v>1252</v>
      </c>
      <c r="C620" s="1" t="s">
        <v>22</v>
      </c>
      <c r="D620" s="1" t="s">
        <v>1253</v>
      </c>
      <c r="E620" s="2">
        <v>0</v>
      </c>
      <c r="F620" s="1">
        <v>1</v>
      </c>
      <c r="G620" s="1" t="s">
        <v>99</v>
      </c>
      <c r="H620" s="1">
        <f t="shared" si="9"/>
        <v>0</v>
      </c>
      <c r="I620" s="1" t="s">
        <v>22</v>
      </c>
      <c r="J620" s="1" t="s">
        <v>0</v>
      </c>
    </row>
    <row r="621" spans="1:10" x14ac:dyDescent="0.25">
      <c r="A621" s="1">
        <v>1931350</v>
      </c>
      <c r="B621" s="1" t="s">
        <v>1254</v>
      </c>
      <c r="C621" s="1" t="s">
        <v>22</v>
      </c>
      <c r="D621" s="1" t="s">
        <v>1255</v>
      </c>
      <c r="E621" s="2">
        <v>0</v>
      </c>
      <c r="F621" s="1">
        <v>1</v>
      </c>
      <c r="G621" s="1" t="s">
        <v>99</v>
      </c>
      <c r="H621" s="1">
        <f t="shared" si="9"/>
        <v>0</v>
      </c>
      <c r="I621" s="1" t="s">
        <v>22</v>
      </c>
      <c r="J621" s="1" t="s">
        <v>0</v>
      </c>
    </row>
    <row r="622" spans="1:10" x14ac:dyDescent="0.25">
      <c r="A622" s="1">
        <v>1931351</v>
      </c>
      <c r="B622" s="1" t="s">
        <v>1256</v>
      </c>
      <c r="C622" s="1" t="s">
        <v>22</v>
      </c>
      <c r="D622" s="1" t="s">
        <v>1257</v>
      </c>
      <c r="E622" s="2">
        <v>0</v>
      </c>
      <c r="F622" s="1">
        <v>1</v>
      </c>
      <c r="G622" s="1" t="s">
        <v>99</v>
      </c>
      <c r="H622" s="1">
        <f t="shared" si="9"/>
        <v>0</v>
      </c>
      <c r="I622" s="1" t="s">
        <v>22</v>
      </c>
      <c r="J622" s="1" t="s">
        <v>0</v>
      </c>
    </row>
    <row r="623" spans="1:10" x14ac:dyDescent="0.25">
      <c r="A623" s="1">
        <v>1931352</v>
      </c>
      <c r="B623" s="1" t="s">
        <v>1258</v>
      </c>
      <c r="C623" s="1" t="s">
        <v>22</v>
      </c>
      <c r="D623" s="1" t="s">
        <v>1259</v>
      </c>
      <c r="E623" s="2">
        <v>0</v>
      </c>
      <c r="F623" s="1">
        <v>1</v>
      </c>
      <c r="G623" s="1" t="s">
        <v>99</v>
      </c>
      <c r="H623" s="1">
        <f t="shared" si="9"/>
        <v>0</v>
      </c>
      <c r="I623" s="1" t="s">
        <v>22</v>
      </c>
      <c r="J623" s="1" t="s">
        <v>0</v>
      </c>
    </row>
    <row r="624" spans="1:10" x14ac:dyDescent="0.25">
      <c r="A624" s="1">
        <v>1931353</v>
      </c>
      <c r="B624" s="1" t="s">
        <v>1260</v>
      </c>
      <c r="C624" s="1" t="s">
        <v>22</v>
      </c>
      <c r="D624" s="1" t="s">
        <v>1261</v>
      </c>
      <c r="E624" s="2">
        <v>0</v>
      </c>
      <c r="F624" s="1">
        <v>4</v>
      </c>
      <c r="G624" s="1" t="s">
        <v>99</v>
      </c>
      <c r="H624" s="1">
        <f t="shared" si="9"/>
        <v>0</v>
      </c>
      <c r="I624" s="1" t="s">
        <v>22</v>
      </c>
      <c r="J624" s="1" t="s">
        <v>0</v>
      </c>
    </row>
    <row r="625" spans="1:10" x14ac:dyDescent="0.25">
      <c r="A625" s="1">
        <v>1931354</v>
      </c>
      <c r="B625" s="1" t="s">
        <v>1262</v>
      </c>
      <c r="C625" s="1" t="s">
        <v>22</v>
      </c>
      <c r="D625" s="1" t="s">
        <v>1263</v>
      </c>
      <c r="E625" s="2">
        <v>0</v>
      </c>
      <c r="F625" s="1">
        <v>2</v>
      </c>
      <c r="G625" s="1" t="s">
        <v>99</v>
      </c>
      <c r="H625" s="1">
        <f t="shared" si="9"/>
        <v>0</v>
      </c>
      <c r="I625" s="1" t="s">
        <v>22</v>
      </c>
      <c r="J625" s="1" t="s">
        <v>0</v>
      </c>
    </row>
    <row r="626" spans="1:10" x14ac:dyDescent="0.25">
      <c r="A626" s="1">
        <v>1931355</v>
      </c>
      <c r="B626" s="1" t="s">
        <v>1264</v>
      </c>
      <c r="C626" s="1" t="s">
        <v>22</v>
      </c>
      <c r="D626" s="1" t="s">
        <v>1265</v>
      </c>
      <c r="E626" s="2">
        <v>0</v>
      </c>
      <c r="F626" s="1">
        <v>2</v>
      </c>
      <c r="G626" s="1" t="s">
        <v>99</v>
      </c>
      <c r="H626" s="1">
        <f t="shared" si="9"/>
        <v>0</v>
      </c>
      <c r="I626" s="1" t="s">
        <v>22</v>
      </c>
      <c r="J626" s="1" t="s">
        <v>0</v>
      </c>
    </row>
    <row r="627" spans="1:10" x14ac:dyDescent="0.25">
      <c r="A627" s="1">
        <v>1931356</v>
      </c>
      <c r="B627" s="1" t="s">
        <v>1266</v>
      </c>
      <c r="C627" s="1" t="s">
        <v>22</v>
      </c>
      <c r="D627" s="1" t="s">
        <v>1267</v>
      </c>
      <c r="E627" s="2">
        <v>0</v>
      </c>
      <c r="F627" s="1">
        <v>2</v>
      </c>
      <c r="G627" s="1" t="s">
        <v>99</v>
      </c>
      <c r="H627" s="1">
        <f t="shared" si="9"/>
        <v>0</v>
      </c>
      <c r="I627" s="1" t="s">
        <v>22</v>
      </c>
      <c r="J627" s="1" t="s">
        <v>0</v>
      </c>
    </row>
    <row r="628" spans="1:10" ht="30" x14ac:dyDescent="0.25">
      <c r="A628" s="1">
        <v>1931357</v>
      </c>
      <c r="B628" s="1" t="s">
        <v>1268</v>
      </c>
      <c r="C628" s="1" t="s">
        <v>22</v>
      </c>
      <c r="D628" s="1" t="s">
        <v>1269</v>
      </c>
      <c r="E628" s="2">
        <v>0</v>
      </c>
      <c r="F628" s="1">
        <v>252</v>
      </c>
      <c r="G628" s="1" t="s">
        <v>99</v>
      </c>
      <c r="H628" s="1">
        <f t="shared" si="9"/>
        <v>0</v>
      </c>
      <c r="I628" s="1" t="s">
        <v>22</v>
      </c>
      <c r="J628" s="1" t="s">
        <v>0</v>
      </c>
    </row>
    <row r="629" spans="1:10" x14ac:dyDescent="0.25">
      <c r="A629" s="1">
        <v>1931358</v>
      </c>
      <c r="B629" s="1" t="s">
        <v>1270</v>
      </c>
      <c r="C629" s="1" t="s">
        <v>22</v>
      </c>
      <c r="D629" s="1" t="s">
        <v>1271</v>
      </c>
      <c r="E629" s="2">
        <v>0</v>
      </c>
      <c r="F629" s="1">
        <v>1</v>
      </c>
      <c r="G629" s="1" t="s">
        <v>205</v>
      </c>
      <c r="H629" s="1">
        <f t="shared" si="9"/>
        <v>0</v>
      </c>
      <c r="I629" s="1" t="s">
        <v>22</v>
      </c>
      <c r="J629" s="1" t="s">
        <v>0</v>
      </c>
    </row>
    <row r="630" spans="1:10" x14ac:dyDescent="0.25">
      <c r="A630" s="1">
        <v>1931359</v>
      </c>
      <c r="B630" s="1" t="s">
        <v>1272</v>
      </c>
      <c r="C630" s="1" t="s">
        <v>22</v>
      </c>
      <c r="D630" s="1" t="s">
        <v>1273</v>
      </c>
      <c r="E630" s="2">
        <v>0</v>
      </c>
      <c r="F630" s="1">
        <v>1</v>
      </c>
      <c r="G630" s="1" t="s">
        <v>205</v>
      </c>
      <c r="H630" s="1">
        <f t="shared" si="9"/>
        <v>0</v>
      </c>
      <c r="I630" s="1" t="s">
        <v>22</v>
      </c>
      <c r="J630" s="1" t="s">
        <v>0</v>
      </c>
    </row>
    <row r="631" spans="1:10" x14ac:dyDescent="0.25">
      <c r="A631" s="1">
        <v>1931360</v>
      </c>
      <c r="B631" s="1" t="s">
        <v>1274</v>
      </c>
      <c r="C631" s="1" t="s">
        <v>22</v>
      </c>
      <c r="D631" s="1" t="s">
        <v>1275</v>
      </c>
      <c r="E631" s="2">
        <v>0</v>
      </c>
      <c r="F631" s="1">
        <v>1</v>
      </c>
      <c r="G631" s="1" t="s">
        <v>205</v>
      </c>
      <c r="H631" s="1">
        <f t="shared" si="9"/>
        <v>0</v>
      </c>
      <c r="I631" s="1" t="s">
        <v>22</v>
      </c>
      <c r="J631" s="1" t="s">
        <v>0</v>
      </c>
    </row>
    <row r="632" spans="1:10" x14ac:dyDescent="0.25">
      <c r="A632" s="1">
        <v>1931361</v>
      </c>
      <c r="B632" s="1" t="s">
        <v>1276</v>
      </c>
      <c r="C632" s="1" t="s">
        <v>22</v>
      </c>
      <c r="D632" s="1" t="s">
        <v>1277</v>
      </c>
      <c r="E632" s="2">
        <v>0</v>
      </c>
      <c r="F632" s="1">
        <v>1</v>
      </c>
      <c r="G632" s="1" t="s">
        <v>205</v>
      </c>
      <c r="H632" s="1">
        <f t="shared" si="9"/>
        <v>0</v>
      </c>
      <c r="I632" s="1" t="s">
        <v>22</v>
      </c>
      <c r="J632" s="1" t="s">
        <v>0</v>
      </c>
    </row>
    <row r="633" spans="1:10" x14ac:dyDescent="0.25">
      <c r="A633" s="1">
        <v>1931362</v>
      </c>
      <c r="B633" s="1" t="s">
        <v>1278</v>
      </c>
      <c r="C633" s="1" t="s">
        <v>22</v>
      </c>
      <c r="D633" s="1" t="s">
        <v>1279</v>
      </c>
      <c r="E633" s="2">
        <v>0</v>
      </c>
      <c r="F633" s="1">
        <v>1</v>
      </c>
      <c r="G633" s="1" t="s">
        <v>205</v>
      </c>
      <c r="H633" s="1">
        <f t="shared" si="9"/>
        <v>0</v>
      </c>
      <c r="I633" s="1" t="s">
        <v>22</v>
      </c>
      <c r="J633" s="1" t="s">
        <v>0</v>
      </c>
    </row>
    <row r="634" spans="1:10" x14ac:dyDescent="0.25">
      <c r="A634" s="1">
        <v>1931363</v>
      </c>
      <c r="B634" s="1" t="s">
        <v>1280</v>
      </c>
      <c r="C634" s="1" t="s">
        <v>1088</v>
      </c>
      <c r="D634" s="1" t="s">
        <v>1089</v>
      </c>
      <c r="E634" s="1">
        <f>ROUND(H635,2)</f>
        <v>0</v>
      </c>
      <c r="F634" s="1">
        <v>1</v>
      </c>
      <c r="G634" s="1" t="s">
        <v>0</v>
      </c>
      <c r="H634" s="1">
        <f t="shared" si="9"/>
        <v>0</v>
      </c>
      <c r="I634" s="1" t="s">
        <v>22</v>
      </c>
      <c r="J634" s="1" t="s">
        <v>0</v>
      </c>
    </row>
    <row r="635" spans="1:10" ht="30" x14ac:dyDescent="0.25">
      <c r="A635" s="1">
        <v>1931364</v>
      </c>
      <c r="B635" s="1" t="s">
        <v>1281</v>
      </c>
      <c r="C635" s="1" t="s">
        <v>22</v>
      </c>
      <c r="D635" s="1" t="s">
        <v>1283</v>
      </c>
      <c r="E635" s="2">
        <v>0</v>
      </c>
      <c r="F635" s="1">
        <v>1</v>
      </c>
      <c r="G635" s="1" t="s">
        <v>1282</v>
      </c>
      <c r="H635" s="1">
        <f t="shared" si="9"/>
        <v>0</v>
      </c>
      <c r="I635" s="1" t="s">
        <v>22</v>
      </c>
      <c r="J635" s="1" t="s">
        <v>0</v>
      </c>
    </row>
    <row r="636" spans="1:10" x14ac:dyDescent="0.25">
      <c r="A636" s="1">
        <v>1931365</v>
      </c>
      <c r="B636" s="1" t="s">
        <v>1284</v>
      </c>
      <c r="C636" s="1" t="s">
        <v>22</v>
      </c>
      <c r="D636" s="1" t="s">
        <v>1285</v>
      </c>
      <c r="E636" s="1">
        <f>ROUND(H637,2)</f>
        <v>0</v>
      </c>
      <c r="F636" s="1">
        <v>1</v>
      </c>
      <c r="G636" s="1" t="s">
        <v>0</v>
      </c>
      <c r="H636" s="1">
        <f t="shared" si="9"/>
        <v>0</v>
      </c>
      <c r="I636" s="1" t="s">
        <v>22</v>
      </c>
      <c r="J636" s="1" t="s">
        <v>0</v>
      </c>
    </row>
    <row r="637" spans="1:10" x14ac:dyDescent="0.25">
      <c r="A637" s="1">
        <v>1931366</v>
      </c>
      <c r="B637" s="1" t="s">
        <v>1286</v>
      </c>
      <c r="C637" s="1" t="s">
        <v>788</v>
      </c>
      <c r="D637" s="1" t="s">
        <v>789</v>
      </c>
      <c r="E637" s="1">
        <f>ROUND(H638+H669+H677,2)</f>
        <v>0</v>
      </c>
      <c r="F637" s="1">
        <v>1</v>
      </c>
      <c r="G637" s="1" t="s">
        <v>0</v>
      </c>
      <c r="H637" s="1">
        <f t="shared" si="9"/>
        <v>0</v>
      </c>
      <c r="I637" s="1" t="s">
        <v>22</v>
      </c>
      <c r="J637" s="1" t="s">
        <v>0</v>
      </c>
    </row>
    <row r="638" spans="1:10" x14ac:dyDescent="0.25">
      <c r="A638" s="1">
        <v>1931367</v>
      </c>
      <c r="B638" s="1" t="s">
        <v>1287</v>
      </c>
      <c r="C638" s="1" t="s">
        <v>1104</v>
      </c>
      <c r="D638" s="1" t="s">
        <v>1105</v>
      </c>
      <c r="E638" s="1">
        <f>ROUND(H639+H640+H641+H642+H643+H644+H645+H646+H647+H648+H649+H650+H651+H652+H653+H654+H655+H656+H657+H658+H659+H660+H661+H662+H663+H664+H665+H666+H667+H668,2)</f>
        <v>0</v>
      </c>
      <c r="F638" s="1">
        <v>1</v>
      </c>
      <c r="G638" s="1" t="s">
        <v>0</v>
      </c>
      <c r="H638" s="1">
        <f t="shared" si="9"/>
        <v>0</v>
      </c>
      <c r="I638" s="1" t="s">
        <v>22</v>
      </c>
      <c r="J638" s="1" t="s">
        <v>0</v>
      </c>
    </row>
    <row r="639" spans="1:10" ht="30" x14ac:dyDescent="0.25">
      <c r="A639" s="1">
        <v>1931368</v>
      </c>
      <c r="B639" s="1" t="s">
        <v>1288</v>
      </c>
      <c r="C639" s="1" t="s">
        <v>22</v>
      </c>
      <c r="D639" s="1" t="s">
        <v>1289</v>
      </c>
      <c r="E639" s="2">
        <v>0</v>
      </c>
      <c r="F639" s="1">
        <v>237</v>
      </c>
      <c r="G639" s="1" t="s">
        <v>116</v>
      </c>
      <c r="H639" s="1">
        <f t="shared" si="9"/>
        <v>0</v>
      </c>
      <c r="I639" s="1" t="s">
        <v>22</v>
      </c>
      <c r="J639" s="1" t="s">
        <v>0</v>
      </c>
    </row>
    <row r="640" spans="1:10" x14ac:dyDescent="0.25">
      <c r="A640" s="1">
        <v>1931369</v>
      </c>
      <c r="B640" s="1" t="s">
        <v>1290</v>
      </c>
      <c r="C640" s="1" t="s">
        <v>22</v>
      </c>
      <c r="D640" s="1" t="s">
        <v>1291</v>
      </c>
      <c r="E640" s="2">
        <v>0</v>
      </c>
      <c r="F640" s="1">
        <v>31.995000000000001</v>
      </c>
      <c r="G640" s="1" t="s">
        <v>214</v>
      </c>
      <c r="H640" s="1">
        <f t="shared" si="9"/>
        <v>0</v>
      </c>
      <c r="I640" s="1" t="s">
        <v>22</v>
      </c>
      <c r="J640" s="1" t="s">
        <v>0</v>
      </c>
    </row>
    <row r="641" spans="1:10" x14ac:dyDescent="0.25">
      <c r="A641" s="1">
        <v>1931370</v>
      </c>
      <c r="B641" s="1" t="s">
        <v>1292</v>
      </c>
      <c r="C641" s="1" t="s">
        <v>22</v>
      </c>
      <c r="D641" s="1" t="s">
        <v>1293</v>
      </c>
      <c r="E641" s="2">
        <v>0</v>
      </c>
      <c r="F641" s="1">
        <v>30</v>
      </c>
      <c r="G641" s="1" t="s">
        <v>99</v>
      </c>
      <c r="H641" s="1">
        <f t="shared" si="9"/>
        <v>0</v>
      </c>
      <c r="I641" s="1" t="s">
        <v>22</v>
      </c>
      <c r="J641" s="1" t="s">
        <v>0</v>
      </c>
    </row>
    <row r="642" spans="1:10" ht="30" x14ac:dyDescent="0.25">
      <c r="A642" s="1">
        <v>1931371</v>
      </c>
      <c r="B642" s="1" t="s">
        <v>1294</v>
      </c>
      <c r="C642" s="1" t="s">
        <v>22</v>
      </c>
      <c r="D642" s="1" t="s">
        <v>1295</v>
      </c>
      <c r="E642" s="2">
        <v>0</v>
      </c>
      <c r="F642" s="1">
        <v>30</v>
      </c>
      <c r="G642" s="1" t="s">
        <v>99</v>
      </c>
      <c r="H642" s="1">
        <f t="shared" si="9"/>
        <v>0</v>
      </c>
      <c r="I642" s="1" t="s">
        <v>22</v>
      </c>
      <c r="J642" s="1" t="s">
        <v>0</v>
      </c>
    </row>
    <row r="643" spans="1:10" ht="30" x14ac:dyDescent="0.25">
      <c r="A643" s="1">
        <v>1931372</v>
      </c>
      <c r="B643" s="1" t="s">
        <v>1296</v>
      </c>
      <c r="C643" s="1" t="s">
        <v>22</v>
      </c>
      <c r="D643" s="1" t="s">
        <v>1297</v>
      </c>
      <c r="E643" s="2">
        <v>0</v>
      </c>
      <c r="F643" s="1">
        <v>100</v>
      </c>
      <c r="G643" s="1" t="s">
        <v>99</v>
      </c>
      <c r="H643" s="1">
        <f t="shared" ref="H643:H706" si="10">IF(ISNUMBER(VALUE(E643)),ROUND(SUM(ROUND(E643,2)*F643),2),"N")</f>
        <v>0</v>
      </c>
      <c r="I643" s="1" t="s">
        <v>22</v>
      </c>
      <c r="J643" s="1" t="s">
        <v>0</v>
      </c>
    </row>
    <row r="644" spans="1:10" ht="30" x14ac:dyDescent="0.25">
      <c r="A644" s="1">
        <v>1931373</v>
      </c>
      <c r="B644" s="1" t="s">
        <v>1298</v>
      </c>
      <c r="C644" s="1" t="s">
        <v>22</v>
      </c>
      <c r="D644" s="1" t="s">
        <v>1299</v>
      </c>
      <c r="E644" s="2">
        <v>0</v>
      </c>
      <c r="F644" s="1">
        <v>100</v>
      </c>
      <c r="G644" s="1" t="s">
        <v>99</v>
      </c>
      <c r="H644" s="1">
        <f t="shared" si="10"/>
        <v>0</v>
      </c>
      <c r="I644" s="1" t="s">
        <v>22</v>
      </c>
      <c r="J644" s="1" t="s">
        <v>0</v>
      </c>
    </row>
    <row r="645" spans="1:10" ht="30" x14ac:dyDescent="0.25">
      <c r="A645" s="1">
        <v>1931374</v>
      </c>
      <c r="B645" s="1" t="s">
        <v>1300</v>
      </c>
      <c r="C645" s="1" t="s">
        <v>22</v>
      </c>
      <c r="D645" s="1" t="s">
        <v>1301</v>
      </c>
      <c r="E645" s="2">
        <v>0</v>
      </c>
      <c r="F645" s="1">
        <v>60</v>
      </c>
      <c r="G645" s="1" t="s">
        <v>99</v>
      </c>
      <c r="H645" s="1">
        <f t="shared" si="10"/>
        <v>0</v>
      </c>
      <c r="I645" s="1" t="s">
        <v>22</v>
      </c>
      <c r="J645" s="1" t="s">
        <v>0</v>
      </c>
    </row>
    <row r="646" spans="1:10" x14ac:dyDescent="0.25">
      <c r="A646" s="1">
        <v>1931375</v>
      </c>
      <c r="B646" s="1" t="s">
        <v>1302</v>
      </c>
      <c r="C646" s="1" t="s">
        <v>22</v>
      </c>
      <c r="D646" s="1" t="s">
        <v>1303</v>
      </c>
      <c r="E646" s="2">
        <v>0</v>
      </c>
      <c r="F646" s="1">
        <v>48</v>
      </c>
      <c r="G646" s="1" t="s">
        <v>99</v>
      </c>
      <c r="H646" s="1">
        <f t="shared" si="10"/>
        <v>0</v>
      </c>
      <c r="I646" s="1" t="s">
        <v>22</v>
      </c>
      <c r="J646" s="1" t="s">
        <v>0</v>
      </c>
    </row>
    <row r="647" spans="1:10" ht="30" x14ac:dyDescent="0.25">
      <c r="A647" s="1">
        <v>1931376</v>
      </c>
      <c r="B647" s="1" t="s">
        <v>1304</v>
      </c>
      <c r="C647" s="1" t="s">
        <v>22</v>
      </c>
      <c r="D647" s="1" t="s">
        <v>1305</v>
      </c>
      <c r="E647" s="2">
        <v>0</v>
      </c>
      <c r="F647" s="1">
        <v>12</v>
      </c>
      <c r="G647" s="1" t="s">
        <v>99</v>
      </c>
      <c r="H647" s="1">
        <f t="shared" si="10"/>
        <v>0</v>
      </c>
      <c r="I647" s="1" t="s">
        <v>22</v>
      </c>
      <c r="J647" s="1" t="s">
        <v>0</v>
      </c>
    </row>
    <row r="648" spans="1:10" ht="30" x14ac:dyDescent="0.25">
      <c r="A648" s="1">
        <v>1931377</v>
      </c>
      <c r="B648" s="1" t="s">
        <v>1306</v>
      </c>
      <c r="C648" s="1" t="s">
        <v>22</v>
      </c>
      <c r="D648" s="1" t="s">
        <v>1307</v>
      </c>
      <c r="E648" s="2">
        <v>0</v>
      </c>
      <c r="F648" s="1">
        <v>18</v>
      </c>
      <c r="G648" s="1" t="s">
        <v>99</v>
      </c>
      <c r="H648" s="1">
        <f t="shared" si="10"/>
        <v>0</v>
      </c>
      <c r="I648" s="1" t="s">
        <v>22</v>
      </c>
      <c r="J648" s="1" t="s">
        <v>0</v>
      </c>
    </row>
    <row r="649" spans="1:10" x14ac:dyDescent="0.25">
      <c r="A649" s="1">
        <v>1931378</v>
      </c>
      <c r="B649" s="1" t="s">
        <v>1308</v>
      </c>
      <c r="C649" s="1" t="s">
        <v>22</v>
      </c>
      <c r="D649" s="1" t="s">
        <v>1309</v>
      </c>
      <c r="E649" s="2">
        <v>0</v>
      </c>
      <c r="F649" s="1">
        <v>18</v>
      </c>
      <c r="G649" s="1" t="s">
        <v>99</v>
      </c>
      <c r="H649" s="1">
        <f t="shared" si="10"/>
        <v>0</v>
      </c>
      <c r="I649" s="1" t="s">
        <v>22</v>
      </c>
      <c r="J649" s="1" t="s">
        <v>0</v>
      </c>
    </row>
    <row r="650" spans="1:10" x14ac:dyDescent="0.25">
      <c r="A650" s="1">
        <v>1931379</v>
      </c>
      <c r="B650" s="1" t="s">
        <v>1310</v>
      </c>
      <c r="C650" s="1" t="s">
        <v>22</v>
      </c>
      <c r="D650" s="1" t="s">
        <v>1311</v>
      </c>
      <c r="E650" s="2">
        <v>0</v>
      </c>
      <c r="F650" s="1">
        <v>6</v>
      </c>
      <c r="G650" s="1" t="s">
        <v>99</v>
      </c>
      <c r="H650" s="1">
        <f t="shared" si="10"/>
        <v>0</v>
      </c>
      <c r="I650" s="1" t="s">
        <v>22</v>
      </c>
      <c r="J650" s="1" t="s">
        <v>0</v>
      </c>
    </row>
    <row r="651" spans="1:10" x14ac:dyDescent="0.25">
      <c r="A651" s="1">
        <v>1931380</v>
      </c>
      <c r="B651" s="1" t="s">
        <v>1312</v>
      </c>
      <c r="C651" s="1" t="s">
        <v>22</v>
      </c>
      <c r="D651" s="1" t="s">
        <v>1313</v>
      </c>
      <c r="E651" s="2">
        <v>0</v>
      </c>
      <c r="F651" s="1">
        <v>6</v>
      </c>
      <c r="G651" s="1" t="s">
        <v>99</v>
      </c>
      <c r="H651" s="1">
        <f t="shared" si="10"/>
        <v>0</v>
      </c>
      <c r="I651" s="1" t="s">
        <v>22</v>
      </c>
      <c r="J651" s="1" t="s">
        <v>0</v>
      </c>
    </row>
    <row r="652" spans="1:10" x14ac:dyDescent="0.25">
      <c r="A652" s="1">
        <v>1931381</v>
      </c>
      <c r="B652" s="1" t="s">
        <v>1314</v>
      </c>
      <c r="C652" s="1" t="s">
        <v>22</v>
      </c>
      <c r="D652" s="1" t="s">
        <v>1315</v>
      </c>
      <c r="E652" s="2">
        <v>0</v>
      </c>
      <c r="F652" s="1">
        <v>32</v>
      </c>
      <c r="G652" s="1" t="s">
        <v>99</v>
      </c>
      <c r="H652" s="1">
        <f t="shared" si="10"/>
        <v>0</v>
      </c>
      <c r="I652" s="1" t="s">
        <v>22</v>
      </c>
      <c r="J652" s="1" t="s">
        <v>0</v>
      </c>
    </row>
    <row r="653" spans="1:10" x14ac:dyDescent="0.25">
      <c r="A653" s="1">
        <v>1931382</v>
      </c>
      <c r="B653" s="1" t="s">
        <v>1316</v>
      </c>
      <c r="C653" s="1" t="s">
        <v>22</v>
      </c>
      <c r="D653" s="1" t="s">
        <v>1317</v>
      </c>
      <c r="E653" s="2">
        <v>0</v>
      </c>
      <c r="F653" s="1">
        <v>32</v>
      </c>
      <c r="G653" s="1" t="s">
        <v>99</v>
      </c>
      <c r="H653" s="1">
        <f t="shared" si="10"/>
        <v>0</v>
      </c>
      <c r="I653" s="1" t="s">
        <v>22</v>
      </c>
      <c r="J653" s="1" t="s">
        <v>0</v>
      </c>
    </row>
    <row r="654" spans="1:10" x14ac:dyDescent="0.25">
      <c r="A654" s="1">
        <v>1931383</v>
      </c>
      <c r="B654" s="1" t="s">
        <v>1318</v>
      </c>
      <c r="C654" s="1" t="s">
        <v>22</v>
      </c>
      <c r="D654" s="1" t="s">
        <v>1319</v>
      </c>
      <c r="E654" s="2">
        <v>0</v>
      </c>
      <c r="F654" s="1">
        <v>12</v>
      </c>
      <c r="G654" s="1" t="s">
        <v>99</v>
      </c>
      <c r="H654" s="1">
        <f t="shared" si="10"/>
        <v>0</v>
      </c>
      <c r="I654" s="1" t="s">
        <v>22</v>
      </c>
      <c r="J654" s="1" t="s">
        <v>0</v>
      </c>
    </row>
    <row r="655" spans="1:10" x14ac:dyDescent="0.25">
      <c r="A655" s="1">
        <v>1931384</v>
      </c>
      <c r="B655" s="1" t="s">
        <v>1320</v>
      </c>
      <c r="C655" s="1" t="s">
        <v>22</v>
      </c>
      <c r="D655" s="1" t="s">
        <v>1321</v>
      </c>
      <c r="E655" s="2">
        <v>0</v>
      </c>
      <c r="F655" s="1">
        <v>15</v>
      </c>
      <c r="G655" s="1" t="s">
        <v>99</v>
      </c>
      <c r="H655" s="1">
        <f t="shared" si="10"/>
        <v>0</v>
      </c>
      <c r="I655" s="1" t="s">
        <v>22</v>
      </c>
      <c r="J655" s="1" t="s">
        <v>0</v>
      </c>
    </row>
    <row r="656" spans="1:10" ht="30" x14ac:dyDescent="0.25">
      <c r="A656" s="1">
        <v>1931385</v>
      </c>
      <c r="B656" s="1" t="s">
        <v>1322</v>
      </c>
      <c r="C656" s="1" t="s">
        <v>22</v>
      </c>
      <c r="D656" s="1" t="s">
        <v>1323</v>
      </c>
      <c r="E656" s="2">
        <v>0</v>
      </c>
      <c r="F656" s="1">
        <v>80</v>
      </c>
      <c r="G656" s="1" t="s">
        <v>116</v>
      </c>
      <c r="H656" s="1">
        <f t="shared" si="10"/>
        <v>0</v>
      </c>
      <c r="I656" s="1" t="s">
        <v>22</v>
      </c>
      <c r="J656" s="1" t="s">
        <v>0</v>
      </c>
    </row>
    <row r="657" spans="1:10" x14ac:dyDescent="0.25">
      <c r="A657" s="1">
        <v>1931386</v>
      </c>
      <c r="B657" s="1" t="s">
        <v>1324</v>
      </c>
      <c r="C657" s="1" t="s">
        <v>22</v>
      </c>
      <c r="D657" s="1" t="s">
        <v>1325</v>
      </c>
      <c r="E657" s="2">
        <v>0</v>
      </c>
      <c r="F657" s="1">
        <v>50</v>
      </c>
      <c r="G657" s="1" t="s">
        <v>99</v>
      </c>
      <c r="H657" s="1">
        <f t="shared" si="10"/>
        <v>0</v>
      </c>
      <c r="I657" s="1" t="s">
        <v>22</v>
      </c>
      <c r="J657" s="1" t="s">
        <v>0</v>
      </c>
    </row>
    <row r="658" spans="1:10" ht="30" x14ac:dyDescent="0.25">
      <c r="A658" s="1">
        <v>1931387</v>
      </c>
      <c r="B658" s="1" t="s">
        <v>1326</v>
      </c>
      <c r="C658" s="1" t="s">
        <v>22</v>
      </c>
      <c r="D658" s="1" t="s">
        <v>1327</v>
      </c>
      <c r="E658" s="2">
        <v>0</v>
      </c>
      <c r="F658" s="1">
        <v>7.5</v>
      </c>
      <c r="G658" s="1" t="s">
        <v>99</v>
      </c>
      <c r="H658" s="1">
        <f t="shared" si="10"/>
        <v>0</v>
      </c>
      <c r="I658" s="1" t="s">
        <v>22</v>
      </c>
      <c r="J658" s="1" t="s">
        <v>0</v>
      </c>
    </row>
    <row r="659" spans="1:10" x14ac:dyDescent="0.25">
      <c r="A659" s="1">
        <v>1931388</v>
      </c>
      <c r="B659" s="1" t="s">
        <v>1328</v>
      </c>
      <c r="C659" s="1" t="s">
        <v>22</v>
      </c>
      <c r="D659" s="1" t="s">
        <v>1329</v>
      </c>
      <c r="E659" s="2">
        <v>0</v>
      </c>
      <c r="F659" s="1">
        <v>12</v>
      </c>
      <c r="G659" s="1" t="s">
        <v>99</v>
      </c>
      <c r="H659" s="1">
        <f t="shared" si="10"/>
        <v>0</v>
      </c>
      <c r="I659" s="1" t="s">
        <v>22</v>
      </c>
      <c r="J659" s="1" t="s">
        <v>0</v>
      </c>
    </row>
    <row r="660" spans="1:10" x14ac:dyDescent="0.25">
      <c r="A660" s="1">
        <v>1931389</v>
      </c>
      <c r="B660" s="1" t="s">
        <v>1330</v>
      </c>
      <c r="C660" s="1" t="s">
        <v>22</v>
      </c>
      <c r="D660" s="1" t="s">
        <v>1331</v>
      </c>
      <c r="E660" s="2">
        <v>0</v>
      </c>
      <c r="F660" s="1">
        <v>18</v>
      </c>
      <c r="G660" s="1" t="s">
        <v>99</v>
      </c>
      <c r="H660" s="1">
        <f t="shared" si="10"/>
        <v>0</v>
      </c>
      <c r="I660" s="1" t="s">
        <v>22</v>
      </c>
      <c r="J660" s="1" t="s">
        <v>0</v>
      </c>
    </row>
    <row r="661" spans="1:10" x14ac:dyDescent="0.25">
      <c r="A661" s="1">
        <v>1931390</v>
      </c>
      <c r="B661" s="1" t="s">
        <v>1332</v>
      </c>
      <c r="C661" s="1" t="s">
        <v>22</v>
      </c>
      <c r="D661" s="1" t="s">
        <v>1333</v>
      </c>
      <c r="E661" s="2">
        <v>0</v>
      </c>
      <c r="F661" s="1">
        <v>18</v>
      </c>
      <c r="G661" s="1" t="s">
        <v>99</v>
      </c>
      <c r="H661" s="1">
        <f t="shared" si="10"/>
        <v>0</v>
      </c>
      <c r="I661" s="1" t="s">
        <v>22</v>
      </c>
      <c r="J661" s="1" t="s">
        <v>0</v>
      </c>
    </row>
    <row r="662" spans="1:10" ht="30" x14ac:dyDescent="0.25">
      <c r="A662" s="1">
        <v>1931391</v>
      </c>
      <c r="B662" s="1" t="s">
        <v>1334</v>
      </c>
      <c r="C662" s="1" t="s">
        <v>22</v>
      </c>
      <c r="D662" s="1" t="s">
        <v>1335</v>
      </c>
      <c r="E662" s="2">
        <v>0</v>
      </c>
      <c r="F662" s="1">
        <v>130</v>
      </c>
      <c r="G662" s="1" t="s">
        <v>116</v>
      </c>
      <c r="H662" s="1">
        <f t="shared" si="10"/>
        <v>0</v>
      </c>
      <c r="I662" s="1" t="s">
        <v>22</v>
      </c>
      <c r="J662" s="1" t="s">
        <v>0</v>
      </c>
    </row>
    <row r="663" spans="1:10" x14ac:dyDescent="0.25">
      <c r="A663" s="1">
        <v>1931392</v>
      </c>
      <c r="B663" s="1" t="s">
        <v>1336</v>
      </c>
      <c r="C663" s="1" t="s">
        <v>22</v>
      </c>
      <c r="D663" s="1" t="s">
        <v>1337</v>
      </c>
      <c r="E663" s="2">
        <v>0</v>
      </c>
      <c r="F663" s="1">
        <v>130</v>
      </c>
      <c r="G663" s="1" t="s">
        <v>116</v>
      </c>
      <c r="H663" s="1">
        <f t="shared" si="10"/>
        <v>0</v>
      </c>
      <c r="I663" s="1" t="s">
        <v>22</v>
      </c>
      <c r="J663" s="1" t="s">
        <v>0</v>
      </c>
    </row>
    <row r="664" spans="1:10" x14ac:dyDescent="0.25">
      <c r="A664" s="1">
        <v>1931393</v>
      </c>
      <c r="B664" s="1" t="s">
        <v>1338</v>
      </c>
      <c r="C664" s="1" t="s">
        <v>22</v>
      </c>
      <c r="D664" s="1" t="s">
        <v>1271</v>
      </c>
      <c r="E664" s="2">
        <v>0</v>
      </c>
      <c r="F664" s="1">
        <v>1</v>
      </c>
      <c r="G664" s="1" t="s">
        <v>205</v>
      </c>
      <c r="H664" s="1">
        <f t="shared" si="10"/>
        <v>0</v>
      </c>
      <c r="I664" s="1" t="s">
        <v>22</v>
      </c>
      <c r="J664" s="1" t="s">
        <v>0</v>
      </c>
    </row>
    <row r="665" spans="1:10" x14ac:dyDescent="0.25">
      <c r="A665" s="1">
        <v>1931394</v>
      </c>
      <c r="B665" s="1" t="s">
        <v>1339</v>
      </c>
      <c r="C665" s="1" t="s">
        <v>22</v>
      </c>
      <c r="D665" s="1" t="s">
        <v>1273</v>
      </c>
      <c r="E665" s="2">
        <v>0</v>
      </c>
      <c r="F665" s="1">
        <v>1</v>
      </c>
      <c r="G665" s="1" t="s">
        <v>205</v>
      </c>
      <c r="H665" s="1">
        <f t="shared" si="10"/>
        <v>0</v>
      </c>
      <c r="I665" s="1" t="s">
        <v>22</v>
      </c>
      <c r="J665" s="1" t="s">
        <v>0</v>
      </c>
    </row>
    <row r="666" spans="1:10" x14ac:dyDescent="0.25">
      <c r="A666" s="1">
        <v>1931395</v>
      </c>
      <c r="B666" s="1" t="s">
        <v>1340</v>
      </c>
      <c r="C666" s="1" t="s">
        <v>22</v>
      </c>
      <c r="D666" s="1" t="s">
        <v>1275</v>
      </c>
      <c r="E666" s="2">
        <v>0</v>
      </c>
      <c r="F666" s="1">
        <v>1</v>
      </c>
      <c r="G666" s="1" t="s">
        <v>205</v>
      </c>
      <c r="H666" s="1">
        <f t="shared" si="10"/>
        <v>0</v>
      </c>
      <c r="I666" s="1" t="s">
        <v>22</v>
      </c>
      <c r="J666" s="1" t="s">
        <v>0</v>
      </c>
    </row>
    <row r="667" spans="1:10" x14ac:dyDescent="0.25">
      <c r="A667" s="1">
        <v>1931396</v>
      </c>
      <c r="B667" s="1" t="s">
        <v>1341</v>
      </c>
      <c r="C667" s="1" t="s">
        <v>22</v>
      </c>
      <c r="D667" s="1" t="s">
        <v>1277</v>
      </c>
      <c r="E667" s="2">
        <v>0</v>
      </c>
      <c r="F667" s="1">
        <v>1</v>
      </c>
      <c r="G667" s="1" t="s">
        <v>205</v>
      </c>
      <c r="H667" s="1">
        <f t="shared" si="10"/>
        <v>0</v>
      </c>
      <c r="I667" s="1" t="s">
        <v>22</v>
      </c>
      <c r="J667" s="1" t="s">
        <v>0</v>
      </c>
    </row>
    <row r="668" spans="1:10" x14ac:dyDescent="0.25">
      <c r="A668" s="1">
        <v>1931397</v>
      </c>
      <c r="B668" s="1" t="s">
        <v>1342</v>
      </c>
      <c r="C668" s="1" t="s">
        <v>22</v>
      </c>
      <c r="D668" s="1" t="s">
        <v>1279</v>
      </c>
      <c r="E668" s="2">
        <v>0</v>
      </c>
      <c r="F668" s="1">
        <v>1</v>
      </c>
      <c r="G668" s="1" t="s">
        <v>205</v>
      </c>
      <c r="H668" s="1">
        <f t="shared" si="10"/>
        <v>0</v>
      </c>
      <c r="I668" s="1" t="s">
        <v>22</v>
      </c>
      <c r="J668" s="1" t="s">
        <v>0</v>
      </c>
    </row>
    <row r="669" spans="1:10" ht="30" x14ac:dyDescent="0.25">
      <c r="A669" s="1">
        <v>1931398</v>
      </c>
      <c r="B669" s="1" t="s">
        <v>1343</v>
      </c>
      <c r="C669" s="1" t="s">
        <v>1344</v>
      </c>
      <c r="D669" s="1" t="s">
        <v>1345</v>
      </c>
      <c r="E669" s="1">
        <f>ROUND(H670+H671+H672+H673+H674+H675+H676,2)</f>
        <v>0</v>
      </c>
      <c r="F669" s="1">
        <v>1</v>
      </c>
      <c r="G669" s="1" t="s">
        <v>0</v>
      </c>
      <c r="H669" s="1">
        <f t="shared" si="10"/>
        <v>0</v>
      </c>
      <c r="I669" s="1" t="s">
        <v>22</v>
      </c>
      <c r="J669" s="1" t="s">
        <v>0</v>
      </c>
    </row>
    <row r="670" spans="1:10" ht="30" x14ac:dyDescent="0.25">
      <c r="A670" s="1">
        <v>1931399</v>
      </c>
      <c r="B670" s="1" t="s">
        <v>1346</v>
      </c>
      <c r="C670" s="1" t="s">
        <v>22</v>
      </c>
      <c r="D670" s="1" t="s">
        <v>1347</v>
      </c>
      <c r="E670" s="2">
        <v>0</v>
      </c>
      <c r="F670" s="1">
        <v>130</v>
      </c>
      <c r="G670" s="1" t="s">
        <v>116</v>
      </c>
      <c r="H670" s="1">
        <f t="shared" si="10"/>
        <v>0</v>
      </c>
      <c r="I670" s="1" t="s">
        <v>22</v>
      </c>
      <c r="J670" s="1" t="s">
        <v>0</v>
      </c>
    </row>
    <row r="671" spans="1:10" ht="30" x14ac:dyDescent="0.25">
      <c r="A671" s="1">
        <v>1931400</v>
      </c>
      <c r="B671" s="1" t="s">
        <v>1348</v>
      </c>
      <c r="C671" s="1" t="s">
        <v>22</v>
      </c>
      <c r="D671" s="1" t="s">
        <v>1349</v>
      </c>
      <c r="E671" s="2">
        <v>0</v>
      </c>
      <c r="F671" s="1">
        <v>130</v>
      </c>
      <c r="G671" s="1" t="s">
        <v>116</v>
      </c>
      <c r="H671" s="1">
        <f t="shared" si="10"/>
        <v>0</v>
      </c>
      <c r="I671" s="1" t="s">
        <v>22</v>
      </c>
      <c r="J671" s="1" t="s">
        <v>0</v>
      </c>
    </row>
    <row r="672" spans="1:10" ht="30" x14ac:dyDescent="0.25">
      <c r="A672" s="1">
        <v>1931401</v>
      </c>
      <c r="B672" s="1" t="s">
        <v>1350</v>
      </c>
      <c r="C672" s="1" t="s">
        <v>22</v>
      </c>
      <c r="D672" s="1" t="s">
        <v>1351</v>
      </c>
      <c r="E672" s="2">
        <v>0</v>
      </c>
      <c r="F672" s="1">
        <v>65</v>
      </c>
      <c r="G672" s="1" t="s">
        <v>61</v>
      </c>
      <c r="H672" s="1">
        <f t="shared" si="10"/>
        <v>0</v>
      </c>
      <c r="I672" s="1" t="s">
        <v>22</v>
      </c>
      <c r="J672" s="1" t="s">
        <v>0</v>
      </c>
    </row>
    <row r="673" spans="1:10" x14ac:dyDescent="0.25">
      <c r="A673" s="1">
        <v>1931402</v>
      </c>
      <c r="B673" s="1" t="s">
        <v>1352</v>
      </c>
      <c r="C673" s="1" t="s">
        <v>22</v>
      </c>
      <c r="D673" s="1" t="s">
        <v>1353</v>
      </c>
      <c r="E673" s="2">
        <v>0</v>
      </c>
      <c r="F673" s="1">
        <v>2</v>
      </c>
      <c r="G673" s="1" t="s">
        <v>72</v>
      </c>
      <c r="H673" s="1">
        <f t="shared" si="10"/>
        <v>0</v>
      </c>
      <c r="I673" s="1" t="s">
        <v>22</v>
      </c>
      <c r="J673" s="1" t="s">
        <v>0</v>
      </c>
    </row>
    <row r="674" spans="1:10" x14ac:dyDescent="0.25">
      <c r="A674" s="1">
        <v>1931403</v>
      </c>
      <c r="B674" s="1" t="s">
        <v>1354</v>
      </c>
      <c r="C674" s="1" t="s">
        <v>22</v>
      </c>
      <c r="D674" s="1" t="s">
        <v>1271</v>
      </c>
      <c r="E674" s="2">
        <v>0</v>
      </c>
      <c r="F674" s="1">
        <v>1</v>
      </c>
      <c r="G674" s="1" t="s">
        <v>205</v>
      </c>
      <c r="H674" s="1">
        <f t="shared" si="10"/>
        <v>0</v>
      </c>
      <c r="I674" s="1" t="s">
        <v>22</v>
      </c>
      <c r="J674" s="1" t="s">
        <v>0</v>
      </c>
    </row>
    <row r="675" spans="1:10" x14ac:dyDescent="0.25">
      <c r="A675" s="1">
        <v>1931404</v>
      </c>
      <c r="B675" s="1" t="s">
        <v>1355</v>
      </c>
      <c r="C675" s="1" t="s">
        <v>22</v>
      </c>
      <c r="D675" s="1" t="s">
        <v>1275</v>
      </c>
      <c r="E675" s="2">
        <v>0</v>
      </c>
      <c r="F675" s="1">
        <v>1</v>
      </c>
      <c r="G675" s="1" t="s">
        <v>205</v>
      </c>
      <c r="H675" s="1">
        <f t="shared" si="10"/>
        <v>0</v>
      </c>
      <c r="I675" s="1" t="s">
        <v>22</v>
      </c>
      <c r="J675" s="1" t="s">
        <v>0</v>
      </c>
    </row>
    <row r="676" spans="1:10" x14ac:dyDescent="0.25">
      <c r="A676" s="1">
        <v>1931405</v>
      </c>
      <c r="B676" s="1" t="s">
        <v>1356</v>
      </c>
      <c r="C676" s="1" t="s">
        <v>22</v>
      </c>
      <c r="D676" s="1" t="s">
        <v>1279</v>
      </c>
      <c r="E676" s="2">
        <v>0</v>
      </c>
      <c r="F676" s="1">
        <v>1</v>
      </c>
      <c r="G676" s="1" t="s">
        <v>205</v>
      </c>
      <c r="H676" s="1">
        <f t="shared" si="10"/>
        <v>0</v>
      </c>
      <c r="I676" s="1" t="s">
        <v>22</v>
      </c>
      <c r="J676" s="1" t="s">
        <v>0</v>
      </c>
    </row>
    <row r="677" spans="1:10" x14ac:dyDescent="0.25">
      <c r="A677" s="1">
        <v>1931406</v>
      </c>
      <c r="B677" s="1" t="s">
        <v>1357</v>
      </c>
      <c r="C677" s="1" t="s">
        <v>1088</v>
      </c>
      <c r="D677" s="1" t="s">
        <v>1089</v>
      </c>
      <c r="E677" s="1">
        <f>ROUND(H678,2)</f>
        <v>0</v>
      </c>
      <c r="F677" s="1">
        <v>1</v>
      </c>
      <c r="G677" s="1" t="s">
        <v>0</v>
      </c>
      <c r="H677" s="1">
        <f t="shared" si="10"/>
        <v>0</v>
      </c>
      <c r="I677" s="1" t="s">
        <v>22</v>
      </c>
      <c r="J677" s="1" t="s">
        <v>0</v>
      </c>
    </row>
    <row r="678" spans="1:10" ht="30" x14ac:dyDescent="0.25">
      <c r="A678" s="1">
        <v>1931407</v>
      </c>
      <c r="B678" s="1" t="s">
        <v>1358</v>
      </c>
      <c r="C678" s="1" t="s">
        <v>22</v>
      </c>
      <c r="D678" s="1" t="s">
        <v>1283</v>
      </c>
      <c r="E678" s="2">
        <v>0</v>
      </c>
      <c r="F678" s="1">
        <v>1</v>
      </c>
      <c r="G678" s="1" t="s">
        <v>1282</v>
      </c>
      <c r="H678" s="1">
        <f t="shared" si="10"/>
        <v>0</v>
      </c>
      <c r="I678" s="1" t="s">
        <v>22</v>
      </c>
      <c r="J678" s="1" t="s">
        <v>0</v>
      </c>
    </row>
    <row r="679" spans="1:10" x14ac:dyDescent="0.25">
      <c r="A679" s="1">
        <v>1931408</v>
      </c>
      <c r="B679" s="1" t="s">
        <v>1359</v>
      </c>
      <c r="C679" s="1" t="s">
        <v>22</v>
      </c>
      <c r="D679" s="1" t="s">
        <v>1360</v>
      </c>
      <c r="E679" s="1">
        <f>ROUND(H680+H732,2)</f>
        <v>0</v>
      </c>
      <c r="F679" s="1">
        <v>1</v>
      </c>
      <c r="G679" s="1" t="s">
        <v>0</v>
      </c>
      <c r="H679" s="1">
        <f t="shared" si="10"/>
        <v>0</v>
      </c>
      <c r="I679" s="1" t="s">
        <v>22</v>
      </c>
      <c r="J679" s="1" t="s">
        <v>0</v>
      </c>
    </row>
    <row r="680" spans="1:10" x14ac:dyDescent="0.25">
      <c r="A680" s="1">
        <v>1931409</v>
      </c>
      <c r="B680" s="1" t="s">
        <v>1361</v>
      </c>
      <c r="C680" s="1" t="s">
        <v>788</v>
      </c>
      <c r="D680" s="1" t="s">
        <v>789</v>
      </c>
      <c r="E680" s="1">
        <f>ROUND(H681+H730,2)</f>
        <v>0</v>
      </c>
      <c r="F680" s="1">
        <v>1</v>
      </c>
      <c r="G680" s="1" t="s">
        <v>0</v>
      </c>
      <c r="H680" s="1">
        <f t="shared" si="10"/>
        <v>0</v>
      </c>
      <c r="I680" s="1" t="s">
        <v>22</v>
      </c>
      <c r="J680" s="1" t="s">
        <v>0</v>
      </c>
    </row>
    <row r="681" spans="1:10" x14ac:dyDescent="0.25">
      <c r="A681" s="1">
        <v>1931410</v>
      </c>
      <c r="B681" s="1" t="s">
        <v>1362</v>
      </c>
      <c r="C681" s="1" t="s">
        <v>1104</v>
      </c>
      <c r="D681" s="1" t="s">
        <v>1105</v>
      </c>
      <c r="E681" s="1">
        <f>ROUND(H682+H683+H684+H685+H686+H687+H688+H689+H690+H691+H692+H693+H694+H695+H696+H697+H698+H699+H700+H701+H702+H703+H704+H705+H706+H707+H708+H709+H710+H711+H712+H713+H714+H715+H716+H717+H718+H719+H720+H721+H722+H723+H724+H725+H726+H727+H728+H729,2)</f>
        <v>0</v>
      </c>
      <c r="F681" s="1">
        <v>1</v>
      </c>
      <c r="G681" s="1" t="s">
        <v>0</v>
      </c>
      <c r="H681" s="1">
        <f t="shared" si="10"/>
        <v>0</v>
      </c>
      <c r="I681" s="1" t="s">
        <v>22</v>
      </c>
      <c r="J681" s="1" t="s">
        <v>0</v>
      </c>
    </row>
    <row r="682" spans="1:10" ht="30" x14ac:dyDescent="0.25">
      <c r="A682" s="1">
        <v>1931411</v>
      </c>
      <c r="B682" s="1" t="s">
        <v>1363</v>
      </c>
      <c r="C682" s="1" t="s">
        <v>22</v>
      </c>
      <c r="D682" s="1" t="s">
        <v>1364</v>
      </c>
      <c r="E682" s="2">
        <v>0</v>
      </c>
      <c r="F682" s="1">
        <v>1</v>
      </c>
      <c r="G682" s="1" t="s">
        <v>620</v>
      </c>
      <c r="H682" s="1">
        <f t="shared" si="10"/>
        <v>0</v>
      </c>
      <c r="I682" s="1" t="s">
        <v>22</v>
      </c>
      <c r="J682" s="1" t="s">
        <v>0</v>
      </c>
    </row>
    <row r="683" spans="1:10" ht="30" x14ac:dyDescent="0.25">
      <c r="A683" s="1">
        <v>1931412</v>
      </c>
      <c r="B683" s="1" t="s">
        <v>1365</v>
      </c>
      <c r="C683" s="1" t="s">
        <v>22</v>
      </c>
      <c r="D683" s="1" t="s">
        <v>1367</v>
      </c>
      <c r="E683" s="2">
        <v>0</v>
      </c>
      <c r="F683" s="1">
        <v>28</v>
      </c>
      <c r="G683" s="1" t="s">
        <v>1366</v>
      </c>
      <c r="H683" s="1">
        <f t="shared" si="10"/>
        <v>0</v>
      </c>
      <c r="I683" s="1" t="s">
        <v>22</v>
      </c>
      <c r="J683" s="1" t="s">
        <v>0</v>
      </c>
    </row>
    <row r="684" spans="1:10" x14ac:dyDescent="0.25">
      <c r="A684" s="1">
        <v>1931413</v>
      </c>
      <c r="B684" s="1" t="s">
        <v>1368</v>
      </c>
      <c r="C684" s="1" t="s">
        <v>22</v>
      </c>
      <c r="D684" s="1" t="s">
        <v>1369</v>
      </c>
      <c r="E684" s="2">
        <v>0</v>
      </c>
      <c r="F684" s="1">
        <v>28</v>
      </c>
      <c r="G684" s="1" t="s">
        <v>99</v>
      </c>
      <c r="H684" s="1">
        <f t="shared" si="10"/>
        <v>0</v>
      </c>
      <c r="I684" s="1" t="s">
        <v>22</v>
      </c>
      <c r="J684" s="1" t="s">
        <v>0</v>
      </c>
    </row>
    <row r="685" spans="1:10" ht="30" x14ac:dyDescent="0.25">
      <c r="A685" s="1">
        <v>1931414</v>
      </c>
      <c r="B685" s="1" t="s">
        <v>1370</v>
      </c>
      <c r="C685" s="1" t="s">
        <v>22</v>
      </c>
      <c r="D685" s="1" t="s">
        <v>1371</v>
      </c>
      <c r="E685" s="2">
        <v>0</v>
      </c>
      <c r="F685" s="1">
        <v>1</v>
      </c>
      <c r="G685" s="1" t="s">
        <v>99</v>
      </c>
      <c r="H685" s="1">
        <f t="shared" si="10"/>
        <v>0</v>
      </c>
      <c r="I685" s="1" t="s">
        <v>22</v>
      </c>
      <c r="J685" s="1" t="s">
        <v>0</v>
      </c>
    </row>
    <row r="686" spans="1:10" x14ac:dyDescent="0.25">
      <c r="A686" s="1">
        <v>1931415</v>
      </c>
      <c r="B686" s="1" t="s">
        <v>1372</v>
      </c>
      <c r="C686" s="1" t="s">
        <v>22</v>
      </c>
      <c r="D686" s="1" t="s">
        <v>1373</v>
      </c>
      <c r="E686" s="2">
        <v>0</v>
      </c>
      <c r="F686" s="1">
        <v>1</v>
      </c>
      <c r="G686" s="1" t="s">
        <v>99</v>
      </c>
      <c r="H686" s="1">
        <f t="shared" si="10"/>
        <v>0</v>
      </c>
      <c r="I686" s="1" t="s">
        <v>22</v>
      </c>
      <c r="J686" s="1" t="s">
        <v>0</v>
      </c>
    </row>
    <row r="687" spans="1:10" ht="30" x14ac:dyDescent="0.25">
      <c r="A687" s="1">
        <v>1931416</v>
      </c>
      <c r="B687" s="1" t="s">
        <v>1374</v>
      </c>
      <c r="C687" s="1" t="s">
        <v>22</v>
      </c>
      <c r="D687" s="1" t="s">
        <v>1375</v>
      </c>
      <c r="E687" s="2">
        <v>0</v>
      </c>
      <c r="F687" s="1">
        <v>2</v>
      </c>
      <c r="G687" s="1" t="s">
        <v>99</v>
      </c>
      <c r="H687" s="1">
        <f t="shared" si="10"/>
        <v>0</v>
      </c>
      <c r="I687" s="1" t="s">
        <v>22</v>
      </c>
      <c r="J687" s="1" t="s">
        <v>0</v>
      </c>
    </row>
    <row r="688" spans="1:10" x14ac:dyDescent="0.25">
      <c r="A688" s="1">
        <v>1931417</v>
      </c>
      <c r="B688" s="1" t="s">
        <v>1376</v>
      </c>
      <c r="C688" s="1" t="s">
        <v>22</v>
      </c>
      <c r="D688" s="1" t="s">
        <v>1377</v>
      </c>
      <c r="E688" s="2">
        <v>0</v>
      </c>
      <c r="F688" s="1">
        <v>1</v>
      </c>
      <c r="G688" s="1" t="s">
        <v>99</v>
      </c>
      <c r="H688" s="1">
        <f t="shared" si="10"/>
        <v>0</v>
      </c>
      <c r="I688" s="1" t="s">
        <v>22</v>
      </c>
      <c r="J688" s="1" t="s">
        <v>0</v>
      </c>
    </row>
    <row r="689" spans="1:10" x14ac:dyDescent="0.25">
      <c r="A689" s="1">
        <v>1931418</v>
      </c>
      <c r="B689" s="1" t="s">
        <v>1378</v>
      </c>
      <c r="C689" s="1" t="s">
        <v>22</v>
      </c>
      <c r="D689" s="1" t="s">
        <v>1379</v>
      </c>
      <c r="E689" s="2">
        <v>0</v>
      </c>
      <c r="F689" s="1">
        <v>1</v>
      </c>
      <c r="G689" s="1" t="s">
        <v>99</v>
      </c>
      <c r="H689" s="1">
        <f t="shared" si="10"/>
        <v>0</v>
      </c>
      <c r="I689" s="1" t="s">
        <v>22</v>
      </c>
      <c r="J689" s="1" t="s">
        <v>0</v>
      </c>
    </row>
    <row r="690" spans="1:10" ht="30" x14ac:dyDescent="0.25">
      <c r="A690" s="1">
        <v>1931419</v>
      </c>
      <c r="B690" s="1" t="s">
        <v>1380</v>
      </c>
      <c r="C690" s="1" t="s">
        <v>22</v>
      </c>
      <c r="D690" s="1" t="s">
        <v>1381</v>
      </c>
      <c r="E690" s="2">
        <v>0</v>
      </c>
      <c r="F690" s="1">
        <v>140</v>
      </c>
      <c r="G690" s="1" t="s">
        <v>116</v>
      </c>
      <c r="H690" s="1">
        <f t="shared" si="10"/>
        <v>0</v>
      </c>
      <c r="I690" s="1" t="s">
        <v>22</v>
      </c>
      <c r="J690" s="1" t="s">
        <v>0</v>
      </c>
    </row>
    <row r="691" spans="1:10" x14ac:dyDescent="0.25">
      <c r="A691" s="1">
        <v>1931420</v>
      </c>
      <c r="B691" s="1" t="s">
        <v>1382</v>
      </c>
      <c r="C691" s="1" t="s">
        <v>22</v>
      </c>
      <c r="D691" s="1" t="s">
        <v>1383</v>
      </c>
      <c r="E691" s="2">
        <v>0</v>
      </c>
      <c r="F691" s="1">
        <v>2</v>
      </c>
      <c r="G691" s="1" t="s">
        <v>99</v>
      </c>
      <c r="H691" s="1">
        <f t="shared" si="10"/>
        <v>0</v>
      </c>
      <c r="I691" s="1" t="s">
        <v>22</v>
      </c>
      <c r="J691" s="1" t="s">
        <v>0</v>
      </c>
    </row>
    <row r="692" spans="1:10" ht="30" x14ac:dyDescent="0.25">
      <c r="A692" s="1">
        <v>1931421</v>
      </c>
      <c r="B692" s="1" t="s">
        <v>1384</v>
      </c>
      <c r="C692" s="1" t="s">
        <v>22</v>
      </c>
      <c r="D692" s="1" t="s">
        <v>1385</v>
      </c>
      <c r="E692" s="2">
        <v>0</v>
      </c>
      <c r="F692" s="1">
        <v>1</v>
      </c>
      <c r="G692" s="1" t="s">
        <v>620</v>
      </c>
      <c r="H692" s="1">
        <f t="shared" si="10"/>
        <v>0</v>
      </c>
      <c r="I692" s="1" t="s">
        <v>22</v>
      </c>
      <c r="J692" s="1" t="s">
        <v>0</v>
      </c>
    </row>
    <row r="693" spans="1:10" x14ac:dyDescent="0.25">
      <c r="A693" s="1">
        <v>1931422</v>
      </c>
      <c r="B693" s="1" t="s">
        <v>1386</v>
      </c>
      <c r="C693" s="1" t="s">
        <v>22</v>
      </c>
      <c r="D693" s="1" t="s">
        <v>1387</v>
      </c>
      <c r="E693" s="2">
        <v>0</v>
      </c>
      <c r="F693" s="1">
        <v>16</v>
      </c>
      <c r="G693" s="1" t="s">
        <v>99</v>
      </c>
      <c r="H693" s="1">
        <f t="shared" si="10"/>
        <v>0</v>
      </c>
      <c r="I693" s="1" t="s">
        <v>22</v>
      </c>
      <c r="J693" s="1" t="s">
        <v>0</v>
      </c>
    </row>
    <row r="694" spans="1:10" ht="30" x14ac:dyDescent="0.25">
      <c r="A694" s="1">
        <v>1931423</v>
      </c>
      <c r="B694" s="1" t="s">
        <v>1388</v>
      </c>
      <c r="C694" s="1" t="s">
        <v>22</v>
      </c>
      <c r="D694" s="1" t="s">
        <v>1389</v>
      </c>
      <c r="E694" s="2">
        <v>0</v>
      </c>
      <c r="F694" s="1">
        <v>3</v>
      </c>
      <c r="G694" s="1" t="s">
        <v>99</v>
      </c>
      <c r="H694" s="1">
        <f t="shared" si="10"/>
        <v>0</v>
      </c>
      <c r="I694" s="1" t="s">
        <v>22</v>
      </c>
      <c r="J694" s="1" t="s">
        <v>0</v>
      </c>
    </row>
    <row r="695" spans="1:10" x14ac:dyDescent="0.25">
      <c r="A695" s="1">
        <v>1931424</v>
      </c>
      <c r="B695" s="1" t="s">
        <v>1390</v>
      </c>
      <c r="C695" s="1" t="s">
        <v>22</v>
      </c>
      <c r="D695" s="1" t="s">
        <v>1391</v>
      </c>
      <c r="E695" s="2">
        <v>0</v>
      </c>
      <c r="F695" s="1">
        <v>1</v>
      </c>
      <c r="G695" s="1" t="s">
        <v>99</v>
      </c>
      <c r="H695" s="1">
        <f t="shared" si="10"/>
        <v>0</v>
      </c>
      <c r="I695" s="1" t="s">
        <v>22</v>
      </c>
      <c r="J695" s="1" t="s">
        <v>0</v>
      </c>
    </row>
    <row r="696" spans="1:10" x14ac:dyDescent="0.25">
      <c r="A696" s="1">
        <v>1931425</v>
      </c>
      <c r="B696" s="1" t="s">
        <v>1392</v>
      </c>
      <c r="C696" s="1" t="s">
        <v>22</v>
      </c>
      <c r="D696" s="1" t="s">
        <v>1393</v>
      </c>
      <c r="E696" s="2">
        <v>0</v>
      </c>
      <c r="F696" s="1">
        <v>6</v>
      </c>
      <c r="G696" s="1" t="s">
        <v>99</v>
      </c>
      <c r="H696" s="1">
        <f t="shared" si="10"/>
        <v>0</v>
      </c>
      <c r="I696" s="1" t="s">
        <v>22</v>
      </c>
      <c r="J696" s="1" t="s">
        <v>0</v>
      </c>
    </row>
    <row r="697" spans="1:10" ht="30" x14ac:dyDescent="0.25">
      <c r="A697" s="1">
        <v>1931426</v>
      </c>
      <c r="B697" s="1" t="s">
        <v>1394</v>
      </c>
      <c r="C697" s="1" t="s">
        <v>22</v>
      </c>
      <c r="D697" s="1" t="s">
        <v>1395</v>
      </c>
      <c r="E697" s="2">
        <v>0</v>
      </c>
      <c r="F697" s="1">
        <v>3</v>
      </c>
      <c r="G697" s="1" t="s">
        <v>99</v>
      </c>
      <c r="H697" s="1">
        <f t="shared" si="10"/>
        <v>0</v>
      </c>
      <c r="I697" s="1" t="s">
        <v>22</v>
      </c>
      <c r="J697" s="1" t="s">
        <v>0</v>
      </c>
    </row>
    <row r="698" spans="1:10" x14ac:dyDescent="0.25">
      <c r="A698" s="1">
        <v>1931427</v>
      </c>
      <c r="B698" s="1" t="s">
        <v>1396</v>
      </c>
      <c r="C698" s="1" t="s">
        <v>22</v>
      </c>
      <c r="D698" s="1" t="s">
        <v>1397</v>
      </c>
      <c r="E698" s="2">
        <v>0</v>
      </c>
      <c r="F698" s="1">
        <v>3</v>
      </c>
      <c r="G698" s="1" t="s">
        <v>99</v>
      </c>
      <c r="H698" s="1">
        <f t="shared" si="10"/>
        <v>0</v>
      </c>
      <c r="I698" s="1" t="s">
        <v>22</v>
      </c>
      <c r="J698" s="1" t="s">
        <v>0</v>
      </c>
    </row>
    <row r="699" spans="1:10" ht="30" x14ac:dyDescent="0.25">
      <c r="A699" s="1">
        <v>1931428</v>
      </c>
      <c r="B699" s="1" t="s">
        <v>1398</v>
      </c>
      <c r="C699" s="1" t="s">
        <v>22</v>
      </c>
      <c r="D699" s="1" t="s">
        <v>1399</v>
      </c>
      <c r="E699" s="2">
        <v>0</v>
      </c>
      <c r="F699" s="1">
        <v>14</v>
      </c>
      <c r="G699" s="1" t="s">
        <v>99</v>
      </c>
      <c r="H699" s="1">
        <f t="shared" si="10"/>
        <v>0</v>
      </c>
      <c r="I699" s="1" t="s">
        <v>22</v>
      </c>
      <c r="J699" s="1" t="s">
        <v>0</v>
      </c>
    </row>
    <row r="700" spans="1:10" ht="30" x14ac:dyDescent="0.25">
      <c r="A700" s="1">
        <v>1931429</v>
      </c>
      <c r="B700" s="1" t="s">
        <v>1400</v>
      </c>
      <c r="C700" s="1" t="s">
        <v>22</v>
      </c>
      <c r="D700" s="1" t="s">
        <v>1401</v>
      </c>
      <c r="E700" s="2">
        <v>0</v>
      </c>
      <c r="F700" s="1">
        <v>25</v>
      </c>
      <c r="G700" s="1" t="s">
        <v>116</v>
      </c>
      <c r="H700" s="1">
        <f t="shared" si="10"/>
        <v>0</v>
      </c>
      <c r="I700" s="1" t="s">
        <v>22</v>
      </c>
      <c r="J700" s="1" t="s">
        <v>0</v>
      </c>
    </row>
    <row r="701" spans="1:10" ht="30" x14ac:dyDescent="0.25">
      <c r="A701" s="1">
        <v>1931430</v>
      </c>
      <c r="B701" s="1" t="s">
        <v>1402</v>
      </c>
      <c r="C701" s="1" t="s">
        <v>22</v>
      </c>
      <c r="D701" s="1" t="s">
        <v>1403</v>
      </c>
      <c r="E701" s="2">
        <v>0</v>
      </c>
      <c r="F701" s="1">
        <v>25</v>
      </c>
      <c r="G701" s="1" t="s">
        <v>116</v>
      </c>
      <c r="H701" s="1">
        <f t="shared" si="10"/>
        <v>0</v>
      </c>
      <c r="I701" s="1" t="s">
        <v>22</v>
      </c>
      <c r="J701" s="1" t="s">
        <v>0</v>
      </c>
    </row>
    <row r="702" spans="1:10" x14ac:dyDescent="0.25">
      <c r="A702" s="1">
        <v>1931431</v>
      </c>
      <c r="B702" s="1" t="s">
        <v>1404</v>
      </c>
      <c r="C702" s="1" t="s">
        <v>22</v>
      </c>
      <c r="D702" s="1" t="s">
        <v>1405</v>
      </c>
      <c r="E702" s="2">
        <v>0</v>
      </c>
      <c r="F702" s="1">
        <v>35</v>
      </c>
      <c r="G702" s="1" t="s">
        <v>116</v>
      </c>
      <c r="H702" s="1">
        <f t="shared" si="10"/>
        <v>0</v>
      </c>
      <c r="I702" s="1" t="s">
        <v>22</v>
      </c>
      <c r="J702" s="1" t="s">
        <v>0</v>
      </c>
    </row>
    <row r="703" spans="1:10" x14ac:dyDescent="0.25">
      <c r="A703" s="1">
        <v>1931432</v>
      </c>
      <c r="B703" s="1" t="s">
        <v>1406</v>
      </c>
      <c r="C703" s="1" t="s">
        <v>22</v>
      </c>
      <c r="D703" s="1" t="s">
        <v>1407</v>
      </c>
      <c r="E703" s="2">
        <v>0</v>
      </c>
      <c r="F703" s="1">
        <v>35</v>
      </c>
      <c r="G703" s="1" t="s">
        <v>116</v>
      </c>
      <c r="H703" s="1">
        <f t="shared" si="10"/>
        <v>0</v>
      </c>
      <c r="I703" s="1" t="s">
        <v>22</v>
      </c>
      <c r="J703" s="1" t="s">
        <v>0</v>
      </c>
    </row>
    <row r="704" spans="1:10" x14ac:dyDescent="0.25">
      <c r="A704" s="1">
        <v>1931433</v>
      </c>
      <c r="B704" s="1" t="s">
        <v>1408</v>
      </c>
      <c r="C704" s="1" t="s">
        <v>22</v>
      </c>
      <c r="D704" s="1" t="s">
        <v>1409</v>
      </c>
      <c r="E704" s="2">
        <v>0</v>
      </c>
      <c r="F704" s="1">
        <v>2</v>
      </c>
      <c r="G704" s="1" t="s">
        <v>99</v>
      </c>
      <c r="H704" s="1">
        <f t="shared" si="10"/>
        <v>0</v>
      </c>
      <c r="I704" s="1" t="s">
        <v>22</v>
      </c>
      <c r="J704" s="1" t="s">
        <v>0</v>
      </c>
    </row>
    <row r="705" spans="1:10" x14ac:dyDescent="0.25">
      <c r="A705" s="1">
        <v>1931434</v>
      </c>
      <c r="B705" s="1" t="s">
        <v>1410</v>
      </c>
      <c r="C705" s="1" t="s">
        <v>22</v>
      </c>
      <c r="D705" s="1" t="s">
        <v>1411</v>
      </c>
      <c r="E705" s="2">
        <v>0</v>
      </c>
      <c r="F705" s="1">
        <v>1</v>
      </c>
      <c r="G705" s="1" t="s">
        <v>99</v>
      </c>
      <c r="H705" s="1">
        <f t="shared" si="10"/>
        <v>0</v>
      </c>
      <c r="I705" s="1" t="s">
        <v>22</v>
      </c>
      <c r="J705" s="1" t="s">
        <v>0</v>
      </c>
    </row>
    <row r="706" spans="1:10" x14ac:dyDescent="0.25">
      <c r="A706" s="1">
        <v>1931435</v>
      </c>
      <c r="B706" s="1" t="s">
        <v>1412</v>
      </c>
      <c r="C706" s="1" t="s">
        <v>22</v>
      </c>
      <c r="D706" s="1" t="s">
        <v>1413</v>
      </c>
      <c r="E706" s="2">
        <v>0</v>
      </c>
      <c r="F706" s="1">
        <v>1</v>
      </c>
      <c r="G706" s="1" t="s">
        <v>99</v>
      </c>
      <c r="H706" s="1">
        <f t="shared" si="10"/>
        <v>0</v>
      </c>
      <c r="I706" s="1" t="s">
        <v>22</v>
      </c>
      <c r="J706" s="1" t="s">
        <v>0</v>
      </c>
    </row>
    <row r="707" spans="1:10" x14ac:dyDescent="0.25">
      <c r="A707" s="1">
        <v>1931436</v>
      </c>
      <c r="B707" s="1" t="s">
        <v>1414</v>
      </c>
      <c r="C707" s="1" t="s">
        <v>22</v>
      </c>
      <c r="D707" s="1" t="s">
        <v>1415</v>
      </c>
      <c r="E707" s="2">
        <v>0</v>
      </c>
      <c r="F707" s="1">
        <v>1</v>
      </c>
      <c r="G707" s="1" t="s">
        <v>99</v>
      </c>
      <c r="H707" s="1">
        <f t="shared" ref="H707:H770" si="11">IF(ISNUMBER(VALUE(E707)),ROUND(SUM(ROUND(E707,2)*F707),2),"N")</f>
        <v>0</v>
      </c>
      <c r="I707" s="1" t="s">
        <v>22</v>
      </c>
      <c r="J707" s="1" t="s">
        <v>0</v>
      </c>
    </row>
    <row r="708" spans="1:10" ht="30" x14ac:dyDescent="0.25">
      <c r="A708" s="1">
        <v>1931437</v>
      </c>
      <c r="B708" s="1" t="s">
        <v>1416</v>
      </c>
      <c r="C708" s="1" t="s">
        <v>22</v>
      </c>
      <c r="D708" s="1" t="s">
        <v>1417</v>
      </c>
      <c r="E708" s="2">
        <v>0</v>
      </c>
      <c r="F708" s="1">
        <v>1</v>
      </c>
      <c r="G708" s="1" t="s">
        <v>99</v>
      </c>
      <c r="H708" s="1">
        <f t="shared" si="11"/>
        <v>0</v>
      </c>
      <c r="I708" s="1" t="s">
        <v>22</v>
      </c>
      <c r="J708" s="1" t="s">
        <v>0</v>
      </c>
    </row>
    <row r="709" spans="1:10" ht="30" x14ac:dyDescent="0.25">
      <c r="A709" s="1">
        <v>1931438</v>
      </c>
      <c r="B709" s="1" t="s">
        <v>1418</v>
      </c>
      <c r="C709" s="1" t="s">
        <v>22</v>
      </c>
      <c r="D709" s="1" t="s">
        <v>1419</v>
      </c>
      <c r="E709" s="2">
        <v>0</v>
      </c>
      <c r="F709" s="1">
        <v>1</v>
      </c>
      <c r="G709" s="1" t="s">
        <v>99</v>
      </c>
      <c r="H709" s="1">
        <f t="shared" si="11"/>
        <v>0</v>
      </c>
      <c r="I709" s="1" t="s">
        <v>22</v>
      </c>
      <c r="J709" s="1" t="s">
        <v>0</v>
      </c>
    </row>
    <row r="710" spans="1:10" ht="30" x14ac:dyDescent="0.25">
      <c r="A710" s="1">
        <v>1931439</v>
      </c>
      <c r="B710" s="1" t="s">
        <v>1420</v>
      </c>
      <c r="C710" s="1" t="s">
        <v>22</v>
      </c>
      <c r="D710" s="1" t="s">
        <v>1421</v>
      </c>
      <c r="E710" s="2">
        <v>0</v>
      </c>
      <c r="F710" s="1">
        <v>1</v>
      </c>
      <c r="G710" s="1" t="s">
        <v>99</v>
      </c>
      <c r="H710" s="1">
        <f t="shared" si="11"/>
        <v>0</v>
      </c>
      <c r="I710" s="1" t="s">
        <v>22</v>
      </c>
      <c r="J710" s="1" t="s">
        <v>0</v>
      </c>
    </row>
    <row r="711" spans="1:10" x14ac:dyDescent="0.25">
      <c r="A711" s="1">
        <v>1931440</v>
      </c>
      <c r="B711" s="1" t="s">
        <v>1422</v>
      </c>
      <c r="C711" s="1" t="s">
        <v>22</v>
      </c>
      <c r="D711" s="1" t="s">
        <v>1423</v>
      </c>
      <c r="E711" s="2">
        <v>0</v>
      </c>
      <c r="F711" s="1">
        <v>1</v>
      </c>
      <c r="G711" s="1" t="s">
        <v>99</v>
      </c>
      <c r="H711" s="1">
        <f t="shared" si="11"/>
        <v>0</v>
      </c>
      <c r="I711" s="1" t="s">
        <v>22</v>
      </c>
      <c r="J711" s="1" t="s">
        <v>0</v>
      </c>
    </row>
    <row r="712" spans="1:10" ht="30" x14ac:dyDescent="0.25">
      <c r="A712" s="1">
        <v>1931441</v>
      </c>
      <c r="B712" s="1" t="s">
        <v>1424</v>
      </c>
      <c r="C712" s="1" t="s">
        <v>22</v>
      </c>
      <c r="D712" s="1" t="s">
        <v>1425</v>
      </c>
      <c r="E712" s="2">
        <v>0</v>
      </c>
      <c r="F712" s="1">
        <v>1</v>
      </c>
      <c r="G712" s="1" t="s">
        <v>99</v>
      </c>
      <c r="H712" s="1">
        <f t="shared" si="11"/>
        <v>0</v>
      </c>
      <c r="I712" s="1" t="s">
        <v>22</v>
      </c>
      <c r="J712" s="1" t="s">
        <v>0</v>
      </c>
    </row>
    <row r="713" spans="1:10" ht="30" x14ac:dyDescent="0.25">
      <c r="A713" s="1">
        <v>1931442</v>
      </c>
      <c r="B713" s="1" t="s">
        <v>1426</v>
      </c>
      <c r="C713" s="1" t="s">
        <v>22</v>
      </c>
      <c r="D713" s="1" t="s">
        <v>1427</v>
      </c>
      <c r="E713" s="2">
        <v>0</v>
      </c>
      <c r="F713" s="1">
        <v>1</v>
      </c>
      <c r="G713" s="1" t="s">
        <v>99</v>
      </c>
      <c r="H713" s="1">
        <f t="shared" si="11"/>
        <v>0</v>
      </c>
      <c r="I713" s="1" t="s">
        <v>22</v>
      </c>
      <c r="J713" s="1" t="s">
        <v>0</v>
      </c>
    </row>
    <row r="714" spans="1:10" x14ac:dyDescent="0.25">
      <c r="A714" s="1">
        <v>1931443</v>
      </c>
      <c r="B714" s="1" t="s">
        <v>1428</v>
      </c>
      <c r="C714" s="1" t="s">
        <v>22</v>
      </c>
      <c r="D714" s="1" t="s">
        <v>1415</v>
      </c>
      <c r="E714" s="2">
        <v>0</v>
      </c>
      <c r="F714" s="1">
        <v>1</v>
      </c>
      <c r="G714" s="1" t="s">
        <v>99</v>
      </c>
      <c r="H714" s="1">
        <f t="shared" si="11"/>
        <v>0</v>
      </c>
      <c r="I714" s="1" t="s">
        <v>22</v>
      </c>
      <c r="J714" s="1" t="s">
        <v>0</v>
      </c>
    </row>
    <row r="715" spans="1:10" ht="30" x14ac:dyDescent="0.25">
      <c r="A715" s="1">
        <v>1931444</v>
      </c>
      <c r="B715" s="1" t="s">
        <v>1429</v>
      </c>
      <c r="C715" s="1" t="s">
        <v>22</v>
      </c>
      <c r="D715" s="1" t="s">
        <v>1430</v>
      </c>
      <c r="E715" s="2">
        <v>0</v>
      </c>
      <c r="F715" s="1">
        <v>1</v>
      </c>
      <c r="G715" s="1" t="s">
        <v>99</v>
      </c>
      <c r="H715" s="1">
        <f t="shared" si="11"/>
        <v>0</v>
      </c>
      <c r="I715" s="1" t="s">
        <v>22</v>
      </c>
      <c r="J715" s="1" t="s">
        <v>0</v>
      </c>
    </row>
    <row r="716" spans="1:10" ht="30" x14ac:dyDescent="0.25">
      <c r="A716" s="1">
        <v>1931445</v>
      </c>
      <c r="B716" s="1" t="s">
        <v>1431</v>
      </c>
      <c r="C716" s="1" t="s">
        <v>22</v>
      </c>
      <c r="D716" s="1" t="s">
        <v>1432</v>
      </c>
      <c r="E716" s="2">
        <v>0</v>
      </c>
      <c r="F716" s="1">
        <v>25</v>
      </c>
      <c r="G716" s="1" t="s">
        <v>116</v>
      </c>
      <c r="H716" s="1">
        <f t="shared" si="11"/>
        <v>0</v>
      </c>
      <c r="I716" s="1" t="s">
        <v>22</v>
      </c>
      <c r="J716" s="1" t="s">
        <v>0</v>
      </c>
    </row>
    <row r="717" spans="1:10" ht="30" x14ac:dyDescent="0.25">
      <c r="A717" s="1">
        <v>1931446</v>
      </c>
      <c r="B717" s="1" t="s">
        <v>1433</v>
      </c>
      <c r="C717" s="1" t="s">
        <v>22</v>
      </c>
      <c r="D717" s="1" t="s">
        <v>1434</v>
      </c>
      <c r="E717" s="2">
        <v>0</v>
      </c>
      <c r="F717" s="1">
        <v>25</v>
      </c>
      <c r="G717" s="1" t="s">
        <v>116</v>
      </c>
      <c r="H717" s="1">
        <f t="shared" si="11"/>
        <v>0</v>
      </c>
      <c r="I717" s="1" t="s">
        <v>22</v>
      </c>
      <c r="J717" s="1" t="s">
        <v>0</v>
      </c>
    </row>
    <row r="718" spans="1:10" x14ac:dyDescent="0.25">
      <c r="A718" s="1">
        <v>1931447</v>
      </c>
      <c r="B718" s="1" t="s">
        <v>1435</v>
      </c>
      <c r="C718" s="1" t="s">
        <v>22</v>
      </c>
      <c r="D718" s="1" t="s">
        <v>1436</v>
      </c>
      <c r="E718" s="2">
        <v>0</v>
      </c>
      <c r="F718" s="1">
        <v>1</v>
      </c>
      <c r="G718" s="1" t="s">
        <v>99</v>
      </c>
      <c r="H718" s="1">
        <f t="shared" si="11"/>
        <v>0</v>
      </c>
      <c r="I718" s="1" t="s">
        <v>22</v>
      </c>
      <c r="J718" s="1" t="s">
        <v>0</v>
      </c>
    </row>
    <row r="719" spans="1:10" x14ac:dyDescent="0.25">
      <c r="A719" s="1">
        <v>1931448</v>
      </c>
      <c r="B719" s="1" t="s">
        <v>1437</v>
      </c>
      <c r="C719" s="1" t="s">
        <v>22</v>
      </c>
      <c r="D719" s="1" t="s">
        <v>1438</v>
      </c>
      <c r="E719" s="2">
        <v>0</v>
      </c>
      <c r="F719" s="1">
        <v>1</v>
      </c>
      <c r="G719" s="1" t="s">
        <v>99</v>
      </c>
      <c r="H719" s="1">
        <f t="shared" si="11"/>
        <v>0</v>
      </c>
      <c r="I719" s="1" t="s">
        <v>22</v>
      </c>
      <c r="J719" s="1" t="s">
        <v>0</v>
      </c>
    </row>
    <row r="720" spans="1:10" x14ac:dyDescent="0.25">
      <c r="A720" s="1">
        <v>1931449</v>
      </c>
      <c r="B720" s="1" t="s">
        <v>1439</v>
      </c>
      <c r="C720" s="1" t="s">
        <v>22</v>
      </c>
      <c r="D720" s="1" t="s">
        <v>1440</v>
      </c>
      <c r="E720" s="2">
        <v>0</v>
      </c>
      <c r="F720" s="1">
        <v>1</v>
      </c>
      <c r="G720" s="1" t="s">
        <v>99</v>
      </c>
      <c r="H720" s="1">
        <f t="shared" si="11"/>
        <v>0</v>
      </c>
      <c r="I720" s="1" t="s">
        <v>22</v>
      </c>
      <c r="J720" s="1" t="s">
        <v>0</v>
      </c>
    </row>
    <row r="721" spans="1:10" x14ac:dyDescent="0.25">
      <c r="A721" s="1">
        <v>1931450</v>
      </c>
      <c r="B721" s="1" t="s">
        <v>1441</v>
      </c>
      <c r="C721" s="1" t="s">
        <v>22</v>
      </c>
      <c r="D721" s="1" t="s">
        <v>1442</v>
      </c>
      <c r="E721" s="2">
        <v>0</v>
      </c>
      <c r="F721" s="1">
        <v>1</v>
      </c>
      <c r="G721" s="1" t="s">
        <v>99</v>
      </c>
      <c r="H721" s="1">
        <f t="shared" si="11"/>
        <v>0</v>
      </c>
      <c r="I721" s="1" t="s">
        <v>22</v>
      </c>
      <c r="J721" s="1" t="s">
        <v>0</v>
      </c>
    </row>
    <row r="722" spans="1:10" x14ac:dyDescent="0.25">
      <c r="A722" s="1">
        <v>1931451</v>
      </c>
      <c r="B722" s="1" t="s">
        <v>1443</v>
      </c>
      <c r="C722" s="1" t="s">
        <v>22</v>
      </c>
      <c r="D722" s="1" t="s">
        <v>1444</v>
      </c>
      <c r="E722" s="2">
        <v>0</v>
      </c>
      <c r="F722" s="1">
        <v>1</v>
      </c>
      <c r="G722" s="1" t="s">
        <v>99</v>
      </c>
      <c r="H722" s="1">
        <f t="shared" si="11"/>
        <v>0</v>
      </c>
      <c r="I722" s="1" t="s">
        <v>22</v>
      </c>
      <c r="J722" s="1" t="s">
        <v>0</v>
      </c>
    </row>
    <row r="723" spans="1:10" x14ac:dyDescent="0.25">
      <c r="A723" s="1">
        <v>1931452</v>
      </c>
      <c r="B723" s="1" t="s">
        <v>1445</v>
      </c>
      <c r="C723" s="1" t="s">
        <v>22</v>
      </c>
      <c r="D723" s="1" t="s">
        <v>1446</v>
      </c>
      <c r="E723" s="2">
        <v>0</v>
      </c>
      <c r="F723" s="1">
        <v>2</v>
      </c>
      <c r="G723" s="1" t="s">
        <v>99</v>
      </c>
      <c r="H723" s="1">
        <f t="shared" si="11"/>
        <v>0</v>
      </c>
      <c r="I723" s="1" t="s">
        <v>22</v>
      </c>
      <c r="J723" s="1" t="s">
        <v>0</v>
      </c>
    </row>
    <row r="724" spans="1:10" ht="60" x14ac:dyDescent="0.25">
      <c r="A724" s="1">
        <v>1931453</v>
      </c>
      <c r="B724" s="1" t="s">
        <v>1447</v>
      </c>
      <c r="C724" s="1" t="s">
        <v>22</v>
      </c>
      <c r="D724" s="1" t="s">
        <v>1448</v>
      </c>
      <c r="E724" s="2">
        <v>0</v>
      </c>
      <c r="F724" s="1">
        <v>1</v>
      </c>
      <c r="G724" s="1" t="s">
        <v>99</v>
      </c>
      <c r="H724" s="1">
        <f t="shared" si="11"/>
        <v>0</v>
      </c>
      <c r="I724" s="1" t="s">
        <v>22</v>
      </c>
      <c r="J724" s="1" t="s">
        <v>0</v>
      </c>
    </row>
    <row r="725" spans="1:10" x14ac:dyDescent="0.25">
      <c r="A725" s="1">
        <v>1931454</v>
      </c>
      <c r="B725" s="1" t="s">
        <v>1449</v>
      </c>
      <c r="C725" s="1" t="s">
        <v>22</v>
      </c>
      <c r="D725" s="1" t="s">
        <v>1271</v>
      </c>
      <c r="E725" s="2">
        <v>0</v>
      </c>
      <c r="F725" s="1">
        <v>1</v>
      </c>
      <c r="G725" s="1" t="s">
        <v>205</v>
      </c>
      <c r="H725" s="1">
        <f t="shared" si="11"/>
        <v>0</v>
      </c>
      <c r="I725" s="1" t="s">
        <v>22</v>
      </c>
      <c r="J725" s="1" t="s">
        <v>0</v>
      </c>
    </row>
    <row r="726" spans="1:10" x14ac:dyDescent="0.25">
      <c r="A726" s="1">
        <v>1931455</v>
      </c>
      <c r="B726" s="1" t="s">
        <v>1450</v>
      </c>
      <c r="C726" s="1" t="s">
        <v>22</v>
      </c>
      <c r="D726" s="1" t="s">
        <v>1273</v>
      </c>
      <c r="E726" s="2">
        <v>0</v>
      </c>
      <c r="F726" s="1">
        <v>1</v>
      </c>
      <c r="G726" s="1" t="s">
        <v>205</v>
      </c>
      <c r="H726" s="1">
        <f t="shared" si="11"/>
        <v>0</v>
      </c>
      <c r="I726" s="1" t="s">
        <v>22</v>
      </c>
      <c r="J726" s="1" t="s">
        <v>0</v>
      </c>
    </row>
    <row r="727" spans="1:10" x14ac:dyDescent="0.25">
      <c r="A727" s="1">
        <v>1931456</v>
      </c>
      <c r="B727" s="1" t="s">
        <v>1451</v>
      </c>
      <c r="C727" s="1" t="s">
        <v>22</v>
      </c>
      <c r="D727" s="1" t="s">
        <v>1275</v>
      </c>
      <c r="E727" s="2">
        <v>0</v>
      </c>
      <c r="F727" s="1">
        <v>1</v>
      </c>
      <c r="G727" s="1" t="s">
        <v>205</v>
      </c>
      <c r="H727" s="1">
        <f t="shared" si="11"/>
        <v>0</v>
      </c>
      <c r="I727" s="1" t="s">
        <v>22</v>
      </c>
      <c r="J727" s="1" t="s">
        <v>0</v>
      </c>
    </row>
    <row r="728" spans="1:10" x14ac:dyDescent="0.25">
      <c r="A728" s="1">
        <v>1931457</v>
      </c>
      <c r="B728" s="1" t="s">
        <v>1452</v>
      </c>
      <c r="C728" s="1" t="s">
        <v>22</v>
      </c>
      <c r="D728" s="1" t="s">
        <v>1277</v>
      </c>
      <c r="E728" s="2">
        <v>0</v>
      </c>
      <c r="F728" s="1">
        <v>1</v>
      </c>
      <c r="G728" s="1" t="s">
        <v>205</v>
      </c>
      <c r="H728" s="1">
        <f t="shared" si="11"/>
        <v>0</v>
      </c>
      <c r="I728" s="1" t="s">
        <v>22</v>
      </c>
      <c r="J728" s="1" t="s">
        <v>0</v>
      </c>
    </row>
    <row r="729" spans="1:10" x14ac:dyDescent="0.25">
      <c r="A729" s="1">
        <v>1931458</v>
      </c>
      <c r="B729" s="1" t="s">
        <v>1453</v>
      </c>
      <c r="C729" s="1" t="s">
        <v>22</v>
      </c>
      <c r="D729" s="1" t="s">
        <v>1279</v>
      </c>
      <c r="E729" s="2">
        <v>0</v>
      </c>
      <c r="F729" s="1">
        <v>1</v>
      </c>
      <c r="G729" s="1" t="s">
        <v>205</v>
      </c>
      <c r="H729" s="1">
        <f t="shared" si="11"/>
        <v>0</v>
      </c>
      <c r="I729" s="1" t="s">
        <v>22</v>
      </c>
      <c r="J729" s="1" t="s">
        <v>0</v>
      </c>
    </row>
    <row r="730" spans="1:10" x14ac:dyDescent="0.25">
      <c r="A730" s="1">
        <v>1931459</v>
      </c>
      <c r="B730" s="1" t="s">
        <v>1454</v>
      </c>
      <c r="C730" s="1" t="s">
        <v>1088</v>
      </c>
      <c r="D730" s="1" t="s">
        <v>1089</v>
      </c>
      <c r="E730" s="1">
        <f>ROUND(H731,2)</f>
        <v>0</v>
      </c>
      <c r="F730" s="1">
        <v>1</v>
      </c>
      <c r="G730" s="1" t="s">
        <v>0</v>
      </c>
      <c r="H730" s="1">
        <f t="shared" si="11"/>
        <v>0</v>
      </c>
      <c r="I730" s="1" t="s">
        <v>22</v>
      </c>
      <c r="J730" s="1" t="s">
        <v>0</v>
      </c>
    </row>
    <row r="731" spans="1:10" ht="30" x14ac:dyDescent="0.25">
      <c r="A731" s="1">
        <v>1931460</v>
      </c>
      <c r="B731" s="1" t="s">
        <v>1455</v>
      </c>
      <c r="C731" s="1" t="s">
        <v>22</v>
      </c>
      <c r="D731" s="1" t="s">
        <v>1283</v>
      </c>
      <c r="E731" s="2">
        <v>0</v>
      </c>
      <c r="F731" s="1">
        <v>1</v>
      </c>
      <c r="G731" s="1" t="s">
        <v>1282</v>
      </c>
      <c r="H731" s="1">
        <f t="shared" si="11"/>
        <v>0</v>
      </c>
      <c r="I731" s="1" t="s">
        <v>22</v>
      </c>
      <c r="J731" s="1" t="s">
        <v>0</v>
      </c>
    </row>
    <row r="732" spans="1:10" x14ac:dyDescent="0.25">
      <c r="A732" s="1">
        <v>1931461</v>
      </c>
      <c r="B732" s="1" t="s">
        <v>1456</v>
      </c>
      <c r="C732" s="1" t="s">
        <v>1457</v>
      </c>
      <c r="D732" s="1" t="s">
        <v>1458</v>
      </c>
      <c r="E732" s="1">
        <f>ROUND(H733,2)</f>
        <v>0</v>
      </c>
      <c r="F732" s="1">
        <v>1</v>
      </c>
      <c r="G732" s="1" t="s">
        <v>0</v>
      </c>
      <c r="H732" s="1">
        <f t="shared" si="11"/>
        <v>0</v>
      </c>
      <c r="I732" s="1" t="s">
        <v>22</v>
      </c>
      <c r="J732" s="1" t="s">
        <v>0</v>
      </c>
    </row>
    <row r="733" spans="1:10" ht="30" x14ac:dyDescent="0.25">
      <c r="A733" s="1">
        <v>1931462</v>
      </c>
      <c r="B733" s="1" t="s">
        <v>1459</v>
      </c>
      <c r="C733" s="1" t="s">
        <v>22</v>
      </c>
      <c r="D733" s="1" t="s">
        <v>1461</v>
      </c>
      <c r="E733" s="2">
        <v>0</v>
      </c>
      <c r="F733" s="1">
        <v>1</v>
      </c>
      <c r="G733" s="1" t="s">
        <v>1460</v>
      </c>
      <c r="H733" s="1">
        <f t="shared" si="11"/>
        <v>0</v>
      </c>
      <c r="I733" s="1" t="s">
        <v>22</v>
      </c>
      <c r="J733" s="1" t="s">
        <v>0</v>
      </c>
    </row>
    <row r="734" spans="1:10" x14ac:dyDescent="0.25">
      <c r="A734" s="1">
        <v>1931463</v>
      </c>
      <c r="B734" s="1" t="s">
        <v>1462</v>
      </c>
      <c r="C734" s="1" t="s">
        <v>22</v>
      </c>
      <c r="D734" s="1" t="s">
        <v>1463</v>
      </c>
      <c r="E734" s="1">
        <f>ROUND(H735,2)</f>
        <v>0</v>
      </c>
      <c r="F734" s="1">
        <v>1</v>
      </c>
      <c r="G734" s="1" t="s">
        <v>0</v>
      </c>
      <c r="H734" s="1">
        <f t="shared" si="11"/>
        <v>0</v>
      </c>
      <c r="I734" s="1" t="s">
        <v>22</v>
      </c>
      <c r="J734" s="1" t="s">
        <v>0</v>
      </c>
    </row>
    <row r="735" spans="1:10" x14ac:dyDescent="0.25">
      <c r="A735" s="1">
        <v>1931464</v>
      </c>
      <c r="B735" s="1" t="s">
        <v>1464</v>
      </c>
      <c r="C735" s="1" t="s">
        <v>788</v>
      </c>
      <c r="D735" s="1" t="s">
        <v>789</v>
      </c>
      <c r="E735" s="1">
        <f>ROUND(H736,2)</f>
        <v>0</v>
      </c>
      <c r="F735" s="1">
        <v>1</v>
      </c>
      <c r="G735" s="1" t="s">
        <v>0</v>
      </c>
      <c r="H735" s="1">
        <f t="shared" si="11"/>
        <v>0</v>
      </c>
      <c r="I735" s="1" t="s">
        <v>22</v>
      </c>
      <c r="J735" s="1" t="s">
        <v>0</v>
      </c>
    </row>
    <row r="736" spans="1:10" x14ac:dyDescent="0.25">
      <c r="A736" s="1">
        <v>1931465</v>
      </c>
      <c r="B736" s="1" t="s">
        <v>1465</v>
      </c>
      <c r="C736" s="1" t="s">
        <v>1104</v>
      </c>
      <c r="D736" s="1" t="s">
        <v>1105</v>
      </c>
      <c r="E736" s="1">
        <f>ROUND(H737+H738+H739+H740+H741+H742+H743+H744+H745+H746+H747+H748+H749+H750+H751+H752+H753+H754+H755+H756+H757+H758+H759+H760+H761+H762+H763+H764+H765+H766+H767+H768+H769+H770,2)</f>
        <v>0</v>
      </c>
      <c r="F736" s="1">
        <v>1</v>
      </c>
      <c r="G736" s="1" t="s">
        <v>0</v>
      </c>
      <c r="H736" s="1">
        <f t="shared" si="11"/>
        <v>0</v>
      </c>
      <c r="I736" s="1" t="s">
        <v>22</v>
      </c>
      <c r="J736" s="1" t="s">
        <v>0</v>
      </c>
    </row>
    <row r="737" spans="1:10" ht="30" x14ac:dyDescent="0.25">
      <c r="A737" s="1">
        <v>1931466</v>
      </c>
      <c r="B737" s="1" t="s">
        <v>1466</v>
      </c>
      <c r="C737" s="1" t="s">
        <v>22</v>
      </c>
      <c r="D737" s="1" t="s">
        <v>1467</v>
      </c>
      <c r="E737" s="2">
        <v>0</v>
      </c>
      <c r="F737" s="1">
        <v>1</v>
      </c>
      <c r="G737" s="1" t="s">
        <v>99</v>
      </c>
      <c r="H737" s="1">
        <f t="shared" si="11"/>
        <v>0</v>
      </c>
      <c r="I737" s="1" t="s">
        <v>22</v>
      </c>
      <c r="J737" s="1" t="s">
        <v>0</v>
      </c>
    </row>
    <row r="738" spans="1:10" ht="30" x14ac:dyDescent="0.25">
      <c r="A738" s="1">
        <v>1931467</v>
      </c>
      <c r="B738" s="1" t="s">
        <v>1468</v>
      </c>
      <c r="C738" s="1" t="s">
        <v>22</v>
      </c>
      <c r="D738" s="1" t="s">
        <v>1469</v>
      </c>
      <c r="E738" s="2">
        <v>0</v>
      </c>
      <c r="F738" s="1">
        <v>1</v>
      </c>
      <c r="G738" s="1" t="s">
        <v>99</v>
      </c>
      <c r="H738" s="1">
        <f t="shared" si="11"/>
        <v>0</v>
      </c>
      <c r="I738" s="1" t="s">
        <v>22</v>
      </c>
      <c r="J738" s="1" t="s">
        <v>0</v>
      </c>
    </row>
    <row r="739" spans="1:10" x14ac:dyDescent="0.25">
      <c r="A739" s="1">
        <v>1931468</v>
      </c>
      <c r="B739" s="1" t="s">
        <v>1470</v>
      </c>
      <c r="C739" s="1" t="s">
        <v>22</v>
      </c>
      <c r="D739" s="1" t="s">
        <v>1471</v>
      </c>
      <c r="E739" s="2">
        <v>0</v>
      </c>
      <c r="F739" s="1">
        <v>1</v>
      </c>
      <c r="G739" s="1" t="s">
        <v>99</v>
      </c>
      <c r="H739" s="1">
        <f t="shared" si="11"/>
        <v>0</v>
      </c>
      <c r="I739" s="1" t="s">
        <v>22</v>
      </c>
      <c r="J739" s="1" t="s">
        <v>0</v>
      </c>
    </row>
    <row r="740" spans="1:10" ht="30" x14ac:dyDescent="0.25">
      <c r="A740" s="1">
        <v>1931469</v>
      </c>
      <c r="B740" s="1" t="s">
        <v>1472</v>
      </c>
      <c r="C740" s="1" t="s">
        <v>22</v>
      </c>
      <c r="D740" s="1" t="s">
        <v>1473</v>
      </c>
      <c r="E740" s="2">
        <v>0</v>
      </c>
      <c r="F740" s="1">
        <v>1</v>
      </c>
      <c r="G740" s="1" t="s">
        <v>99</v>
      </c>
      <c r="H740" s="1">
        <f t="shared" si="11"/>
        <v>0</v>
      </c>
      <c r="I740" s="1" t="s">
        <v>22</v>
      </c>
      <c r="J740" s="1" t="s">
        <v>0</v>
      </c>
    </row>
    <row r="741" spans="1:10" ht="30" x14ac:dyDescent="0.25">
      <c r="A741" s="1">
        <v>1931470</v>
      </c>
      <c r="B741" s="1" t="s">
        <v>1474</v>
      </c>
      <c r="C741" s="1" t="s">
        <v>22</v>
      </c>
      <c r="D741" s="1" t="s">
        <v>1419</v>
      </c>
      <c r="E741" s="2">
        <v>0</v>
      </c>
      <c r="F741" s="1">
        <v>1</v>
      </c>
      <c r="G741" s="1" t="s">
        <v>99</v>
      </c>
      <c r="H741" s="1">
        <f t="shared" si="11"/>
        <v>0</v>
      </c>
      <c r="I741" s="1" t="s">
        <v>22</v>
      </c>
      <c r="J741" s="1" t="s">
        <v>0</v>
      </c>
    </row>
    <row r="742" spans="1:10" ht="30" x14ac:dyDescent="0.25">
      <c r="A742" s="1">
        <v>1931471</v>
      </c>
      <c r="B742" s="1" t="s">
        <v>1475</v>
      </c>
      <c r="C742" s="1" t="s">
        <v>22</v>
      </c>
      <c r="D742" s="1" t="s">
        <v>1421</v>
      </c>
      <c r="E742" s="2">
        <v>0</v>
      </c>
      <c r="F742" s="1">
        <v>1</v>
      </c>
      <c r="G742" s="1" t="s">
        <v>99</v>
      </c>
      <c r="H742" s="1">
        <f t="shared" si="11"/>
        <v>0</v>
      </c>
      <c r="I742" s="1" t="s">
        <v>22</v>
      </c>
      <c r="J742" s="1" t="s">
        <v>0</v>
      </c>
    </row>
    <row r="743" spans="1:10" x14ac:dyDescent="0.25">
      <c r="A743" s="1">
        <v>1931472</v>
      </c>
      <c r="B743" s="1" t="s">
        <v>1476</v>
      </c>
      <c r="C743" s="1" t="s">
        <v>22</v>
      </c>
      <c r="D743" s="1" t="s">
        <v>1423</v>
      </c>
      <c r="E743" s="2">
        <v>0</v>
      </c>
      <c r="F743" s="1">
        <v>1</v>
      </c>
      <c r="G743" s="1" t="s">
        <v>99</v>
      </c>
      <c r="H743" s="1">
        <f t="shared" si="11"/>
        <v>0</v>
      </c>
      <c r="I743" s="1" t="s">
        <v>22</v>
      </c>
      <c r="J743" s="1" t="s">
        <v>0</v>
      </c>
    </row>
    <row r="744" spans="1:10" ht="30" x14ac:dyDescent="0.25">
      <c r="A744" s="1">
        <v>1931473</v>
      </c>
      <c r="B744" s="1" t="s">
        <v>1477</v>
      </c>
      <c r="C744" s="1" t="s">
        <v>22</v>
      </c>
      <c r="D744" s="1" t="s">
        <v>1425</v>
      </c>
      <c r="E744" s="2">
        <v>0</v>
      </c>
      <c r="F744" s="1">
        <v>1</v>
      </c>
      <c r="G744" s="1" t="s">
        <v>99</v>
      </c>
      <c r="H744" s="1">
        <f t="shared" si="11"/>
        <v>0</v>
      </c>
      <c r="I744" s="1" t="s">
        <v>22</v>
      </c>
      <c r="J744" s="1" t="s">
        <v>0</v>
      </c>
    </row>
    <row r="745" spans="1:10" ht="30" x14ac:dyDescent="0.25">
      <c r="A745" s="1">
        <v>1931474</v>
      </c>
      <c r="B745" s="1" t="s">
        <v>1478</v>
      </c>
      <c r="C745" s="1" t="s">
        <v>22</v>
      </c>
      <c r="D745" s="1" t="s">
        <v>1427</v>
      </c>
      <c r="E745" s="2">
        <v>0</v>
      </c>
      <c r="F745" s="1">
        <v>1</v>
      </c>
      <c r="G745" s="1" t="s">
        <v>99</v>
      </c>
      <c r="H745" s="1">
        <f t="shared" si="11"/>
        <v>0</v>
      </c>
      <c r="I745" s="1" t="s">
        <v>22</v>
      </c>
      <c r="J745" s="1" t="s">
        <v>0</v>
      </c>
    </row>
    <row r="746" spans="1:10" x14ac:dyDescent="0.25">
      <c r="A746" s="1">
        <v>1931475</v>
      </c>
      <c r="B746" s="1" t="s">
        <v>1479</v>
      </c>
      <c r="C746" s="1" t="s">
        <v>22</v>
      </c>
      <c r="D746" s="1" t="s">
        <v>1480</v>
      </c>
      <c r="E746" s="2">
        <v>0</v>
      </c>
      <c r="F746" s="1">
        <v>3</v>
      </c>
      <c r="G746" s="1" t="s">
        <v>99</v>
      </c>
      <c r="H746" s="1">
        <f t="shared" si="11"/>
        <v>0</v>
      </c>
      <c r="I746" s="1" t="s">
        <v>22</v>
      </c>
      <c r="J746" s="1" t="s">
        <v>0</v>
      </c>
    </row>
    <row r="747" spans="1:10" ht="45" x14ac:dyDescent="0.25">
      <c r="A747" s="1">
        <v>1931476</v>
      </c>
      <c r="B747" s="1" t="s">
        <v>1481</v>
      </c>
      <c r="C747" s="1" t="s">
        <v>22</v>
      </c>
      <c r="D747" s="1" t="s">
        <v>1482</v>
      </c>
      <c r="E747" s="2">
        <v>0</v>
      </c>
      <c r="F747" s="1">
        <v>3</v>
      </c>
      <c r="G747" s="1" t="s">
        <v>99</v>
      </c>
      <c r="H747" s="1">
        <f t="shared" si="11"/>
        <v>0</v>
      </c>
      <c r="I747" s="1" t="s">
        <v>22</v>
      </c>
      <c r="J747" s="1" t="s">
        <v>0</v>
      </c>
    </row>
    <row r="748" spans="1:10" ht="30" x14ac:dyDescent="0.25">
      <c r="A748" s="1">
        <v>1931477</v>
      </c>
      <c r="B748" s="1" t="s">
        <v>1483</v>
      </c>
      <c r="C748" s="1" t="s">
        <v>22</v>
      </c>
      <c r="D748" s="1" t="s">
        <v>1484</v>
      </c>
      <c r="E748" s="2">
        <v>0</v>
      </c>
      <c r="F748" s="1">
        <v>3</v>
      </c>
      <c r="G748" s="1" t="s">
        <v>99</v>
      </c>
      <c r="H748" s="1">
        <f t="shared" si="11"/>
        <v>0</v>
      </c>
      <c r="I748" s="1" t="s">
        <v>22</v>
      </c>
      <c r="J748" s="1" t="s">
        <v>0</v>
      </c>
    </row>
    <row r="749" spans="1:10" x14ac:dyDescent="0.25">
      <c r="A749" s="1">
        <v>1931478</v>
      </c>
      <c r="B749" s="1" t="s">
        <v>1485</v>
      </c>
      <c r="C749" s="1" t="s">
        <v>22</v>
      </c>
      <c r="D749" s="1" t="s">
        <v>1486</v>
      </c>
      <c r="E749" s="2">
        <v>0</v>
      </c>
      <c r="F749" s="1">
        <v>3</v>
      </c>
      <c r="G749" s="1" t="s">
        <v>99</v>
      </c>
      <c r="H749" s="1">
        <f t="shared" si="11"/>
        <v>0</v>
      </c>
      <c r="I749" s="1" t="s">
        <v>22</v>
      </c>
      <c r="J749" s="1" t="s">
        <v>0</v>
      </c>
    </row>
    <row r="750" spans="1:10" x14ac:dyDescent="0.25">
      <c r="A750" s="1">
        <v>1931479</v>
      </c>
      <c r="B750" s="1" t="s">
        <v>1487</v>
      </c>
      <c r="C750" s="1" t="s">
        <v>22</v>
      </c>
      <c r="D750" s="1" t="s">
        <v>1415</v>
      </c>
      <c r="E750" s="2">
        <v>0</v>
      </c>
      <c r="F750" s="1">
        <v>2</v>
      </c>
      <c r="G750" s="1" t="s">
        <v>99</v>
      </c>
      <c r="H750" s="1">
        <f t="shared" si="11"/>
        <v>0</v>
      </c>
      <c r="I750" s="1" t="s">
        <v>22</v>
      </c>
      <c r="J750" s="1" t="s">
        <v>0</v>
      </c>
    </row>
    <row r="751" spans="1:10" ht="30" x14ac:dyDescent="0.25">
      <c r="A751" s="1">
        <v>1931480</v>
      </c>
      <c r="B751" s="1" t="s">
        <v>1488</v>
      </c>
      <c r="C751" s="1" t="s">
        <v>22</v>
      </c>
      <c r="D751" s="1" t="s">
        <v>1489</v>
      </c>
      <c r="E751" s="2">
        <v>0</v>
      </c>
      <c r="F751" s="1">
        <v>1</v>
      </c>
      <c r="G751" s="1" t="s">
        <v>99</v>
      </c>
      <c r="H751" s="1">
        <f t="shared" si="11"/>
        <v>0</v>
      </c>
      <c r="I751" s="1" t="s">
        <v>22</v>
      </c>
      <c r="J751" s="1" t="s">
        <v>0</v>
      </c>
    </row>
    <row r="752" spans="1:10" x14ac:dyDescent="0.25">
      <c r="A752" s="1">
        <v>1931481</v>
      </c>
      <c r="B752" s="1" t="s">
        <v>1490</v>
      </c>
      <c r="C752" s="1" t="s">
        <v>22</v>
      </c>
      <c r="D752" s="1" t="s">
        <v>1491</v>
      </c>
      <c r="E752" s="2">
        <v>0</v>
      </c>
      <c r="F752" s="1">
        <v>1</v>
      </c>
      <c r="G752" s="1" t="s">
        <v>99</v>
      </c>
      <c r="H752" s="1">
        <f t="shared" si="11"/>
        <v>0</v>
      </c>
      <c r="I752" s="1" t="s">
        <v>22</v>
      </c>
      <c r="J752" s="1" t="s">
        <v>0</v>
      </c>
    </row>
    <row r="753" spans="1:10" x14ac:dyDescent="0.25">
      <c r="A753" s="1">
        <v>1931482</v>
      </c>
      <c r="B753" s="1" t="s">
        <v>1492</v>
      </c>
      <c r="C753" s="1" t="s">
        <v>22</v>
      </c>
      <c r="D753" s="1" t="s">
        <v>1493</v>
      </c>
      <c r="E753" s="2">
        <v>0</v>
      </c>
      <c r="F753" s="1">
        <v>4</v>
      </c>
      <c r="G753" s="1" t="s">
        <v>99</v>
      </c>
      <c r="H753" s="1">
        <f t="shared" si="11"/>
        <v>0</v>
      </c>
      <c r="I753" s="1" t="s">
        <v>22</v>
      </c>
      <c r="J753" s="1" t="s">
        <v>0</v>
      </c>
    </row>
    <row r="754" spans="1:10" ht="30" x14ac:dyDescent="0.25">
      <c r="A754" s="1">
        <v>1931483</v>
      </c>
      <c r="B754" s="1" t="s">
        <v>1494</v>
      </c>
      <c r="C754" s="1" t="s">
        <v>22</v>
      </c>
      <c r="D754" s="1" t="s">
        <v>1495</v>
      </c>
      <c r="E754" s="2">
        <v>0</v>
      </c>
      <c r="F754" s="1">
        <v>4</v>
      </c>
      <c r="G754" s="1" t="s">
        <v>99</v>
      </c>
      <c r="H754" s="1">
        <f t="shared" si="11"/>
        <v>0</v>
      </c>
      <c r="I754" s="1" t="s">
        <v>22</v>
      </c>
      <c r="J754" s="1" t="s">
        <v>0</v>
      </c>
    </row>
    <row r="755" spans="1:10" x14ac:dyDescent="0.25">
      <c r="A755" s="1">
        <v>1931484</v>
      </c>
      <c r="B755" s="1" t="s">
        <v>1496</v>
      </c>
      <c r="C755" s="1" t="s">
        <v>22</v>
      </c>
      <c r="D755" s="1" t="s">
        <v>1436</v>
      </c>
      <c r="E755" s="2">
        <v>0</v>
      </c>
      <c r="F755" s="1">
        <v>1</v>
      </c>
      <c r="G755" s="1" t="s">
        <v>99</v>
      </c>
      <c r="H755" s="1">
        <f t="shared" si="11"/>
        <v>0</v>
      </c>
      <c r="I755" s="1" t="s">
        <v>22</v>
      </c>
      <c r="J755" s="1" t="s">
        <v>0</v>
      </c>
    </row>
    <row r="756" spans="1:10" ht="30" x14ac:dyDescent="0.25">
      <c r="A756" s="1">
        <v>1931485</v>
      </c>
      <c r="B756" s="1" t="s">
        <v>1497</v>
      </c>
      <c r="C756" s="1" t="s">
        <v>22</v>
      </c>
      <c r="D756" s="1" t="s">
        <v>1498</v>
      </c>
      <c r="E756" s="2">
        <v>0</v>
      </c>
      <c r="F756" s="1">
        <v>1</v>
      </c>
      <c r="G756" s="1" t="s">
        <v>99</v>
      </c>
      <c r="H756" s="1">
        <f t="shared" si="11"/>
        <v>0</v>
      </c>
      <c r="I756" s="1" t="s">
        <v>22</v>
      </c>
      <c r="J756" s="1" t="s">
        <v>0</v>
      </c>
    </row>
    <row r="757" spans="1:10" x14ac:dyDescent="0.25">
      <c r="A757" s="1">
        <v>1931486</v>
      </c>
      <c r="B757" s="1" t="s">
        <v>1499</v>
      </c>
      <c r="C757" s="1" t="s">
        <v>22</v>
      </c>
      <c r="D757" s="1" t="s">
        <v>1500</v>
      </c>
      <c r="E757" s="2">
        <v>0</v>
      </c>
      <c r="F757" s="1">
        <v>1</v>
      </c>
      <c r="G757" s="1" t="s">
        <v>99</v>
      </c>
      <c r="H757" s="1">
        <f t="shared" si="11"/>
        <v>0</v>
      </c>
      <c r="I757" s="1" t="s">
        <v>22</v>
      </c>
      <c r="J757" s="1" t="s">
        <v>0</v>
      </c>
    </row>
    <row r="758" spans="1:10" ht="30" x14ac:dyDescent="0.25">
      <c r="A758" s="1">
        <v>1931487</v>
      </c>
      <c r="B758" s="1" t="s">
        <v>1501</v>
      </c>
      <c r="C758" s="1" t="s">
        <v>22</v>
      </c>
      <c r="D758" s="1" t="s">
        <v>1502</v>
      </c>
      <c r="E758" s="2">
        <v>0</v>
      </c>
      <c r="F758" s="1">
        <v>1</v>
      </c>
      <c r="G758" s="1" t="s">
        <v>99</v>
      </c>
      <c r="H758" s="1">
        <f t="shared" si="11"/>
        <v>0</v>
      </c>
      <c r="I758" s="1" t="s">
        <v>22</v>
      </c>
      <c r="J758" s="1" t="s">
        <v>0</v>
      </c>
    </row>
    <row r="759" spans="1:10" ht="30" x14ac:dyDescent="0.25">
      <c r="A759" s="1">
        <v>1931488</v>
      </c>
      <c r="B759" s="1" t="s">
        <v>1503</v>
      </c>
      <c r="C759" s="1" t="s">
        <v>22</v>
      </c>
      <c r="D759" s="1" t="s">
        <v>1419</v>
      </c>
      <c r="E759" s="2">
        <v>0</v>
      </c>
      <c r="F759" s="1">
        <v>1</v>
      </c>
      <c r="G759" s="1" t="s">
        <v>99</v>
      </c>
      <c r="H759" s="1">
        <f t="shared" si="11"/>
        <v>0</v>
      </c>
      <c r="I759" s="1" t="s">
        <v>22</v>
      </c>
      <c r="J759" s="1" t="s">
        <v>0</v>
      </c>
    </row>
    <row r="760" spans="1:10" ht="30" x14ac:dyDescent="0.25">
      <c r="A760" s="1">
        <v>1931489</v>
      </c>
      <c r="B760" s="1" t="s">
        <v>1504</v>
      </c>
      <c r="C760" s="1" t="s">
        <v>22</v>
      </c>
      <c r="D760" s="1" t="s">
        <v>1421</v>
      </c>
      <c r="E760" s="2">
        <v>0</v>
      </c>
      <c r="F760" s="1">
        <v>1</v>
      </c>
      <c r="G760" s="1" t="s">
        <v>99</v>
      </c>
      <c r="H760" s="1">
        <f t="shared" si="11"/>
        <v>0</v>
      </c>
      <c r="I760" s="1" t="s">
        <v>22</v>
      </c>
      <c r="J760" s="1" t="s">
        <v>0</v>
      </c>
    </row>
    <row r="761" spans="1:10" x14ac:dyDescent="0.25">
      <c r="A761" s="1">
        <v>1931490</v>
      </c>
      <c r="B761" s="1" t="s">
        <v>1505</v>
      </c>
      <c r="C761" s="1" t="s">
        <v>22</v>
      </c>
      <c r="D761" s="1" t="s">
        <v>1423</v>
      </c>
      <c r="E761" s="2">
        <v>0</v>
      </c>
      <c r="F761" s="1">
        <v>23</v>
      </c>
      <c r="G761" s="1" t="s">
        <v>99</v>
      </c>
      <c r="H761" s="1">
        <f t="shared" si="11"/>
        <v>0</v>
      </c>
      <c r="I761" s="1" t="s">
        <v>22</v>
      </c>
      <c r="J761" s="1" t="s">
        <v>0</v>
      </c>
    </row>
    <row r="762" spans="1:10" ht="30" x14ac:dyDescent="0.25">
      <c r="A762" s="1">
        <v>1931491</v>
      </c>
      <c r="B762" s="1" t="s">
        <v>1506</v>
      </c>
      <c r="C762" s="1" t="s">
        <v>22</v>
      </c>
      <c r="D762" s="1" t="s">
        <v>1507</v>
      </c>
      <c r="E762" s="2">
        <v>0</v>
      </c>
      <c r="F762" s="1">
        <v>2</v>
      </c>
      <c r="G762" s="1" t="s">
        <v>99</v>
      </c>
      <c r="H762" s="1">
        <f t="shared" si="11"/>
        <v>0</v>
      </c>
      <c r="I762" s="1" t="s">
        <v>22</v>
      </c>
      <c r="J762" s="1" t="s">
        <v>0</v>
      </c>
    </row>
    <row r="763" spans="1:10" ht="30" x14ac:dyDescent="0.25">
      <c r="A763" s="1">
        <v>1931492</v>
      </c>
      <c r="B763" s="1" t="s">
        <v>1508</v>
      </c>
      <c r="C763" s="1" t="s">
        <v>22</v>
      </c>
      <c r="D763" s="1" t="s">
        <v>1509</v>
      </c>
      <c r="E763" s="2">
        <v>0</v>
      </c>
      <c r="F763" s="1">
        <v>13</v>
      </c>
      <c r="G763" s="1" t="s">
        <v>99</v>
      </c>
      <c r="H763" s="1">
        <f t="shared" si="11"/>
        <v>0</v>
      </c>
      <c r="I763" s="1" t="s">
        <v>22</v>
      </c>
      <c r="J763" s="1" t="s">
        <v>0</v>
      </c>
    </row>
    <row r="764" spans="1:10" ht="30" x14ac:dyDescent="0.25">
      <c r="A764" s="1">
        <v>1931493</v>
      </c>
      <c r="B764" s="1" t="s">
        <v>1510</v>
      </c>
      <c r="C764" s="1" t="s">
        <v>22</v>
      </c>
      <c r="D764" s="1" t="s">
        <v>1511</v>
      </c>
      <c r="E764" s="2">
        <v>0</v>
      </c>
      <c r="F764" s="1">
        <v>1</v>
      </c>
      <c r="G764" s="1" t="s">
        <v>99</v>
      </c>
      <c r="H764" s="1">
        <f t="shared" si="11"/>
        <v>0</v>
      </c>
      <c r="I764" s="1" t="s">
        <v>22</v>
      </c>
      <c r="J764" s="1" t="s">
        <v>0</v>
      </c>
    </row>
    <row r="765" spans="1:10" ht="30" x14ac:dyDescent="0.25">
      <c r="A765" s="1">
        <v>1931494</v>
      </c>
      <c r="B765" s="1" t="s">
        <v>1512</v>
      </c>
      <c r="C765" s="1" t="s">
        <v>22</v>
      </c>
      <c r="D765" s="1" t="s">
        <v>1513</v>
      </c>
      <c r="E765" s="2">
        <v>0</v>
      </c>
      <c r="F765" s="1">
        <v>7</v>
      </c>
      <c r="G765" s="1" t="s">
        <v>99</v>
      </c>
      <c r="H765" s="1">
        <f t="shared" si="11"/>
        <v>0</v>
      </c>
      <c r="I765" s="1" t="s">
        <v>22</v>
      </c>
      <c r="J765" s="1" t="s">
        <v>0</v>
      </c>
    </row>
    <row r="766" spans="1:10" ht="30" x14ac:dyDescent="0.25">
      <c r="A766" s="1">
        <v>1931495</v>
      </c>
      <c r="B766" s="1" t="s">
        <v>1514</v>
      </c>
      <c r="C766" s="1" t="s">
        <v>22</v>
      </c>
      <c r="D766" s="1" t="s">
        <v>1515</v>
      </c>
      <c r="E766" s="2">
        <v>0</v>
      </c>
      <c r="F766" s="1">
        <v>1</v>
      </c>
      <c r="G766" s="1" t="s">
        <v>99</v>
      </c>
      <c r="H766" s="1">
        <f t="shared" si="11"/>
        <v>0</v>
      </c>
      <c r="I766" s="1" t="s">
        <v>22</v>
      </c>
      <c r="J766" s="1" t="s">
        <v>0</v>
      </c>
    </row>
    <row r="767" spans="1:10" x14ac:dyDescent="0.25">
      <c r="A767" s="1">
        <v>1931496</v>
      </c>
      <c r="B767" s="1" t="s">
        <v>1516</v>
      </c>
      <c r="C767" s="1" t="s">
        <v>22</v>
      </c>
      <c r="D767" s="1" t="s">
        <v>1271</v>
      </c>
      <c r="E767" s="2">
        <v>0</v>
      </c>
      <c r="F767" s="1">
        <v>1</v>
      </c>
      <c r="G767" s="1" t="s">
        <v>205</v>
      </c>
      <c r="H767" s="1">
        <f t="shared" si="11"/>
        <v>0</v>
      </c>
      <c r="I767" s="1" t="s">
        <v>22</v>
      </c>
      <c r="J767" s="1" t="s">
        <v>0</v>
      </c>
    </row>
    <row r="768" spans="1:10" x14ac:dyDescent="0.25">
      <c r="A768" s="1">
        <v>1931497</v>
      </c>
      <c r="B768" s="1" t="s">
        <v>1517</v>
      </c>
      <c r="C768" s="1" t="s">
        <v>22</v>
      </c>
      <c r="D768" s="1" t="s">
        <v>1275</v>
      </c>
      <c r="E768" s="2">
        <v>0</v>
      </c>
      <c r="F768" s="1">
        <v>1</v>
      </c>
      <c r="G768" s="1" t="s">
        <v>205</v>
      </c>
      <c r="H768" s="1">
        <f t="shared" si="11"/>
        <v>0</v>
      </c>
      <c r="I768" s="1" t="s">
        <v>22</v>
      </c>
      <c r="J768" s="1" t="s">
        <v>0</v>
      </c>
    </row>
    <row r="769" spans="1:10" x14ac:dyDescent="0.25">
      <c r="A769" s="1">
        <v>1931498</v>
      </c>
      <c r="B769" s="1" t="s">
        <v>1518</v>
      </c>
      <c r="C769" s="1" t="s">
        <v>22</v>
      </c>
      <c r="D769" s="1" t="s">
        <v>1277</v>
      </c>
      <c r="E769" s="2">
        <v>0</v>
      </c>
      <c r="F769" s="1">
        <v>1</v>
      </c>
      <c r="G769" s="1" t="s">
        <v>205</v>
      </c>
      <c r="H769" s="1">
        <f t="shared" si="11"/>
        <v>0</v>
      </c>
      <c r="I769" s="1" t="s">
        <v>22</v>
      </c>
      <c r="J769" s="1" t="s">
        <v>0</v>
      </c>
    </row>
    <row r="770" spans="1:10" x14ac:dyDescent="0.25">
      <c r="A770" s="1">
        <v>1931499</v>
      </c>
      <c r="B770" s="1" t="s">
        <v>1519</v>
      </c>
      <c r="C770" s="1" t="s">
        <v>22</v>
      </c>
      <c r="D770" s="1" t="s">
        <v>1279</v>
      </c>
      <c r="E770" s="2">
        <v>0</v>
      </c>
      <c r="F770" s="1">
        <v>1</v>
      </c>
      <c r="G770" s="1" t="s">
        <v>205</v>
      </c>
      <c r="H770" s="1">
        <f t="shared" si="11"/>
        <v>0</v>
      </c>
      <c r="I770" s="1" t="s">
        <v>22</v>
      </c>
      <c r="J770" s="1" t="s">
        <v>0</v>
      </c>
    </row>
    <row r="771" spans="1:10" x14ac:dyDescent="0.25">
      <c r="A771" s="1">
        <v>1931500</v>
      </c>
      <c r="B771" s="1" t="s">
        <v>1520</v>
      </c>
      <c r="C771" s="1" t="s">
        <v>22</v>
      </c>
      <c r="D771" s="1" t="s">
        <v>1521</v>
      </c>
      <c r="E771" s="1">
        <f>ROUND(H772,2)</f>
        <v>0</v>
      </c>
      <c r="F771" s="1">
        <v>1</v>
      </c>
      <c r="G771" s="1" t="s">
        <v>0</v>
      </c>
      <c r="H771" s="1">
        <f t="shared" ref="H771:H804" si="12">IF(ISNUMBER(VALUE(E771)),ROUND(SUM(ROUND(E771,2)*F771),2),"N")</f>
        <v>0</v>
      </c>
      <c r="I771" s="1" t="s">
        <v>22</v>
      </c>
      <c r="J771" s="1" t="s">
        <v>0</v>
      </c>
    </row>
    <row r="772" spans="1:10" x14ac:dyDescent="0.25">
      <c r="A772" s="1">
        <v>1931501</v>
      </c>
      <c r="B772" s="1" t="s">
        <v>1522</v>
      </c>
      <c r="C772" s="1" t="s">
        <v>788</v>
      </c>
      <c r="D772" s="1" t="s">
        <v>789</v>
      </c>
      <c r="E772" s="1">
        <f>ROUND(H773+H791+H803,2)</f>
        <v>0</v>
      </c>
      <c r="F772" s="1">
        <v>1</v>
      </c>
      <c r="G772" s="1" t="s">
        <v>0</v>
      </c>
      <c r="H772" s="1">
        <f t="shared" si="12"/>
        <v>0</v>
      </c>
      <c r="I772" s="1" t="s">
        <v>22</v>
      </c>
      <c r="J772" s="1" t="s">
        <v>0</v>
      </c>
    </row>
    <row r="773" spans="1:10" x14ac:dyDescent="0.25">
      <c r="A773" s="1">
        <v>1931502</v>
      </c>
      <c r="B773" s="1" t="s">
        <v>1523</v>
      </c>
      <c r="C773" s="1" t="s">
        <v>1104</v>
      </c>
      <c r="D773" s="1" t="s">
        <v>1105</v>
      </c>
      <c r="E773" s="1">
        <f>ROUND(H774+H775+H776+H777+H778+H779+H780+H781+H782+H783+H784+H785+H786+H787+H788+H789+H790,2)</f>
        <v>0</v>
      </c>
      <c r="F773" s="1">
        <v>1</v>
      </c>
      <c r="G773" s="1" t="s">
        <v>0</v>
      </c>
      <c r="H773" s="1">
        <f t="shared" si="12"/>
        <v>0</v>
      </c>
      <c r="I773" s="1" t="s">
        <v>22</v>
      </c>
      <c r="J773" s="1" t="s">
        <v>0</v>
      </c>
    </row>
    <row r="774" spans="1:10" ht="30" x14ac:dyDescent="0.25">
      <c r="A774" s="1">
        <v>1931503</v>
      </c>
      <c r="B774" s="1" t="s">
        <v>1524</v>
      </c>
      <c r="C774" s="1" t="s">
        <v>22</v>
      </c>
      <c r="D774" s="1" t="s">
        <v>1525</v>
      </c>
      <c r="E774" s="2">
        <v>0</v>
      </c>
      <c r="F774" s="1">
        <v>90</v>
      </c>
      <c r="G774" s="1" t="s">
        <v>116</v>
      </c>
      <c r="H774" s="1">
        <f t="shared" si="12"/>
        <v>0</v>
      </c>
      <c r="I774" s="1" t="s">
        <v>22</v>
      </c>
      <c r="J774" s="1" t="s">
        <v>0</v>
      </c>
    </row>
    <row r="775" spans="1:10" x14ac:dyDescent="0.25">
      <c r="A775" s="1">
        <v>1931504</v>
      </c>
      <c r="B775" s="1" t="s">
        <v>1526</v>
      </c>
      <c r="C775" s="1" t="s">
        <v>22</v>
      </c>
      <c r="D775" s="1" t="s">
        <v>1527</v>
      </c>
      <c r="E775" s="2">
        <v>0</v>
      </c>
      <c r="F775" s="1">
        <v>90</v>
      </c>
      <c r="G775" s="1" t="s">
        <v>116</v>
      </c>
      <c r="H775" s="1">
        <f t="shared" si="12"/>
        <v>0</v>
      </c>
      <c r="I775" s="1" t="s">
        <v>22</v>
      </c>
      <c r="J775" s="1" t="s">
        <v>0</v>
      </c>
    </row>
    <row r="776" spans="1:10" x14ac:dyDescent="0.25">
      <c r="A776" s="1">
        <v>1931505</v>
      </c>
      <c r="B776" s="1" t="s">
        <v>1528</v>
      </c>
      <c r="C776" s="1" t="s">
        <v>22</v>
      </c>
      <c r="D776" s="1" t="s">
        <v>1529</v>
      </c>
      <c r="E776" s="2">
        <v>0</v>
      </c>
      <c r="F776" s="1">
        <v>90</v>
      </c>
      <c r="G776" s="1" t="s">
        <v>116</v>
      </c>
      <c r="H776" s="1">
        <f t="shared" si="12"/>
        <v>0</v>
      </c>
      <c r="I776" s="1" t="s">
        <v>22</v>
      </c>
      <c r="J776" s="1" t="s">
        <v>0</v>
      </c>
    </row>
    <row r="777" spans="1:10" x14ac:dyDescent="0.25">
      <c r="A777" s="1">
        <v>1931506</v>
      </c>
      <c r="B777" s="1" t="s">
        <v>1530</v>
      </c>
      <c r="C777" s="1" t="s">
        <v>22</v>
      </c>
      <c r="D777" s="1" t="s">
        <v>1531</v>
      </c>
      <c r="E777" s="2">
        <v>0</v>
      </c>
      <c r="F777" s="1">
        <v>90</v>
      </c>
      <c r="G777" s="1" t="s">
        <v>116</v>
      </c>
      <c r="H777" s="1">
        <f t="shared" si="12"/>
        <v>0</v>
      </c>
      <c r="I777" s="1" t="s">
        <v>22</v>
      </c>
      <c r="J777" s="1" t="s">
        <v>0</v>
      </c>
    </row>
    <row r="778" spans="1:10" ht="30" x14ac:dyDescent="0.25">
      <c r="A778" s="1">
        <v>1931507</v>
      </c>
      <c r="B778" s="1" t="s">
        <v>1532</v>
      </c>
      <c r="C778" s="1" t="s">
        <v>22</v>
      </c>
      <c r="D778" s="1" t="s">
        <v>1533</v>
      </c>
      <c r="E778" s="2">
        <v>0</v>
      </c>
      <c r="F778" s="1">
        <v>40</v>
      </c>
      <c r="G778" s="1" t="s">
        <v>116</v>
      </c>
      <c r="H778" s="1">
        <f t="shared" si="12"/>
        <v>0</v>
      </c>
      <c r="I778" s="1" t="s">
        <v>22</v>
      </c>
      <c r="J778" s="1" t="s">
        <v>0</v>
      </c>
    </row>
    <row r="779" spans="1:10" ht="45" x14ac:dyDescent="0.25">
      <c r="A779" s="1">
        <v>1931508</v>
      </c>
      <c r="B779" s="1" t="s">
        <v>1534</v>
      </c>
      <c r="C779" s="1" t="s">
        <v>22</v>
      </c>
      <c r="D779" s="1" t="s">
        <v>1535</v>
      </c>
      <c r="E779" s="2">
        <v>0</v>
      </c>
      <c r="F779" s="1">
        <v>40</v>
      </c>
      <c r="G779" s="1" t="s">
        <v>116</v>
      </c>
      <c r="H779" s="1">
        <f t="shared" si="12"/>
        <v>0</v>
      </c>
      <c r="I779" s="1" t="s">
        <v>22</v>
      </c>
      <c r="J779" s="1" t="s">
        <v>0</v>
      </c>
    </row>
    <row r="780" spans="1:10" ht="30" x14ac:dyDescent="0.25">
      <c r="A780" s="1">
        <v>1931509</v>
      </c>
      <c r="B780" s="1" t="s">
        <v>1536</v>
      </c>
      <c r="C780" s="1" t="s">
        <v>22</v>
      </c>
      <c r="D780" s="1" t="s">
        <v>1537</v>
      </c>
      <c r="E780" s="2">
        <v>0</v>
      </c>
      <c r="F780" s="1">
        <v>16</v>
      </c>
      <c r="G780" s="1" t="s">
        <v>99</v>
      </c>
      <c r="H780" s="1">
        <f t="shared" si="12"/>
        <v>0</v>
      </c>
      <c r="I780" s="1" t="s">
        <v>22</v>
      </c>
      <c r="J780" s="1" t="s">
        <v>0</v>
      </c>
    </row>
    <row r="781" spans="1:10" x14ac:dyDescent="0.25">
      <c r="A781" s="1">
        <v>1931510</v>
      </c>
      <c r="B781" s="1" t="s">
        <v>1538</v>
      </c>
      <c r="C781" s="1" t="s">
        <v>22</v>
      </c>
      <c r="D781" s="1" t="s">
        <v>1539</v>
      </c>
      <c r="E781" s="2">
        <v>0</v>
      </c>
      <c r="F781" s="1">
        <v>16</v>
      </c>
      <c r="G781" s="1" t="s">
        <v>99</v>
      </c>
      <c r="H781" s="1">
        <f t="shared" si="12"/>
        <v>0</v>
      </c>
      <c r="I781" s="1" t="s">
        <v>22</v>
      </c>
      <c r="J781" s="1" t="s">
        <v>0</v>
      </c>
    </row>
    <row r="782" spans="1:10" x14ac:dyDescent="0.25">
      <c r="A782" s="1">
        <v>1931511</v>
      </c>
      <c r="B782" s="1" t="s">
        <v>1540</v>
      </c>
      <c r="C782" s="1" t="s">
        <v>22</v>
      </c>
      <c r="D782" s="1" t="s">
        <v>1541</v>
      </c>
      <c r="E782" s="2">
        <v>0</v>
      </c>
      <c r="F782" s="1">
        <v>1</v>
      </c>
      <c r="G782" s="1" t="s">
        <v>99</v>
      </c>
      <c r="H782" s="1">
        <f t="shared" si="12"/>
        <v>0</v>
      </c>
      <c r="I782" s="1" t="s">
        <v>22</v>
      </c>
      <c r="J782" s="1" t="s">
        <v>0</v>
      </c>
    </row>
    <row r="783" spans="1:10" ht="45" x14ac:dyDescent="0.25">
      <c r="A783" s="1">
        <v>1931512</v>
      </c>
      <c r="B783" s="1" t="s">
        <v>1542</v>
      </c>
      <c r="C783" s="1" t="s">
        <v>22</v>
      </c>
      <c r="D783" s="1" t="s">
        <v>1543</v>
      </c>
      <c r="E783" s="2">
        <v>0</v>
      </c>
      <c r="F783" s="1">
        <v>1</v>
      </c>
      <c r="G783" s="1" t="s">
        <v>99</v>
      </c>
      <c r="H783" s="1">
        <f t="shared" si="12"/>
        <v>0</v>
      </c>
      <c r="I783" s="1" t="s">
        <v>22</v>
      </c>
      <c r="J783" s="1" t="s">
        <v>0</v>
      </c>
    </row>
    <row r="784" spans="1:10" ht="30" x14ac:dyDescent="0.25">
      <c r="A784" s="1">
        <v>1931513</v>
      </c>
      <c r="B784" s="1" t="s">
        <v>1544</v>
      </c>
      <c r="C784" s="1" t="s">
        <v>22</v>
      </c>
      <c r="D784" s="1" t="s">
        <v>1545</v>
      </c>
      <c r="E784" s="2">
        <v>0</v>
      </c>
      <c r="F784" s="1">
        <v>60</v>
      </c>
      <c r="G784" s="1" t="s">
        <v>116</v>
      </c>
      <c r="H784" s="1">
        <f t="shared" si="12"/>
        <v>0</v>
      </c>
      <c r="I784" s="1" t="s">
        <v>22</v>
      </c>
      <c r="J784" s="1" t="s">
        <v>0</v>
      </c>
    </row>
    <row r="785" spans="1:10" ht="30" x14ac:dyDescent="0.25">
      <c r="A785" s="1">
        <v>1931514</v>
      </c>
      <c r="B785" s="1" t="s">
        <v>1546</v>
      </c>
      <c r="C785" s="1" t="s">
        <v>22</v>
      </c>
      <c r="D785" s="1" t="s">
        <v>1547</v>
      </c>
      <c r="E785" s="2">
        <v>0</v>
      </c>
      <c r="F785" s="1">
        <v>60</v>
      </c>
      <c r="G785" s="1" t="s">
        <v>116</v>
      </c>
      <c r="H785" s="1">
        <f t="shared" si="12"/>
        <v>0</v>
      </c>
      <c r="I785" s="1" t="s">
        <v>22</v>
      </c>
      <c r="J785" s="1" t="s">
        <v>0</v>
      </c>
    </row>
    <row r="786" spans="1:10" x14ac:dyDescent="0.25">
      <c r="A786" s="1">
        <v>1931515</v>
      </c>
      <c r="B786" s="1" t="s">
        <v>1548</v>
      </c>
      <c r="C786" s="1" t="s">
        <v>22</v>
      </c>
      <c r="D786" s="1" t="s">
        <v>1271</v>
      </c>
      <c r="E786" s="2">
        <v>0</v>
      </c>
      <c r="F786" s="1">
        <v>1</v>
      </c>
      <c r="G786" s="1" t="s">
        <v>205</v>
      </c>
      <c r="H786" s="1">
        <f t="shared" si="12"/>
        <v>0</v>
      </c>
      <c r="I786" s="1" t="s">
        <v>22</v>
      </c>
      <c r="J786" s="1" t="s">
        <v>0</v>
      </c>
    </row>
    <row r="787" spans="1:10" x14ac:dyDescent="0.25">
      <c r="A787" s="1">
        <v>1931516</v>
      </c>
      <c r="B787" s="1" t="s">
        <v>1549</v>
      </c>
      <c r="C787" s="1" t="s">
        <v>22</v>
      </c>
      <c r="D787" s="1" t="s">
        <v>1273</v>
      </c>
      <c r="E787" s="2">
        <v>0</v>
      </c>
      <c r="F787" s="1">
        <v>1</v>
      </c>
      <c r="G787" s="1" t="s">
        <v>205</v>
      </c>
      <c r="H787" s="1">
        <f t="shared" si="12"/>
        <v>0</v>
      </c>
      <c r="I787" s="1" t="s">
        <v>22</v>
      </c>
      <c r="J787" s="1" t="s">
        <v>0</v>
      </c>
    </row>
    <row r="788" spans="1:10" x14ac:dyDescent="0.25">
      <c r="A788" s="1">
        <v>1931517</v>
      </c>
      <c r="B788" s="1" t="s">
        <v>1550</v>
      </c>
      <c r="C788" s="1" t="s">
        <v>22</v>
      </c>
      <c r="D788" s="1" t="s">
        <v>1275</v>
      </c>
      <c r="E788" s="2">
        <v>0</v>
      </c>
      <c r="F788" s="1">
        <v>1</v>
      </c>
      <c r="G788" s="1" t="s">
        <v>205</v>
      </c>
      <c r="H788" s="1">
        <f t="shared" si="12"/>
        <v>0</v>
      </c>
      <c r="I788" s="1" t="s">
        <v>22</v>
      </c>
      <c r="J788" s="1" t="s">
        <v>0</v>
      </c>
    </row>
    <row r="789" spans="1:10" x14ac:dyDescent="0.25">
      <c r="A789" s="1">
        <v>1931518</v>
      </c>
      <c r="B789" s="1" t="s">
        <v>1551</v>
      </c>
      <c r="C789" s="1" t="s">
        <v>22</v>
      </c>
      <c r="D789" s="1" t="s">
        <v>1277</v>
      </c>
      <c r="E789" s="2">
        <v>0</v>
      </c>
      <c r="F789" s="1">
        <v>1</v>
      </c>
      <c r="G789" s="1" t="s">
        <v>205</v>
      </c>
      <c r="H789" s="1">
        <f t="shared" si="12"/>
        <v>0</v>
      </c>
      <c r="I789" s="1" t="s">
        <v>22</v>
      </c>
      <c r="J789" s="1" t="s">
        <v>0</v>
      </c>
    </row>
    <row r="790" spans="1:10" x14ac:dyDescent="0.25">
      <c r="A790" s="1">
        <v>1931519</v>
      </c>
      <c r="B790" s="1" t="s">
        <v>1552</v>
      </c>
      <c r="C790" s="1" t="s">
        <v>22</v>
      </c>
      <c r="D790" s="1" t="s">
        <v>1279</v>
      </c>
      <c r="E790" s="2">
        <v>0</v>
      </c>
      <c r="F790" s="1">
        <v>1</v>
      </c>
      <c r="G790" s="1" t="s">
        <v>205</v>
      </c>
      <c r="H790" s="1">
        <f t="shared" si="12"/>
        <v>0</v>
      </c>
      <c r="I790" s="1" t="s">
        <v>22</v>
      </c>
      <c r="J790" s="1" t="s">
        <v>0</v>
      </c>
    </row>
    <row r="791" spans="1:10" ht="30" x14ac:dyDescent="0.25">
      <c r="A791" s="1">
        <v>1931520</v>
      </c>
      <c r="B791" s="1" t="s">
        <v>1553</v>
      </c>
      <c r="C791" s="1" t="s">
        <v>1344</v>
      </c>
      <c r="D791" s="1" t="s">
        <v>1345</v>
      </c>
      <c r="E791" s="1">
        <f>ROUND(H792+H793+H794+H795+H796+H797+H798+H799+H800+H801+H802,2)</f>
        <v>0</v>
      </c>
      <c r="F791" s="1">
        <v>1</v>
      </c>
      <c r="G791" s="1" t="s">
        <v>0</v>
      </c>
      <c r="H791" s="1">
        <f t="shared" si="12"/>
        <v>0</v>
      </c>
      <c r="I791" s="1" t="s">
        <v>22</v>
      </c>
      <c r="J791" s="1" t="s">
        <v>0</v>
      </c>
    </row>
    <row r="792" spans="1:10" ht="30" x14ac:dyDescent="0.25">
      <c r="A792" s="1">
        <v>1931521</v>
      </c>
      <c r="B792" s="1" t="s">
        <v>1554</v>
      </c>
      <c r="C792" s="1" t="s">
        <v>22</v>
      </c>
      <c r="D792" s="1" t="s">
        <v>1555</v>
      </c>
      <c r="E792" s="2">
        <v>0</v>
      </c>
      <c r="F792" s="1">
        <v>1</v>
      </c>
      <c r="G792" s="1" t="s">
        <v>99</v>
      </c>
      <c r="H792" s="1">
        <f t="shared" si="12"/>
        <v>0</v>
      </c>
      <c r="I792" s="1" t="s">
        <v>22</v>
      </c>
      <c r="J792" s="1" t="s">
        <v>0</v>
      </c>
    </row>
    <row r="793" spans="1:10" ht="30" x14ac:dyDescent="0.25">
      <c r="A793" s="1">
        <v>1931522</v>
      </c>
      <c r="B793" s="1" t="s">
        <v>1556</v>
      </c>
      <c r="C793" s="1" t="s">
        <v>22</v>
      </c>
      <c r="D793" s="1" t="s">
        <v>1557</v>
      </c>
      <c r="E793" s="2">
        <v>0</v>
      </c>
      <c r="F793" s="1">
        <v>60</v>
      </c>
      <c r="G793" s="1" t="s">
        <v>116</v>
      </c>
      <c r="H793" s="1">
        <f t="shared" si="12"/>
        <v>0</v>
      </c>
      <c r="I793" s="1" t="s">
        <v>22</v>
      </c>
      <c r="J793" s="1" t="s">
        <v>0</v>
      </c>
    </row>
    <row r="794" spans="1:10" ht="30" x14ac:dyDescent="0.25">
      <c r="A794" s="1">
        <v>1931523</v>
      </c>
      <c r="B794" s="1" t="s">
        <v>1558</v>
      </c>
      <c r="C794" s="1" t="s">
        <v>22</v>
      </c>
      <c r="D794" s="1" t="s">
        <v>1559</v>
      </c>
      <c r="E794" s="2">
        <v>0</v>
      </c>
      <c r="F794" s="1">
        <v>90</v>
      </c>
      <c r="G794" s="1" t="s">
        <v>116</v>
      </c>
      <c r="H794" s="1">
        <f t="shared" si="12"/>
        <v>0</v>
      </c>
      <c r="I794" s="1" t="s">
        <v>22</v>
      </c>
      <c r="J794" s="1" t="s">
        <v>0</v>
      </c>
    </row>
    <row r="795" spans="1:10" x14ac:dyDescent="0.25">
      <c r="A795" s="1">
        <v>1931524</v>
      </c>
      <c r="B795" s="1" t="s">
        <v>1560</v>
      </c>
      <c r="C795" s="1" t="s">
        <v>22</v>
      </c>
      <c r="D795" s="1" t="s">
        <v>1561</v>
      </c>
      <c r="E795" s="2">
        <v>0</v>
      </c>
      <c r="F795" s="1">
        <v>9.36</v>
      </c>
      <c r="G795" s="1" t="s">
        <v>72</v>
      </c>
      <c r="H795" s="1">
        <f t="shared" si="12"/>
        <v>0</v>
      </c>
      <c r="I795" s="1" t="s">
        <v>22</v>
      </c>
      <c r="J795" s="1" t="s">
        <v>0</v>
      </c>
    </row>
    <row r="796" spans="1:10" ht="30" x14ac:dyDescent="0.25">
      <c r="A796" s="1">
        <v>1931525</v>
      </c>
      <c r="B796" s="1" t="s">
        <v>1562</v>
      </c>
      <c r="C796" s="1" t="s">
        <v>22</v>
      </c>
      <c r="D796" s="1" t="s">
        <v>1563</v>
      </c>
      <c r="E796" s="2">
        <v>0</v>
      </c>
      <c r="F796" s="1">
        <v>39</v>
      </c>
      <c r="G796" s="1" t="s">
        <v>36</v>
      </c>
      <c r="H796" s="1">
        <f t="shared" si="12"/>
        <v>0</v>
      </c>
      <c r="I796" s="1" t="s">
        <v>22</v>
      </c>
      <c r="J796" s="1" t="s">
        <v>0</v>
      </c>
    </row>
    <row r="797" spans="1:10" ht="30" x14ac:dyDescent="0.25">
      <c r="A797" s="1">
        <v>1931526</v>
      </c>
      <c r="B797" s="1" t="s">
        <v>1564</v>
      </c>
      <c r="C797" s="1" t="s">
        <v>22</v>
      </c>
      <c r="D797" s="1" t="s">
        <v>1565</v>
      </c>
      <c r="E797" s="2">
        <v>0</v>
      </c>
      <c r="F797" s="1">
        <v>60</v>
      </c>
      <c r="G797" s="1" t="s">
        <v>116</v>
      </c>
      <c r="H797" s="1">
        <f t="shared" si="12"/>
        <v>0</v>
      </c>
      <c r="I797" s="1" t="s">
        <v>22</v>
      </c>
      <c r="J797" s="1" t="s">
        <v>0</v>
      </c>
    </row>
    <row r="798" spans="1:10" ht="30" x14ac:dyDescent="0.25">
      <c r="A798" s="1">
        <v>1931527</v>
      </c>
      <c r="B798" s="1" t="s">
        <v>1566</v>
      </c>
      <c r="C798" s="1" t="s">
        <v>22</v>
      </c>
      <c r="D798" s="1" t="s">
        <v>1351</v>
      </c>
      <c r="E798" s="2">
        <v>0</v>
      </c>
      <c r="F798" s="1">
        <v>30</v>
      </c>
      <c r="G798" s="1" t="s">
        <v>61</v>
      </c>
      <c r="H798" s="1">
        <f t="shared" si="12"/>
        <v>0</v>
      </c>
      <c r="I798" s="1" t="s">
        <v>22</v>
      </c>
      <c r="J798" s="1" t="s">
        <v>0</v>
      </c>
    </row>
    <row r="799" spans="1:10" x14ac:dyDescent="0.25">
      <c r="A799" s="1">
        <v>1931528</v>
      </c>
      <c r="B799" s="1" t="s">
        <v>1567</v>
      </c>
      <c r="C799" s="1" t="s">
        <v>22</v>
      </c>
      <c r="D799" s="1" t="s">
        <v>1353</v>
      </c>
      <c r="E799" s="2">
        <v>0</v>
      </c>
      <c r="F799" s="1">
        <v>6</v>
      </c>
      <c r="G799" s="1" t="s">
        <v>72</v>
      </c>
      <c r="H799" s="1">
        <f t="shared" si="12"/>
        <v>0</v>
      </c>
      <c r="I799" s="1" t="s">
        <v>22</v>
      </c>
      <c r="J799" s="1" t="s">
        <v>0</v>
      </c>
    </row>
    <row r="800" spans="1:10" x14ac:dyDescent="0.25">
      <c r="A800" s="1">
        <v>1931529</v>
      </c>
      <c r="B800" s="1" t="s">
        <v>1568</v>
      </c>
      <c r="C800" s="1" t="s">
        <v>22</v>
      </c>
      <c r="D800" s="1" t="s">
        <v>1271</v>
      </c>
      <c r="E800" s="2">
        <v>0</v>
      </c>
      <c r="F800" s="1">
        <v>1</v>
      </c>
      <c r="G800" s="1" t="s">
        <v>205</v>
      </c>
      <c r="H800" s="1">
        <f t="shared" si="12"/>
        <v>0</v>
      </c>
      <c r="I800" s="1" t="s">
        <v>22</v>
      </c>
      <c r="J800" s="1" t="s">
        <v>0</v>
      </c>
    </row>
    <row r="801" spans="1:10" x14ac:dyDescent="0.25">
      <c r="A801" s="1">
        <v>1931530</v>
      </c>
      <c r="B801" s="1" t="s">
        <v>1569</v>
      </c>
      <c r="C801" s="1" t="s">
        <v>22</v>
      </c>
      <c r="D801" s="1" t="s">
        <v>1275</v>
      </c>
      <c r="E801" s="2">
        <v>0</v>
      </c>
      <c r="F801" s="1">
        <v>1</v>
      </c>
      <c r="G801" s="1" t="s">
        <v>205</v>
      </c>
      <c r="H801" s="1">
        <f t="shared" si="12"/>
        <v>0</v>
      </c>
      <c r="I801" s="1" t="s">
        <v>22</v>
      </c>
      <c r="J801" s="1" t="s">
        <v>0</v>
      </c>
    </row>
    <row r="802" spans="1:10" x14ac:dyDescent="0.25">
      <c r="A802" s="1">
        <v>1931531</v>
      </c>
      <c r="B802" s="1" t="s">
        <v>1570</v>
      </c>
      <c r="C802" s="1" t="s">
        <v>22</v>
      </c>
      <c r="D802" s="1" t="s">
        <v>1279</v>
      </c>
      <c r="E802" s="2">
        <v>0</v>
      </c>
      <c r="F802" s="1">
        <v>1</v>
      </c>
      <c r="G802" s="1" t="s">
        <v>205</v>
      </c>
      <c r="H802" s="1">
        <f t="shared" si="12"/>
        <v>0</v>
      </c>
      <c r="I802" s="1" t="s">
        <v>22</v>
      </c>
      <c r="J802" s="1" t="s">
        <v>0</v>
      </c>
    </row>
    <row r="803" spans="1:10" x14ac:dyDescent="0.25">
      <c r="A803" s="1">
        <v>1931532</v>
      </c>
      <c r="B803" s="1" t="s">
        <v>1571</v>
      </c>
      <c r="C803" s="1" t="s">
        <v>1088</v>
      </c>
      <c r="D803" s="1" t="s">
        <v>1089</v>
      </c>
      <c r="E803" s="1">
        <f>ROUND(H804,2)</f>
        <v>0</v>
      </c>
      <c r="F803" s="1">
        <v>1</v>
      </c>
      <c r="G803" s="1" t="s">
        <v>0</v>
      </c>
      <c r="H803" s="1">
        <f t="shared" si="12"/>
        <v>0</v>
      </c>
      <c r="I803" s="1" t="s">
        <v>22</v>
      </c>
      <c r="J803" s="1" t="s">
        <v>0</v>
      </c>
    </row>
    <row r="804" spans="1:10" ht="30" x14ac:dyDescent="0.25">
      <c r="A804" s="1">
        <v>1931533</v>
      </c>
      <c r="B804" s="1" t="s">
        <v>1572</v>
      </c>
      <c r="C804" s="1" t="s">
        <v>22</v>
      </c>
      <c r="D804" s="1" t="s">
        <v>1283</v>
      </c>
      <c r="E804" s="2">
        <v>0</v>
      </c>
      <c r="F804" s="1">
        <v>1</v>
      </c>
      <c r="G804" s="1" t="s">
        <v>1282</v>
      </c>
      <c r="H804" s="1">
        <f t="shared" si="12"/>
        <v>0</v>
      </c>
      <c r="I804" s="1" t="s">
        <v>22</v>
      </c>
      <c r="J804" s="1" t="s">
        <v>0</v>
      </c>
    </row>
    <row r="805" spans="1:10" x14ac:dyDescent="0.25">
      <c r="A805" s="1">
        <v>1930733</v>
      </c>
      <c r="B805" s="1" t="s">
        <v>1573</v>
      </c>
      <c r="C805" s="1" t="s">
        <v>22</v>
      </c>
      <c r="D805" s="1" t="s">
        <v>1575</v>
      </c>
      <c r="E805" s="2">
        <v>0</v>
      </c>
      <c r="F805" s="1">
        <v>1</v>
      </c>
      <c r="G805" s="1" t="s">
        <v>1574</v>
      </c>
      <c r="H805" s="1">
        <f>IF(ISNUMBER(VALUE(E805)),ROUND(SUM(ROUND(E805,0)*F805),0),"N")</f>
        <v>0</v>
      </c>
      <c r="I805" s="1" t="s">
        <v>22</v>
      </c>
      <c r="J805" s="1" t="s">
        <v>0</v>
      </c>
    </row>
  </sheetData>
  <sheetProtection algorithmName="SHA-512" hashValue="g4I1SFV2A+dCrin0Qqo5jponJbG36/mdSMruF09TLUJWsTzs56sIo+9n6o6rJOsJuXCRsa+TDuZI8pHNKlQQKA==" saltValue="NZy/dJUXusgGqRE5KbcigQ==" spinCount="100000" sheet="1" objects="1" scenarios="1"/>
  <pageMargins left="0.7" right="0.7" top="0.75" bottom="0.75" header="0.3" footer="0.3"/>
  <pageSetup paperSize="9" scale="74" fitToHeight="0" orientation="landscape" horizontalDpi="4294967294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B6DEC66C7ECB24E8D08E5400A2FE6CE" ma:contentTypeVersion="15" ma:contentTypeDescription="Umožňuje vytvoriť nový dokument." ma:contentTypeScope="" ma:versionID="84337d1b6e8cf7a77d4d91f46fc2c77e">
  <xsd:schema xmlns:xsd="http://www.w3.org/2001/XMLSchema" xmlns:xs="http://www.w3.org/2001/XMLSchema" xmlns:p="http://schemas.microsoft.com/office/2006/metadata/properties" xmlns:ns2="576f5c12-a696-4a9e-ab05-b944a81adc44" xmlns:ns3="fb184d40-0941-4c5b-8d86-c438507f5a78" targetNamespace="http://schemas.microsoft.com/office/2006/metadata/properties" ma:root="true" ma:fieldsID="119df744f6c8b450d5f044897e908875" ns2:_="" ns3:_="">
    <xsd:import namespace="576f5c12-a696-4a9e-ab05-b944a81adc44"/>
    <xsd:import namespace="fb184d40-0941-4c5b-8d86-c438507f5a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6f5c12-a696-4a9e-ab05-b944a81adc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Značky obrázka" ma:readOnly="false" ma:fieldId="{5cf76f15-5ced-4ddc-b409-7134ff3c332f}" ma:taxonomyMulti="true" ma:sspId="b45e0857-c539-46f7-978f-c73fdc53b56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184d40-0941-4c5b-8d86-c438507f5a7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2d4d7108-1c8b-43e2-b1b6-6c168d9d6340}" ma:internalName="TaxCatchAll" ma:showField="CatchAllData" ma:web="fb184d40-0941-4c5b-8d86-c438507f5a7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FE615A-263B-4E77-AFBA-65D76F0635D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7C663F7-F22F-4F1F-872A-D6CB805DA7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6f5c12-a696-4a9e-ab05-b944a81adc44"/>
    <ds:schemaRef ds:uri="fb184d40-0941-4c5b-8d86-c438507f5a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ItemPartData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Milos</cp:lastModifiedBy>
  <dcterms:created xsi:type="dcterms:W3CDTF">2022-06-20T12:45:37Z</dcterms:created>
  <dcterms:modified xsi:type="dcterms:W3CDTF">2022-06-22T13:05:36Z</dcterms:modified>
</cp:coreProperties>
</file>