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EE RZMO Požitovavský región\20250703 OPRAVA SP č. II - RZMO - Požitavský región EE\"/>
    </mc:Choice>
  </mc:AlternateContent>
  <xr:revisionPtr revIDLastSave="0" documentId="13_ncr:1_{40487996-BE95-4DF9-9D6A-4B769249CEC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Zoznam OM" sheetId="3" r:id="rId1"/>
  </sheets>
  <definedNames>
    <definedName name="_xlnm._FilterDatabase" localSheetId="0" hidden="1">'Zoznam OM'!$A$9:$AB$726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629" i="3" l="1"/>
  <c r="S196" i="3" l="1"/>
  <c r="U197" i="3"/>
  <c r="U723" i="3" l="1"/>
  <c r="V197" i="3" l="1"/>
  <c r="W197" i="3"/>
  <c r="X197" i="3"/>
  <c r="V198" i="3"/>
  <c r="W198" i="3"/>
  <c r="X198" i="3"/>
  <c r="X196" i="3"/>
  <c r="W196" i="3"/>
  <c r="V196" i="3"/>
  <c r="Y196" i="3"/>
  <c r="Y518" i="3"/>
  <c r="Z518" i="3"/>
  <c r="AA518" i="3"/>
  <c r="Y519" i="3"/>
  <c r="Z519" i="3"/>
  <c r="AA519" i="3"/>
  <c r="Y520" i="3"/>
  <c r="Z520" i="3"/>
  <c r="AA520" i="3"/>
  <c r="Y521" i="3"/>
  <c r="Z521" i="3"/>
  <c r="AA521" i="3"/>
  <c r="Y522" i="3"/>
  <c r="Z522" i="3"/>
  <c r="AA522" i="3"/>
  <c r="V520" i="3"/>
  <c r="W520" i="3"/>
  <c r="X520" i="3"/>
  <c r="V521" i="3"/>
  <c r="W521" i="3"/>
  <c r="X521" i="3"/>
  <c r="V518" i="3"/>
  <c r="W518" i="3"/>
  <c r="X518" i="3"/>
  <c r="V519" i="3"/>
  <c r="W519" i="3"/>
  <c r="X519" i="3"/>
  <c r="S517" i="3"/>
  <c r="T517" i="3"/>
  <c r="U517" i="3"/>
  <c r="S518" i="3"/>
  <c r="T518" i="3"/>
  <c r="U518" i="3"/>
  <c r="S519" i="3"/>
  <c r="T519" i="3"/>
  <c r="U519" i="3"/>
  <c r="S520" i="3"/>
  <c r="T520" i="3"/>
  <c r="U520" i="3"/>
  <c r="S521" i="3"/>
  <c r="T521" i="3"/>
  <c r="U521" i="3"/>
  <c r="S522" i="3"/>
  <c r="T522" i="3"/>
  <c r="U522" i="3"/>
  <c r="G728" i="3"/>
  <c r="X629" i="3"/>
  <c r="W629" i="3"/>
  <c r="V629" i="3"/>
  <c r="V11" i="3"/>
  <c r="W11" i="3"/>
  <c r="X11" i="3"/>
  <c r="Y11" i="3"/>
  <c r="Z11" i="3"/>
  <c r="AA11" i="3"/>
  <c r="V12" i="3"/>
  <c r="W12" i="3"/>
  <c r="X12" i="3"/>
  <c r="Y12" i="3"/>
  <c r="Z12" i="3"/>
  <c r="AA12" i="3"/>
  <c r="V13" i="3"/>
  <c r="W13" i="3"/>
  <c r="X13" i="3"/>
  <c r="Y13" i="3"/>
  <c r="Z13" i="3"/>
  <c r="AA13" i="3"/>
  <c r="V14" i="3"/>
  <c r="W14" i="3"/>
  <c r="X14" i="3"/>
  <c r="Y14" i="3"/>
  <c r="Z14" i="3"/>
  <c r="AA14" i="3"/>
  <c r="V15" i="3"/>
  <c r="W15" i="3"/>
  <c r="X15" i="3"/>
  <c r="Y15" i="3"/>
  <c r="Z15" i="3"/>
  <c r="AA15" i="3"/>
  <c r="V16" i="3"/>
  <c r="W16" i="3"/>
  <c r="X16" i="3"/>
  <c r="Y16" i="3"/>
  <c r="Z16" i="3"/>
  <c r="AA16" i="3"/>
  <c r="V17" i="3"/>
  <c r="W17" i="3"/>
  <c r="X17" i="3"/>
  <c r="Y17" i="3"/>
  <c r="Z17" i="3"/>
  <c r="AA17" i="3"/>
  <c r="V18" i="3"/>
  <c r="W18" i="3"/>
  <c r="X18" i="3"/>
  <c r="Y18" i="3"/>
  <c r="Z18" i="3"/>
  <c r="AA18" i="3"/>
  <c r="V19" i="3"/>
  <c r="W19" i="3"/>
  <c r="X19" i="3"/>
  <c r="Y19" i="3"/>
  <c r="Z19" i="3"/>
  <c r="AA19" i="3"/>
  <c r="V20" i="3"/>
  <c r="W20" i="3"/>
  <c r="X20" i="3"/>
  <c r="Y20" i="3"/>
  <c r="Z20" i="3"/>
  <c r="AA20" i="3"/>
  <c r="V21" i="3"/>
  <c r="W21" i="3"/>
  <c r="X21" i="3"/>
  <c r="Y21" i="3"/>
  <c r="Z21" i="3"/>
  <c r="AA21" i="3"/>
  <c r="V22" i="3"/>
  <c r="W22" i="3"/>
  <c r="X22" i="3"/>
  <c r="Y22" i="3"/>
  <c r="Z22" i="3"/>
  <c r="AA22" i="3"/>
  <c r="V23" i="3"/>
  <c r="W23" i="3"/>
  <c r="X23" i="3"/>
  <c r="Y23" i="3"/>
  <c r="Z23" i="3"/>
  <c r="AA23" i="3"/>
  <c r="V24" i="3"/>
  <c r="W24" i="3"/>
  <c r="X24" i="3"/>
  <c r="Y24" i="3"/>
  <c r="Z24" i="3"/>
  <c r="AA24" i="3"/>
  <c r="V25" i="3"/>
  <c r="W25" i="3"/>
  <c r="X25" i="3"/>
  <c r="Y25" i="3"/>
  <c r="Z25" i="3"/>
  <c r="AA25" i="3"/>
  <c r="V26" i="3"/>
  <c r="W26" i="3"/>
  <c r="X26" i="3"/>
  <c r="Y26" i="3"/>
  <c r="Z26" i="3"/>
  <c r="AA26" i="3"/>
  <c r="V27" i="3"/>
  <c r="W27" i="3"/>
  <c r="X27" i="3"/>
  <c r="Y27" i="3"/>
  <c r="Z27" i="3"/>
  <c r="AA27" i="3"/>
  <c r="V28" i="3"/>
  <c r="W28" i="3"/>
  <c r="X28" i="3"/>
  <c r="Y28" i="3"/>
  <c r="Z28" i="3"/>
  <c r="AA28" i="3"/>
  <c r="V29" i="3"/>
  <c r="W29" i="3"/>
  <c r="X29" i="3"/>
  <c r="Y29" i="3"/>
  <c r="Z29" i="3"/>
  <c r="AA29" i="3"/>
  <c r="V30" i="3"/>
  <c r="W30" i="3"/>
  <c r="X30" i="3"/>
  <c r="Y30" i="3"/>
  <c r="Z30" i="3"/>
  <c r="AA30" i="3"/>
  <c r="V31" i="3"/>
  <c r="W31" i="3"/>
  <c r="X31" i="3"/>
  <c r="Y31" i="3"/>
  <c r="Z31" i="3"/>
  <c r="AA31" i="3"/>
  <c r="V32" i="3"/>
  <c r="W32" i="3"/>
  <c r="X32" i="3"/>
  <c r="Y32" i="3"/>
  <c r="Z32" i="3"/>
  <c r="AA32" i="3"/>
  <c r="V33" i="3"/>
  <c r="W33" i="3"/>
  <c r="X33" i="3"/>
  <c r="Y33" i="3"/>
  <c r="Z33" i="3"/>
  <c r="AA33" i="3"/>
  <c r="V34" i="3"/>
  <c r="W34" i="3"/>
  <c r="X34" i="3"/>
  <c r="Y34" i="3"/>
  <c r="Z34" i="3"/>
  <c r="AA34" i="3"/>
  <c r="V35" i="3"/>
  <c r="W35" i="3"/>
  <c r="X35" i="3"/>
  <c r="Y35" i="3"/>
  <c r="Z35" i="3"/>
  <c r="AA35" i="3"/>
  <c r="V36" i="3"/>
  <c r="W36" i="3"/>
  <c r="X36" i="3"/>
  <c r="Y36" i="3"/>
  <c r="Z36" i="3"/>
  <c r="AA36" i="3"/>
  <c r="V37" i="3"/>
  <c r="W37" i="3"/>
  <c r="X37" i="3"/>
  <c r="Y37" i="3"/>
  <c r="Z37" i="3"/>
  <c r="AA37" i="3"/>
  <c r="V38" i="3"/>
  <c r="W38" i="3"/>
  <c r="X38" i="3"/>
  <c r="Y38" i="3"/>
  <c r="Z38" i="3"/>
  <c r="AA38" i="3"/>
  <c r="V39" i="3"/>
  <c r="W39" i="3"/>
  <c r="X39" i="3"/>
  <c r="Y39" i="3"/>
  <c r="Z39" i="3"/>
  <c r="AA39" i="3"/>
  <c r="V40" i="3"/>
  <c r="W40" i="3"/>
  <c r="X40" i="3"/>
  <c r="Y40" i="3"/>
  <c r="Z40" i="3"/>
  <c r="AA40" i="3"/>
  <c r="V41" i="3"/>
  <c r="W41" i="3"/>
  <c r="X41" i="3"/>
  <c r="Y41" i="3"/>
  <c r="Z41" i="3"/>
  <c r="AA41" i="3"/>
  <c r="V42" i="3"/>
  <c r="W42" i="3"/>
  <c r="X42" i="3"/>
  <c r="Y42" i="3"/>
  <c r="Z42" i="3"/>
  <c r="AA42" i="3"/>
  <c r="V43" i="3"/>
  <c r="W43" i="3"/>
  <c r="X43" i="3"/>
  <c r="Y43" i="3"/>
  <c r="Z43" i="3"/>
  <c r="AA43" i="3"/>
  <c r="V44" i="3"/>
  <c r="W44" i="3"/>
  <c r="X44" i="3"/>
  <c r="Y44" i="3"/>
  <c r="Z44" i="3"/>
  <c r="AA44" i="3"/>
  <c r="V45" i="3"/>
  <c r="W45" i="3"/>
  <c r="X45" i="3"/>
  <c r="Y45" i="3"/>
  <c r="Z45" i="3"/>
  <c r="AA45" i="3"/>
  <c r="V46" i="3"/>
  <c r="W46" i="3"/>
  <c r="X46" i="3"/>
  <c r="Y46" i="3"/>
  <c r="Z46" i="3"/>
  <c r="AA46" i="3"/>
  <c r="V47" i="3"/>
  <c r="W47" i="3"/>
  <c r="X47" i="3"/>
  <c r="Y47" i="3"/>
  <c r="Z47" i="3"/>
  <c r="AA47" i="3"/>
  <c r="V48" i="3"/>
  <c r="W48" i="3"/>
  <c r="X48" i="3"/>
  <c r="Y48" i="3"/>
  <c r="Z48" i="3"/>
  <c r="AA48" i="3"/>
  <c r="V49" i="3"/>
  <c r="W49" i="3"/>
  <c r="X49" i="3"/>
  <c r="Y49" i="3"/>
  <c r="Z49" i="3"/>
  <c r="AA49" i="3"/>
  <c r="V50" i="3"/>
  <c r="W50" i="3"/>
  <c r="X50" i="3"/>
  <c r="Y50" i="3"/>
  <c r="Z50" i="3"/>
  <c r="AA50" i="3"/>
  <c r="V51" i="3"/>
  <c r="W51" i="3"/>
  <c r="X51" i="3"/>
  <c r="Y51" i="3"/>
  <c r="Z51" i="3"/>
  <c r="AA51" i="3"/>
  <c r="V52" i="3"/>
  <c r="W52" i="3"/>
  <c r="X52" i="3"/>
  <c r="Y52" i="3"/>
  <c r="Z52" i="3"/>
  <c r="AA52" i="3"/>
  <c r="V53" i="3"/>
  <c r="W53" i="3"/>
  <c r="X53" i="3"/>
  <c r="Y53" i="3"/>
  <c r="Z53" i="3"/>
  <c r="AA53" i="3"/>
  <c r="V54" i="3"/>
  <c r="W54" i="3"/>
  <c r="X54" i="3"/>
  <c r="Y54" i="3"/>
  <c r="Z54" i="3"/>
  <c r="AA54" i="3"/>
  <c r="V55" i="3"/>
  <c r="W55" i="3"/>
  <c r="X55" i="3"/>
  <c r="Y55" i="3"/>
  <c r="Z55" i="3"/>
  <c r="AA55" i="3"/>
  <c r="V56" i="3"/>
  <c r="W56" i="3"/>
  <c r="X56" i="3"/>
  <c r="Y56" i="3"/>
  <c r="Z56" i="3"/>
  <c r="AA56" i="3"/>
  <c r="V57" i="3"/>
  <c r="W57" i="3"/>
  <c r="X57" i="3"/>
  <c r="Y57" i="3"/>
  <c r="Z57" i="3"/>
  <c r="AA57" i="3"/>
  <c r="V58" i="3"/>
  <c r="W58" i="3"/>
  <c r="X58" i="3"/>
  <c r="Y58" i="3"/>
  <c r="Z58" i="3"/>
  <c r="AA58" i="3"/>
  <c r="V59" i="3"/>
  <c r="W59" i="3"/>
  <c r="X59" i="3"/>
  <c r="Y59" i="3"/>
  <c r="Z59" i="3"/>
  <c r="AA59" i="3"/>
  <c r="V60" i="3"/>
  <c r="W60" i="3"/>
  <c r="X60" i="3"/>
  <c r="Y60" i="3"/>
  <c r="Z60" i="3"/>
  <c r="AA60" i="3"/>
  <c r="V61" i="3"/>
  <c r="W61" i="3"/>
  <c r="X61" i="3"/>
  <c r="Y61" i="3"/>
  <c r="Z61" i="3"/>
  <c r="AA61" i="3"/>
  <c r="V62" i="3"/>
  <c r="W62" i="3"/>
  <c r="X62" i="3"/>
  <c r="Y62" i="3"/>
  <c r="Z62" i="3"/>
  <c r="AA62" i="3"/>
  <c r="V63" i="3"/>
  <c r="W63" i="3"/>
  <c r="X63" i="3"/>
  <c r="Y63" i="3"/>
  <c r="Z63" i="3"/>
  <c r="AA63" i="3"/>
  <c r="V64" i="3"/>
  <c r="W64" i="3"/>
  <c r="X64" i="3"/>
  <c r="Y64" i="3"/>
  <c r="Z64" i="3"/>
  <c r="AA64" i="3"/>
  <c r="V65" i="3"/>
  <c r="W65" i="3"/>
  <c r="X65" i="3"/>
  <c r="Y65" i="3"/>
  <c r="Z65" i="3"/>
  <c r="AA65" i="3"/>
  <c r="V66" i="3"/>
  <c r="W66" i="3"/>
  <c r="X66" i="3"/>
  <c r="Y66" i="3"/>
  <c r="Z66" i="3"/>
  <c r="AA66" i="3"/>
  <c r="V67" i="3"/>
  <c r="W67" i="3"/>
  <c r="X67" i="3"/>
  <c r="Y67" i="3"/>
  <c r="Z67" i="3"/>
  <c r="AA67" i="3"/>
  <c r="V68" i="3"/>
  <c r="W68" i="3"/>
  <c r="X68" i="3"/>
  <c r="Y68" i="3"/>
  <c r="Z68" i="3"/>
  <c r="AA68" i="3"/>
  <c r="V69" i="3"/>
  <c r="W69" i="3"/>
  <c r="X69" i="3"/>
  <c r="Y69" i="3"/>
  <c r="Z69" i="3"/>
  <c r="AA69" i="3"/>
  <c r="V70" i="3"/>
  <c r="W70" i="3"/>
  <c r="X70" i="3"/>
  <c r="Y70" i="3"/>
  <c r="Z70" i="3"/>
  <c r="AA70" i="3"/>
  <c r="V71" i="3"/>
  <c r="W71" i="3"/>
  <c r="X71" i="3"/>
  <c r="Y71" i="3"/>
  <c r="Z71" i="3"/>
  <c r="AA71" i="3"/>
  <c r="V72" i="3"/>
  <c r="W72" i="3"/>
  <c r="X72" i="3"/>
  <c r="Y72" i="3"/>
  <c r="Z72" i="3"/>
  <c r="AA72" i="3"/>
  <c r="V73" i="3"/>
  <c r="W73" i="3"/>
  <c r="X73" i="3"/>
  <c r="Y73" i="3"/>
  <c r="Z73" i="3"/>
  <c r="AA73" i="3"/>
  <c r="V74" i="3"/>
  <c r="W74" i="3"/>
  <c r="X74" i="3"/>
  <c r="Y74" i="3"/>
  <c r="Z74" i="3"/>
  <c r="AA74" i="3"/>
  <c r="V75" i="3"/>
  <c r="W75" i="3"/>
  <c r="X75" i="3"/>
  <c r="Y75" i="3"/>
  <c r="Z75" i="3"/>
  <c r="AA75" i="3"/>
  <c r="V76" i="3"/>
  <c r="W76" i="3"/>
  <c r="X76" i="3"/>
  <c r="Y76" i="3"/>
  <c r="Z76" i="3"/>
  <c r="AA76" i="3"/>
  <c r="V77" i="3"/>
  <c r="W77" i="3"/>
  <c r="X77" i="3"/>
  <c r="Y77" i="3"/>
  <c r="Z77" i="3"/>
  <c r="AA77" i="3"/>
  <c r="V78" i="3"/>
  <c r="W78" i="3"/>
  <c r="X78" i="3"/>
  <c r="Y78" i="3"/>
  <c r="Z78" i="3"/>
  <c r="AA78" i="3"/>
  <c r="V79" i="3"/>
  <c r="W79" i="3"/>
  <c r="X79" i="3"/>
  <c r="Y79" i="3"/>
  <c r="Z79" i="3"/>
  <c r="AA79" i="3"/>
  <c r="V80" i="3"/>
  <c r="W80" i="3"/>
  <c r="X80" i="3"/>
  <c r="Y80" i="3"/>
  <c r="Z80" i="3"/>
  <c r="AA80" i="3"/>
  <c r="V81" i="3"/>
  <c r="W81" i="3"/>
  <c r="X81" i="3"/>
  <c r="Y81" i="3"/>
  <c r="Z81" i="3"/>
  <c r="AA81" i="3"/>
  <c r="V82" i="3"/>
  <c r="W82" i="3"/>
  <c r="X82" i="3"/>
  <c r="Y82" i="3"/>
  <c r="Z82" i="3"/>
  <c r="AA82" i="3"/>
  <c r="V83" i="3"/>
  <c r="W83" i="3"/>
  <c r="X83" i="3"/>
  <c r="Y83" i="3"/>
  <c r="Z83" i="3"/>
  <c r="AA83" i="3"/>
  <c r="V84" i="3"/>
  <c r="W84" i="3"/>
  <c r="X84" i="3"/>
  <c r="Y84" i="3"/>
  <c r="Z84" i="3"/>
  <c r="AA84" i="3"/>
  <c r="V85" i="3"/>
  <c r="W85" i="3"/>
  <c r="X85" i="3"/>
  <c r="Y85" i="3"/>
  <c r="Z85" i="3"/>
  <c r="AA85" i="3"/>
  <c r="V86" i="3"/>
  <c r="W86" i="3"/>
  <c r="X86" i="3"/>
  <c r="Y86" i="3"/>
  <c r="Z86" i="3"/>
  <c r="AA86" i="3"/>
  <c r="V87" i="3"/>
  <c r="W87" i="3"/>
  <c r="X87" i="3"/>
  <c r="Y87" i="3"/>
  <c r="Z87" i="3"/>
  <c r="AA87" i="3"/>
  <c r="V88" i="3"/>
  <c r="W88" i="3"/>
  <c r="X88" i="3"/>
  <c r="Y88" i="3"/>
  <c r="Z88" i="3"/>
  <c r="AA88" i="3"/>
  <c r="V89" i="3"/>
  <c r="W89" i="3"/>
  <c r="X89" i="3"/>
  <c r="Y89" i="3"/>
  <c r="Z89" i="3"/>
  <c r="AA89" i="3"/>
  <c r="V90" i="3"/>
  <c r="W90" i="3"/>
  <c r="X90" i="3"/>
  <c r="Y90" i="3"/>
  <c r="Z90" i="3"/>
  <c r="AA90" i="3"/>
  <c r="V91" i="3"/>
  <c r="W91" i="3"/>
  <c r="X91" i="3"/>
  <c r="Y91" i="3"/>
  <c r="Z91" i="3"/>
  <c r="AA91" i="3"/>
  <c r="V92" i="3"/>
  <c r="W92" i="3"/>
  <c r="X92" i="3"/>
  <c r="Y92" i="3"/>
  <c r="Z92" i="3"/>
  <c r="AA92" i="3"/>
  <c r="V93" i="3"/>
  <c r="W93" i="3"/>
  <c r="X93" i="3"/>
  <c r="Y93" i="3"/>
  <c r="Z93" i="3"/>
  <c r="AA93" i="3"/>
  <c r="V94" i="3"/>
  <c r="W94" i="3"/>
  <c r="X94" i="3"/>
  <c r="Y94" i="3"/>
  <c r="Z94" i="3"/>
  <c r="AA94" i="3"/>
  <c r="V95" i="3"/>
  <c r="W95" i="3"/>
  <c r="X95" i="3"/>
  <c r="Y95" i="3"/>
  <c r="Z95" i="3"/>
  <c r="AA95" i="3"/>
  <c r="V96" i="3"/>
  <c r="W96" i="3"/>
  <c r="X96" i="3"/>
  <c r="Y96" i="3"/>
  <c r="Z96" i="3"/>
  <c r="AA96" i="3"/>
  <c r="V97" i="3"/>
  <c r="W97" i="3"/>
  <c r="X97" i="3"/>
  <c r="Y97" i="3"/>
  <c r="Z97" i="3"/>
  <c r="AA97" i="3"/>
  <c r="V98" i="3"/>
  <c r="W98" i="3"/>
  <c r="X98" i="3"/>
  <c r="Y98" i="3"/>
  <c r="Z98" i="3"/>
  <c r="AA98" i="3"/>
  <c r="V99" i="3"/>
  <c r="W99" i="3"/>
  <c r="X99" i="3"/>
  <c r="Y99" i="3"/>
  <c r="Z99" i="3"/>
  <c r="AA99" i="3"/>
  <c r="V100" i="3"/>
  <c r="W100" i="3"/>
  <c r="X100" i="3"/>
  <c r="Y100" i="3"/>
  <c r="Z100" i="3"/>
  <c r="AA100" i="3"/>
  <c r="V101" i="3"/>
  <c r="W101" i="3"/>
  <c r="X101" i="3"/>
  <c r="Y101" i="3"/>
  <c r="Z101" i="3"/>
  <c r="AA101" i="3"/>
  <c r="V102" i="3"/>
  <c r="W102" i="3"/>
  <c r="X102" i="3"/>
  <c r="Y102" i="3"/>
  <c r="Z102" i="3"/>
  <c r="AA102" i="3"/>
  <c r="V103" i="3"/>
  <c r="W103" i="3"/>
  <c r="X103" i="3"/>
  <c r="Y103" i="3"/>
  <c r="Z103" i="3"/>
  <c r="AA103" i="3"/>
  <c r="V104" i="3"/>
  <c r="W104" i="3"/>
  <c r="X104" i="3"/>
  <c r="Y104" i="3"/>
  <c r="Z104" i="3"/>
  <c r="AA104" i="3"/>
  <c r="V105" i="3"/>
  <c r="W105" i="3"/>
  <c r="X105" i="3"/>
  <c r="Y105" i="3"/>
  <c r="Z105" i="3"/>
  <c r="AA105" i="3"/>
  <c r="V106" i="3"/>
  <c r="W106" i="3"/>
  <c r="X106" i="3"/>
  <c r="Y106" i="3"/>
  <c r="Z106" i="3"/>
  <c r="AA106" i="3"/>
  <c r="V107" i="3"/>
  <c r="W107" i="3"/>
  <c r="X107" i="3"/>
  <c r="Y107" i="3"/>
  <c r="Z107" i="3"/>
  <c r="AA107" i="3"/>
  <c r="V108" i="3"/>
  <c r="W108" i="3"/>
  <c r="X108" i="3"/>
  <c r="Y108" i="3"/>
  <c r="Z108" i="3"/>
  <c r="AA108" i="3"/>
  <c r="V109" i="3"/>
  <c r="W109" i="3"/>
  <c r="X109" i="3"/>
  <c r="Y109" i="3"/>
  <c r="Z109" i="3"/>
  <c r="AA109" i="3"/>
  <c r="V110" i="3"/>
  <c r="W110" i="3"/>
  <c r="X110" i="3"/>
  <c r="Y110" i="3"/>
  <c r="Z110" i="3"/>
  <c r="AA110" i="3"/>
  <c r="V111" i="3"/>
  <c r="W111" i="3"/>
  <c r="X111" i="3"/>
  <c r="Y111" i="3"/>
  <c r="Z111" i="3"/>
  <c r="AA111" i="3"/>
  <c r="V112" i="3"/>
  <c r="W112" i="3"/>
  <c r="X112" i="3"/>
  <c r="Y112" i="3"/>
  <c r="Z112" i="3"/>
  <c r="AA112" i="3"/>
  <c r="V113" i="3"/>
  <c r="W113" i="3"/>
  <c r="X113" i="3"/>
  <c r="Y113" i="3"/>
  <c r="Z113" i="3"/>
  <c r="AA113" i="3"/>
  <c r="V114" i="3"/>
  <c r="W114" i="3"/>
  <c r="X114" i="3"/>
  <c r="Y114" i="3"/>
  <c r="Z114" i="3"/>
  <c r="AA114" i="3"/>
  <c r="V115" i="3"/>
  <c r="W115" i="3"/>
  <c r="X115" i="3"/>
  <c r="Y115" i="3"/>
  <c r="Z115" i="3"/>
  <c r="AA115" i="3"/>
  <c r="V116" i="3"/>
  <c r="W116" i="3"/>
  <c r="X116" i="3"/>
  <c r="Y116" i="3"/>
  <c r="Z116" i="3"/>
  <c r="AA116" i="3"/>
  <c r="V117" i="3"/>
  <c r="W117" i="3"/>
  <c r="X117" i="3"/>
  <c r="Y117" i="3"/>
  <c r="Z117" i="3"/>
  <c r="AA117" i="3"/>
  <c r="V118" i="3"/>
  <c r="W118" i="3"/>
  <c r="X118" i="3"/>
  <c r="Y118" i="3"/>
  <c r="Z118" i="3"/>
  <c r="AA118" i="3"/>
  <c r="V119" i="3"/>
  <c r="W119" i="3"/>
  <c r="X119" i="3"/>
  <c r="Y119" i="3"/>
  <c r="Z119" i="3"/>
  <c r="AA119" i="3"/>
  <c r="V120" i="3"/>
  <c r="W120" i="3"/>
  <c r="X120" i="3"/>
  <c r="Y120" i="3"/>
  <c r="Z120" i="3"/>
  <c r="AA120" i="3"/>
  <c r="V121" i="3"/>
  <c r="W121" i="3"/>
  <c r="X121" i="3"/>
  <c r="Y121" i="3"/>
  <c r="Z121" i="3"/>
  <c r="AA121" i="3"/>
  <c r="V122" i="3"/>
  <c r="W122" i="3"/>
  <c r="X122" i="3"/>
  <c r="Y122" i="3"/>
  <c r="Z122" i="3"/>
  <c r="AA122" i="3"/>
  <c r="V123" i="3"/>
  <c r="W123" i="3"/>
  <c r="X123" i="3"/>
  <c r="Y123" i="3"/>
  <c r="Z123" i="3"/>
  <c r="AA123" i="3"/>
  <c r="V124" i="3"/>
  <c r="W124" i="3"/>
  <c r="X124" i="3"/>
  <c r="Y124" i="3"/>
  <c r="Z124" i="3"/>
  <c r="AA124" i="3"/>
  <c r="V125" i="3"/>
  <c r="W125" i="3"/>
  <c r="X125" i="3"/>
  <c r="Y125" i="3"/>
  <c r="Z125" i="3"/>
  <c r="AA125" i="3"/>
  <c r="V126" i="3"/>
  <c r="W126" i="3"/>
  <c r="X126" i="3"/>
  <c r="Y126" i="3"/>
  <c r="Z126" i="3"/>
  <c r="AA126" i="3"/>
  <c r="V127" i="3"/>
  <c r="W127" i="3"/>
  <c r="X127" i="3"/>
  <c r="Y127" i="3"/>
  <c r="Z127" i="3"/>
  <c r="AA127" i="3"/>
  <c r="V128" i="3"/>
  <c r="W128" i="3"/>
  <c r="X128" i="3"/>
  <c r="Y128" i="3"/>
  <c r="Z128" i="3"/>
  <c r="AA128" i="3"/>
  <c r="V129" i="3"/>
  <c r="W129" i="3"/>
  <c r="X129" i="3"/>
  <c r="Y129" i="3"/>
  <c r="Z129" i="3"/>
  <c r="AA129" i="3"/>
  <c r="V130" i="3"/>
  <c r="W130" i="3"/>
  <c r="X130" i="3"/>
  <c r="Y130" i="3"/>
  <c r="Z130" i="3"/>
  <c r="AA130" i="3"/>
  <c r="V131" i="3"/>
  <c r="W131" i="3"/>
  <c r="X131" i="3"/>
  <c r="Y131" i="3"/>
  <c r="Z131" i="3"/>
  <c r="AA131" i="3"/>
  <c r="V132" i="3"/>
  <c r="W132" i="3"/>
  <c r="X132" i="3"/>
  <c r="Y132" i="3"/>
  <c r="Z132" i="3"/>
  <c r="AA132" i="3"/>
  <c r="V133" i="3"/>
  <c r="W133" i="3"/>
  <c r="X133" i="3"/>
  <c r="Y133" i="3"/>
  <c r="Z133" i="3"/>
  <c r="AA133" i="3"/>
  <c r="V134" i="3"/>
  <c r="W134" i="3"/>
  <c r="X134" i="3"/>
  <c r="Y134" i="3"/>
  <c r="Z134" i="3"/>
  <c r="AA134" i="3"/>
  <c r="V135" i="3"/>
  <c r="W135" i="3"/>
  <c r="X135" i="3"/>
  <c r="Y135" i="3"/>
  <c r="Z135" i="3"/>
  <c r="AA135" i="3"/>
  <c r="V136" i="3"/>
  <c r="W136" i="3"/>
  <c r="X136" i="3"/>
  <c r="Y136" i="3"/>
  <c r="Z136" i="3"/>
  <c r="AA136" i="3"/>
  <c r="V137" i="3"/>
  <c r="W137" i="3"/>
  <c r="X137" i="3"/>
  <c r="Y137" i="3"/>
  <c r="Z137" i="3"/>
  <c r="AA137" i="3"/>
  <c r="V138" i="3"/>
  <c r="W138" i="3"/>
  <c r="X138" i="3"/>
  <c r="Y138" i="3"/>
  <c r="Z138" i="3"/>
  <c r="AA138" i="3"/>
  <c r="V139" i="3"/>
  <c r="W139" i="3"/>
  <c r="X139" i="3"/>
  <c r="Y139" i="3"/>
  <c r="Z139" i="3"/>
  <c r="AA139" i="3"/>
  <c r="V140" i="3"/>
  <c r="W140" i="3"/>
  <c r="X140" i="3"/>
  <c r="Y140" i="3"/>
  <c r="Z140" i="3"/>
  <c r="AA140" i="3"/>
  <c r="V141" i="3"/>
  <c r="W141" i="3"/>
  <c r="X141" i="3"/>
  <c r="Y141" i="3"/>
  <c r="Z141" i="3"/>
  <c r="AA141" i="3"/>
  <c r="V142" i="3"/>
  <c r="W142" i="3"/>
  <c r="X142" i="3"/>
  <c r="Y142" i="3"/>
  <c r="Z142" i="3"/>
  <c r="AA142" i="3"/>
  <c r="V143" i="3"/>
  <c r="W143" i="3"/>
  <c r="X143" i="3"/>
  <c r="Y143" i="3"/>
  <c r="Z143" i="3"/>
  <c r="AA143" i="3"/>
  <c r="V144" i="3"/>
  <c r="W144" i="3"/>
  <c r="X144" i="3"/>
  <c r="Y144" i="3"/>
  <c r="Z144" i="3"/>
  <c r="AA144" i="3"/>
  <c r="V145" i="3"/>
  <c r="W145" i="3"/>
  <c r="X145" i="3"/>
  <c r="Y145" i="3"/>
  <c r="Z145" i="3"/>
  <c r="AA145" i="3"/>
  <c r="V146" i="3"/>
  <c r="W146" i="3"/>
  <c r="X146" i="3"/>
  <c r="Y146" i="3"/>
  <c r="Z146" i="3"/>
  <c r="AA146" i="3"/>
  <c r="V147" i="3"/>
  <c r="W147" i="3"/>
  <c r="X147" i="3"/>
  <c r="Y147" i="3"/>
  <c r="Z147" i="3"/>
  <c r="AA147" i="3"/>
  <c r="V148" i="3"/>
  <c r="W148" i="3"/>
  <c r="X148" i="3"/>
  <c r="Y148" i="3"/>
  <c r="Z148" i="3"/>
  <c r="AA148" i="3"/>
  <c r="V149" i="3"/>
  <c r="W149" i="3"/>
  <c r="X149" i="3"/>
  <c r="Y149" i="3"/>
  <c r="Z149" i="3"/>
  <c r="AA149" i="3"/>
  <c r="V150" i="3"/>
  <c r="W150" i="3"/>
  <c r="X150" i="3"/>
  <c r="Y150" i="3"/>
  <c r="Z150" i="3"/>
  <c r="AA150" i="3"/>
  <c r="V151" i="3"/>
  <c r="W151" i="3"/>
  <c r="X151" i="3"/>
  <c r="Y151" i="3"/>
  <c r="Z151" i="3"/>
  <c r="AA151" i="3"/>
  <c r="V152" i="3"/>
  <c r="W152" i="3"/>
  <c r="X152" i="3"/>
  <c r="Y152" i="3"/>
  <c r="Z152" i="3"/>
  <c r="AA152" i="3"/>
  <c r="V153" i="3"/>
  <c r="W153" i="3"/>
  <c r="X153" i="3"/>
  <c r="Y153" i="3"/>
  <c r="Z153" i="3"/>
  <c r="AA153" i="3"/>
  <c r="V154" i="3"/>
  <c r="W154" i="3"/>
  <c r="X154" i="3"/>
  <c r="Y154" i="3"/>
  <c r="Z154" i="3"/>
  <c r="AA154" i="3"/>
  <c r="V155" i="3"/>
  <c r="W155" i="3"/>
  <c r="X155" i="3"/>
  <c r="Y155" i="3"/>
  <c r="Z155" i="3"/>
  <c r="AA155" i="3"/>
  <c r="V156" i="3"/>
  <c r="W156" i="3"/>
  <c r="X156" i="3"/>
  <c r="Y156" i="3"/>
  <c r="Z156" i="3"/>
  <c r="AA156" i="3"/>
  <c r="V157" i="3"/>
  <c r="W157" i="3"/>
  <c r="X157" i="3"/>
  <c r="Y157" i="3"/>
  <c r="Z157" i="3"/>
  <c r="AA157" i="3"/>
  <c r="V158" i="3"/>
  <c r="W158" i="3"/>
  <c r="X158" i="3"/>
  <c r="Y158" i="3"/>
  <c r="Z158" i="3"/>
  <c r="AA158" i="3"/>
  <c r="V159" i="3"/>
  <c r="W159" i="3"/>
  <c r="X159" i="3"/>
  <c r="Y159" i="3"/>
  <c r="Z159" i="3"/>
  <c r="AA159" i="3"/>
  <c r="V160" i="3"/>
  <c r="W160" i="3"/>
  <c r="X160" i="3"/>
  <c r="Y160" i="3"/>
  <c r="Z160" i="3"/>
  <c r="AA160" i="3"/>
  <c r="V161" i="3"/>
  <c r="W161" i="3"/>
  <c r="X161" i="3"/>
  <c r="Y161" i="3"/>
  <c r="Z161" i="3"/>
  <c r="AA161" i="3"/>
  <c r="V162" i="3"/>
  <c r="W162" i="3"/>
  <c r="X162" i="3"/>
  <c r="Y162" i="3"/>
  <c r="Z162" i="3"/>
  <c r="AA162" i="3"/>
  <c r="V163" i="3"/>
  <c r="W163" i="3"/>
  <c r="X163" i="3"/>
  <c r="Y163" i="3"/>
  <c r="Z163" i="3"/>
  <c r="AA163" i="3"/>
  <c r="V164" i="3"/>
  <c r="W164" i="3"/>
  <c r="X164" i="3"/>
  <c r="Y164" i="3"/>
  <c r="Z164" i="3"/>
  <c r="AA164" i="3"/>
  <c r="V165" i="3"/>
  <c r="W165" i="3"/>
  <c r="X165" i="3"/>
  <c r="Y165" i="3"/>
  <c r="Z165" i="3"/>
  <c r="AA165" i="3"/>
  <c r="V166" i="3"/>
  <c r="W166" i="3"/>
  <c r="X166" i="3"/>
  <c r="Y166" i="3"/>
  <c r="Z166" i="3"/>
  <c r="AA166" i="3"/>
  <c r="V167" i="3"/>
  <c r="W167" i="3"/>
  <c r="X167" i="3"/>
  <c r="Y167" i="3"/>
  <c r="Z167" i="3"/>
  <c r="AA167" i="3"/>
  <c r="V168" i="3"/>
  <c r="W168" i="3"/>
  <c r="X168" i="3"/>
  <c r="Y168" i="3"/>
  <c r="Z168" i="3"/>
  <c r="AA168" i="3"/>
  <c r="V169" i="3"/>
  <c r="W169" i="3"/>
  <c r="X169" i="3"/>
  <c r="Y169" i="3"/>
  <c r="Z169" i="3"/>
  <c r="AA169" i="3"/>
  <c r="V170" i="3"/>
  <c r="W170" i="3"/>
  <c r="X170" i="3"/>
  <c r="Y170" i="3"/>
  <c r="Z170" i="3"/>
  <c r="AA170" i="3"/>
  <c r="V171" i="3"/>
  <c r="W171" i="3"/>
  <c r="X171" i="3"/>
  <c r="Y171" i="3"/>
  <c r="Z171" i="3"/>
  <c r="AA171" i="3"/>
  <c r="V172" i="3"/>
  <c r="W172" i="3"/>
  <c r="X172" i="3"/>
  <c r="Y172" i="3"/>
  <c r="Z172" i="3"/>
  <c r="AA172" i="3"/>
  <c r="V173" i="3"/>
  <c r="W173" i="3"/>
  <c r="X173" i="3"/>
  <c r="Y173" i="3"/>
  <c r="Z173" i="3"/>
  <c r="AA173" i="3"/>
  <c r="V174" i="3"/>
  <c r="W174" i="3"/>
  <c r="X174" i="3"/>
  <c r="Y174" i="3"/>
  <c r="Z174" i="3"/>
  <c r="AA174" i="3"/>
  <c r="V175" i="3"/>
  <c r="W175" i="3"/>
  <c r="X175" i="3"/>
  <c r="Y175" i="3"/>
  <c r="Z175" i="3"/>
  <c r="AA175" i="3"/>
  <c r="V176" i="3"/>
  <c r="W176" i="3"/>
  <c r="X176" i="3"/>
  <c r="Y176" i="3"/>
  <c r="Z176" i="3"/>
  <c r="AA176" i="3"/>
  <c r="V177" i="3"/>
  <c r="W177" i="3"/>
  <c r="X177" i="3"/>
  <c r="Y177" i="3"/>
  <c r="Z177" i="3"/>
  <c r="AA177" i="3"/>
  <c r="V178" i="3"/>
  <c r="W178" i="3"/>
  <c r="X178" i="3"/>
  <c r="Y178" i="3"/>
  <c r="Z178" i="3"/>
  <c r="AA178" i="3"/>
  <c r="V179" i="3"/>
  <c r="W179" i="3"/>
  <c r="X179" i="3"/>
  <c r="Y179" i="3"/>
  <c r="Z179" i="3"/>
  <c r="AA179" i="3"/>
  <c r="V180" i="3"/>
  <c r="W180" i="3"/>
  <c r="X180" i="3"/>
  <c r="Y180" i="3"/>
  <c r="Z180" i="3"/>
  <c r="AA180" i="3"/>
  <c r="V181" i="3"/>
  <c r="W181" i="3"/>
  <c r="X181" i="3"/>
  <c r="Y181" i="3"/>
  <c r="Z181" i="3"/>
  <c r="AA181" i="3"/>
  <c r="V182" i="3"/>
  <c r="W182" i="3"/>
  <c r="X182" i="3"/>
  <c r="Y182" i="3"/>
  <c r="Z182" i="3"/>
  <c r="AA182" i="3"/>
  <c r="V183" i="3"/>
  <c r="W183" i="3"/>
  <c r="X183" i="3"/>
  <c r="Y183" i="3"/>
  <c r="Z183" i="3"/>
  <c r="AA183" i="3"/>
  <c r="V184" i="3"/>
  <c r="W184" i="3"/>
  <c r="X184" i="3"/>
  <c r="Y184" i="3"/>
  <c r="Z184" i="3"/>
  <c r="AA184" i="3"/>
  <c r="V185" i="3"/>
  <c r="W185" i="3"/>
  <c r="X185" i="3"/>
  <c r="Y185" i="3"/>
  <c r="Z185" i="3"/>
  <c r="AA185" i="3"/>
  <c r="V186" i="3"/>
  <c r="W186" i="3"/>
  <c r="X186" i="3"/>
  <c r="Y186" i="3"/>
  <c r="Z186" i="3"/>
  <c r="AA186" i="3"/>
  <c r="V187" i="3"/>
  <c r="W187" i="3"/>
  <c r="X187" i="3"/>
  <c r="Y187" i="3"/>
  <c r="Z187" i="3"/>
  <c r="AA187" i="3"/>
  <c r="V188" i="3"/>
  <c r="W188" i="3"/>
  <c r="X188" i="3"/>
  <c r="Y188" i="3"/>
  <c r="Z188" i="3"/>
  <c r="AA188" i="3"/>
  <c r="V189" i="3"/>
  <c r="W189" i="3"/>
  <c r="X189" i="3"/>
  <c r="Y189" i="3"/>
  <c r="Z189" i="3"/>
  <c r="AA189" i="3"/>
  <c r="V190" i="3"/>
  <c r="W190" i="3"/>
  <c r="X190" i="3"/>
  <c r="Y190" i="3"/>
  <c r="Z190" i="3"/>
  <c r="AA190" i="3"/>
  <c r="V191" i="3"/>
  <c r="W191" i="3"/>
  <c r="X191" i="3"/>
  <c r="Y191" i="3"/>
  <c r="Z191" i="3"/>
  <c r="AA191" i="3"/>
  <c r="V192" i="3"/>
  <c r="W192" i="3"/>
  <c r="X192" i="3"/>
  <c r="Y192" i="3"/>
  <c r="Z192" i="3"/>
  <c r="AA192" i="3"/>
  <c r="V193" i="3"/>
  <c r="W193" i="3"/>
  <c r="X193" i="3"/>
  <c r="Y193" i="3"/>
  <c r="Z193" i="3"/>
  <c r="AA193" i="3"/>
  <c r="V194" i="3"/>
  <c r="W194" i="3"/>
  <c r="X194" i="3"/>
  <c r="Y194" i="3"/>
  <c r="Z194" i="3"/>
  <c r="AA194" i="3"/>
  <c r="V195" i="3"/>
  <c r="W195" i="3"/>
  <c r="X195" i="3"/>
  <c r="Y195" i="3"/>
  <c r="Z195" i="3"/>
  <c r="AA195" i="3"/>
  <c r="Z196" i="3"/>
  <c r="AA196" i="3"/>
  <c r="Y197" i="3"/>
  <c r="Z197" i="3"/>
  <c r="AA197" i="3"/>
  <c r="Y198" i="3"/>
  <c r="Z198" i="3"/>
  <c r="AA198" i="3"/>
  <c r="V199" i="3"/>
  <c r="W199" i="3"/>
  <c r="X199" i="3"/>
  <c r="Y199" i="3"/>
  <c r="Z199" i="3"/>
  <c r="AA199" i="3"/>
  <c r="V200" i="3"/>
  <c r="W200" i="3"/>
  <c r="X200" i="3"/>
  <c r="Y200" i="3"/>
  <c r="Z200" i="3"/>
  <c r="AA200" i="3"/>
  <c r="V201" i="3"/>
  <c r="W201" i="3"/>
  <c r="X201" i="3"/>
  <c r="Y201" i="3"/>
  <c r="Z201" i="3"/>
  <c r="AA201" i="3"/>
  <c r="V202" i="3"/>
  <c r="W202" i="3"/>
  <c r="X202" i="3"/>
  <c r="Y202" i="3"/>
  <c r="Z202" i="3"/>
  <c r="AA202" i="3"/>
  <c r="V203" i="3"/>
  <c r="W203" i="3"/>
  <c r="X203" i="3"/>
  <c r="Y203" i="3"/>
  <c r="Z203" i="3"/>
  <c r="AA203" i="3"/>
  <c r="V204" i="3"/>
  <c r="W204" i="3"/>
  <c r="X204" i="3"/>
  <c r="Y204" i="3"/>
  <c r="Z204" i="3"/>
  <c r="AA204" i="3"/>
  <c r="V205" i="3"/>
  <c r="W205" i="3"/>
  <c r="X205" i="3"/>
  <c r="Y205" i="3"/>
  <c r="Z205" i="3"/>
  <c r="AA205" i="3"/>
  <c r="V206" i="3"/>
  <c r="W206" i="3"/>
  <c r="X206" i="3"/>
  <c r="Y206" i="3"/>
  <c r="Z206" i="3"/>
  <c r="AA206" i="3"/>
  <c r="V207" i="3"/>
  <c r="W207" i="3"/>
  <c r="X207" i="3"/>
  <c r="Y207" i="3"/>
  <c r="Z207" i="3"/>
  <c r="AA207" i="3"/>
  <c r="V208" i="3"/>
  <c r="W208" i="3"/>
  <c r="X208" i="3"/>
  <c r="Y208" i="3"/>
  <c r="Z208" i="3"/>
  <c r="AA208" i="3"/>
  <c r="V209" i="3"/>
  <c r="W209" i="3"/>
  <c r="X209" i="3"/>
  <c r="Y209" i="3"/>
  <c r="Z209" i="3"/>
  <c r="AA209" i="3"/>
  <c r="V210" i="3"/>
  <c r="W210" i="3"/>
  <c r="X210" i="3"/>
  <c r="Y210" i="3"/>
  <c r="Z210" i="3"/>
  <c r="AA210" i="3"/>
  <c r="V211" i="3"/>
  <c r="W211" i="3"/>
  <c r="X211" i="3"/>
  <c r="Y211" i="3"/>
  <c r="Z211" i="3"/>
  <c r="AA211" i="3"/>
  <c r="V212" i="3"/>
  <c r="W212" i="3"/>
  <c r="X212" i="3"/>
  <c r="Y212" i="3"/>
  <c r="Z212" i="3"/>
  <c r="AA212" i="3"/>
  <c r="V213" i="3"/>
  <c r="W213" i="3"/>
  <c r="X213" i="3"/>
  <c r="Y213" i="3"/>
  <c r="Z213" i="3"/>
  <c r="AA213" i="3"/>
  <c r="V214" i="3"/>
  <c r="W214" i="3"/>
  <c r="X214" i="3"/>
  <c r="Y214" i="3"/>
  <c r="Z214" i="3"/>
  <c r="AA214" i="3"/>
  <c r="V215" i="3"/>
  <c r="W215" i="3"/>
  <c r="X215" i="3"/>
  <c r="Y215" i="3"/>
  <c r="Z215" i="3"/>
  <c r="AA215" i="3"/>
  <c r="V216" i="3"/>
  <c r="W216" i="3"/>
  <c r="X216" i="3"/>
  <c r="Y216" i="3"/>
  <c r="Z216" i="3"/>
  <c r="AA216" i="3"/>
  <c r="V217" i="3"/>
  <c r="W217" i="3"/>
  <c r="X217" i="3"/>
  <c r="Y217" i="3"/>
  <c r="Z217" i="3"/>
  <c r="AA217" i="3"/>
  <c r="V218" i="3"/>
  <c r="W218" i="3"/>
  <c r="X218" i="3"/>
  <c r="Y218" i="3"/>
  <c r="Z218" i="3"/>
  <c r="AA218" i="3"/>
  <c r="V219" i="3"/>
  <c r="W219" i="3"/>
  <c r="X219" i="3"/>
  <c r="Y219" i="3"/>
  <c r="Z219" i="3"/>
  <c r="AA219" i="3"/>
  <c r="V220" i="3"/>
  <c r="W220" i="3"/>
  <c r="X220" i="3"/>
  <c r="Y220" i="3"/>
  <c r="Z220" i="3"/>
  <c r="AA220" i="3"/>
  <c r="V221" i="3"/>
  <c r="W221" i="3"/>
  <c r="X221" i="3"/>
  <c r="Y221" i="3"/>
  <c r="Z221" i="3"/>
  <c r="AA221" i="3"/>
  <c r="V222" i="3"/>
  <c r="W222" i="3"/>
  <c r="X222" i="3"/>
  <c r="Y222" i="3"/>
  <c r="Z222" i="3"/>
  <c r="AA222" i="3"/>
  <c r="V223" i="3"/>
  <c r="W223" i="3"/>
  <c r="X223" i="3"/>
  <c r="Y223" i="3"/>
  <c r="Z223" i="3"/>
  <c r="AA223" i="3"/>
  <c r="V224" i="3"/>
  <c r="W224" i="3"/>
  <c r="X224" i="3"/>
  <c r="Y224" i="3"/>
  <c r="Z224" i="3"/>
  <c r="AA224" i="3"/>
  <c r="V225" i="3"/>
  <c r="W225" i="3"/>
  <c r="X225" i="3"/>
  <c r="Y225" i="3"/>
  <c r="Z225" i="3"/>
  <c r="AA225" i="3"/>
  <c r="V226" i="3"/>
  <c r="W226" i="3"/>
  <c r="X226" i="3"/>
  <c r="Y226" i="3"/>
  <c r="Z226" i="3"/>
  <c r="AA226" i="3"/>
  <c r="V227" i="3"/>
  <c r="W227" i="3"/>
  <c r="X227" i="3"/>
  <c r="Y227" i="3"/>
  <c r="Z227" i="3"/>
  <c r="AA227" i="3"/>
  <c r="V228" i="3"/>
  <c r="W228" i="3"/>
  <c r="X228" i="3"/>
  <c r="Y228" i="3"/>
  <c r="Z228" i="3"/>
  <c r="AA228" i="3"/>
  <c r="V229" i="3"/>
  <c r="W229" i="3"/>
  <c r="X229" i="3"/>
  <c r="Y229" i="3"/>
  <c r="Z229" i="3"/>
  <c r="AA229" i="3"/>
  <c r="V230" i="3"/>
  <c r="W230" i="3"/>
  <c r="X230" i="3"/>
  <c r="Y230" i="3"/>
  <c r="Z230" i="3"/>
  <c r="AA230" i="3"/>
  <c r="V231" i="3"/>
  <c r="W231" i="3"/>
  <c r="X231" i="3"/>
  <c r="Y231" i="3"/>
  <c r="Z231" i="3"/>
  <c r="AA231" i="3"/>
  <c r="V232" i="3"/>
  <c r="W232" i="3"/>
  <c r="X232" i="3"/>
  <c r="Y232" i="3"/>
  <c r="Z232" i="3"/>
  <c r="AA232" i="3"/>
  <c r="V233" i="3"/>
  <c r="W233" i="3"/>
  <c r="X233" i="3"/>
  <c r="Y233" i="3"/>
  <c r="Z233" i="3"/>
  <c r="AA233" i="3"/>
  <c r="V234" i="3"/>
  <c r="W234" i="3"/>
  <c r="X234" i="3"/>
  <c r="Y234" i="3"/>
  <c r="Z234" i="3"/>
  <c r="AA234" i="3"/>
  <c r="V235" i="3"/>
  <c r="W235" i="3"/>
  <c r="X235" i="3"/>
  <c r="Y235" i="3"/>
  <c r="Z235" i="3"/>
  <c r="AA235" i="3"/>
  <c r="V236" i="3"/>
  <c r="W236" i="3"/>
  <c r="X236" i="3"/>
  <c r="Y236" i="3"/>
  <c r="Z236" i="3"/>
  <c r="AA236" i="3"/>
  <c r="V237" i="3"/>
  <c r="W237" i="3"/>
  <c r="X237" i="3"/>
  <c r="Y237" i="3"/>
  <c r="Z237" i="3"/>
  <c r="AA237" i="3"/>
  <c r="V238" i="3"/>
  <c r="W238" i="3"/>
  <c r="X238" i="3"/>
  <c r="Y238" i="3"/>
  <c r="Z238" i="3"/>
  <c r="AA238" i="3"/>
  <c r="V239" i="3"/>
  <c r="W239" i="3"/>
  <c r="X239" i="3"/>
  <c r="Y239" i="3"/>
  <c r="Z239" i="3"/>
  <c r="AA239" i="3"/>
  <c r="V240" i="3"/>
  <c r="W240" i="3"/>
  <c r="X240" i="3"/>
  <c r="Y240" i="3"/>
  <c r="Z240" i="3"/>
  <c r="AA240" i="3"/>
  <c r="V241" i="3"/>
  <c r="W241" i="3"/>
  <c r="X241" i="3"/>
  <c r="Y241" i="3"/>
  <c r="Z241" i="3"/>
  <c r="AA241" i="3"/>
  <c r="V242" i="3"/>
  <c r="W242" i="3"/>
  <c r="X242" i="3"/>
  <c r="Y242" i="3"/>
  <c r="Z242" i="3"/>
  <c r="AA242" i="3"/>
  <c r="V243" i="3"/>
  <c r="W243" i="3"/>
  <c r="X243" i="3"/>
  <c r="Y243" i="3"/>
  <c r="Z243" i="3"/>
  <c r="AA243" i="3"/>
  <c r="V244" i="3"/>
  <c r="W244" i="3"/>
  <c r="X244" i="3"/>
  <c r="Y244" i="3"/>
  <c r="Z244" i="3"/>
  <c r="AA244" i="3"/>
  <c r="V245" i="3"/>
  <c r="W245" i="3"/>
  <c r="X245" i="3"/>
  <c r="Y245" i="3"/>
  <c r="Z245" i="3"/>
  <c r="AA245" i="3"/>
  <c r="V246" i="3"/>
  <c r="W246" i="3"/>
  <c r="X246" i="3"/>
  <c r="Y246" i="3"/>
  <c r="Z246" i="3"/>
  <c r="AA246" i="3"/>
  <c r="V247" i="3"/>
  <c r="W247" i="3"/>
  <c r="X247" i="3"/>
  <c r="Y247" i="3"/>
  <c r="Z247" i="3"/>
  <c r="AA247" i="3"/>
  <c r="V248" i="3"/>
  <c r="W248" i="3"/>
  <c r="X248" i="3"/>
  <c r="Y248" i="3"/>
  <c r="Z248" i="3"/>
  <c r="AA248" i="3"/>
  <c r="V249" i="3"/>
  <c r="W249" i="3"/>
  <c r="X249" i="3"/>
  <c r="Y249" i="3"/>
  <c r="Z249" i="3"/>
  <c r="AA249" i="3"/>
  <c r="V250" i="3"/>
  <c r="W250" i="3"/>
  <c r="X250" i="3"/>
  <c r="Y250" i="3"/>
  <c r="Z250" i="3"/>
  <c r="AA250" i="3"/>
  <c r="V251" i="3"/>
  <c r="W251" i="3"/>
  <c r="X251" i="3"/>
  <c r="Y251" i="3"/>
  <c r="Z251" i="3"/>
  <c r="AA251" i="3"/>
  <c r="V252" i="3"/>
  <c r="W252" i="3"/>
  <c r="X252" i="3"/>
  <c r="Y252" i="3"/>
  <c r="Z252" i="3"/>
  <c r="AA252" i="3"/>
  <c r="V253" i="3"/>
  <c r="W253" i="3"/>
  <c r="X253" i="3"/>
  <c r="Y253" i="3"/>
  <c r="Z253" i="3"/>
  <c r="AA253" i="3"/>
  <c r="V254" i="3"/>
  <c r="W254" i="3"/>
  <c r="X254" i="3"/>
  <c r="Y254" i="3"/>
  <c r="Z254" i="3"/>
  <c r="AA254" i="3"/>
  <c r="V255" i="3"/>
  <c r="W255" i="3"/>
  <c r="X255" i="3"/>
  <c r="Y255" i="3"/>
  <c r="Z255" i="3"/>
  <c r="AA255" i="3"/>
  <c r="V256" i="3"/>
  <c r="W256" i="3"/>
  <c r="X256" i="3"/>
  <c r="Y256" i="3"/>
  <c r="Z256" i="3"/>
  <c r="AA256" i="3"/>
  <c r="V257" i="3"/>
  <c r="W257" i="3"/>
  <c r="X257" i="3"/>
  <c r="Y257" i="3"/>
  <c r="Z257" i="3"/>
  <c r="AA257" i="3"/>
  <c r="V258" i="3"/>
  <c r="W258" i="3"/>
  <c r="X258" i="3"/>
  <c r="Y258" i="3"/>
  <c r="Z258" i="3"/>
  <c r="AA258" i="3"/>
  <c r="V259" i="3"/>
  <c r="W259" i="3"/>
  <c r="X259" i="3"/>
  <c r="Y259" i="3"/>
  <c r="Z259" i="3"/>
  <c r="AA259" i="3"/>
  <c r="V260" i="3"/>
  <c r="W260" i="3"/>
  <c r="X260" i="3"/>
  <c r="Y260" i="3"/>
  <c r="Z260" i="3"/>
  <c r="AA260" i="3"/>
  <c r="V261" i="3"/>
  <c r="W261" i="3"/>
  <c r="X261" i="3"/>
  <c r="Y261" i="3"/>
  <c r="Z261" i="3"/>
  <c r="AA261" i="3"/>
  <c r="V262" i="3"/>
  <c r="W262" i="3"/>
  <c r="X262" i="3"/>
  <c r="Y262" i="3"/>
  <c r="Z262" i="3"/>
  <c r="AA262" i="3"/>
  <c r="V263" i="3"/>
  <c r="W263" i="3"/>
  <c r="X263" i="3"/>
  <c r="Y263" i="3"/>
  <c r="Z263" i="3"/>
  <c r="AA263" i="3"/>
  <c r="V264" i="3"/>
  <c r="W264" i="3"/>
  <c r="X264" i="3"/>
  <c r="Y264" i="3"/>
  <c r="Z264" i="3"/>
  <c r="AA264" i="3"/>
  <c r="V265" i="3"/>
  <c r="W265" i="3"/>
  <c r="X265" i="3"/>
  <c r="Y265" i="3"/>
  <c r="Z265" i="3"/>
  <c r="AA265" i="3"/>
  <c r="V266" i="3"/>
  <c r="W266" i="3"/>
  <c r="X266" i="3"/>
  <c r="Y266" i="3"/>
  <c r="Z266" i="3"/>
  <c r="AA266" i="3"/>
  <c r="V267" i="3"/>
  <c r="W267" i="3"/>
  <c r="X267" i="3"/>
  <c r="Y267" i="3"/>
  <c r="Z267" i="3"/>
  <c r="AA267" i="3"/>
  <c r="V268" i="3"/>
  <c r="W268" i="3"/>
  <c r="X268" i="3"/>
  <c r="Y268" i="3"/>
  <c r="Z268" i="3"/>
  <c r="AA268" i="3"/>
  <c r="V269" i="3"/>
  <c r="W269" i="3"/>
  <c r="X269" i="3"/>
  <c r="Y269" i="3"/>
  <c r="Z269" i="3"/>
  <c r="AA269" i="3"/>
  <c r="V270" i="3"/>
  <c r="W270" i="3"/>
  <c r="X270" i="3"/>
  <c r="Y270" i="3"/>
  <c r="Z270" i="3"/>
  <c r="AA270" i="3"/>
  <c r="V271" i="3"/>
  <c r="W271" i="3"/>
  <c r="X271" i="3"/>
  <c r="Y271" i="3"/>
  <c r="Z271" i="3"/>
  <c r="AA271" i="3"/>
  <c r="V272" i="3"/>
  <c r="W272" i="3"/>
  <c r="X272" i="3"/>
  <c r="Y272" i="3"/>
  <c r="Z272" i="3"/>
  <c r="AA272" i="3"/>
  <c r="V273" i="3"/>
  <c r="W273" i="3"/>
  <c r="X273" i="3"/>
  <c r="Y273" i="3"/>
  <c r="Z273" i="3"/>
  <c r="AA273" i="3"/>
  <c r="V274" i="3"/>
  <c r="W274" i="3"/>
  <c r="X274" i="3"/>
  <c r="Y274" i="3"/>
  <c r="Z274" i="3"/>
  <c r="AA274" i="3"/>
  <c r="V275" i="3"/>
  <c r="W275" i="3"/>
  <c r="X275" i="3"/>
  <c r="Y275" i="3"/>
  <c r="Z275" i="3"/>
  <c r="AA275" i="3"/>
  <c r="V276" i="3"/>
  <c r="W276" i="3"/>
  <c r="X276" i="3"/>
  <c r="Y276" i="3"/>
  <c r="Z276" i="3"/>
  <c r="AA276" i="3"/>
  <c r="V277" i="3"/>
  <c r="W277" i="3"/>
  <c r="X277" i="3"/>
  <c r="Y277" i="3"/>
  <c r="Z277" i="3"/>
  <c r="AA277" i="3"/>
  <c r="V278" i="3"/>
  <c r="W278" i="3"/>
  <c r="X278" i="3"/>
  <c r="Y278" i="3"/>
  <c r="Z278" i="3"/>
  <c r="AA278" i="3"/>
  <c r="V279" i="3"/>
  <c r="W279" i="3"/>
  <c r="X279" i="3"/>
  <c r="Y279" i="3"/>
  <c r="Z279" i="3"/>
  <c r="AA279" i="3"/>
  <c r="V280" i="3"/>
  <c r="W280" i="3"/>
  <c r="X280" i="3"/>
  <c r="Y280" i="3"/>
  <c r="Z280" i="3"/>
  <c r="AA280" i="3"/>
  <c r="V281" i="3"/>
  <c r="W281" i="3"/>
  <c r="X281" i="3"/>
  <c r="Y281" i="3"/>
  <c r="Z281" i="3"/>
  <c r="AA281" i="3"/>
  <c r="V282" i="3"/>
  <c r="W282" i="3"/>
  <c r="X282" i="3"/>
  <c r="Y282" i="3"/>
  <c r="Z282" i="3"/>
  <c r="AA282" i="3"/>
  <c r="V283" i="3"/>
  <c r="W283" i="3"/>
  <c r="X283" i="3"/>
  <c r="Y283" i="3"/>
  <c r="Z283" i="3"/>
  <c r="AA283" i="3"/>
  <c r="V284" i="3"/>
  <c r="W284" i="3"/>
  <c r="X284" i="3"/>
  <c r="Y284" i="3"/>
  <c r="Z284" i="3"/>
  <c r="AA284" i="3"/>
  <c r="V285" i="3"/>
  <c r="W285" i="3"/>
  <c r="X285" i="3"/>
  <c r="Y285" i="3"/>
  <c r="Z285" i="3"/>
  <c r="AA285" i="3"/>
  <c r="V286" i="3"/>
  <c r="W286" i="3"/>
  <c r="X286" i="3"/>
  <c r="Y286" i="3"/>
  <c r="Z286" i="3"/>
  <c r="AA286" i="3"/>
  <c r="V287" i="3"/>
  <c r="W287" i="3"/>
  <c r="X287" i="3"/>
  <c r="Y287" i="3"/>
  <c r="Z287" i="3"/>
  <c r="AA287" i="3"/>
  <c r="V288" i="3"/>
  <c r="W288" i="3"/>
  <c r="X288" i="3"/>
  <c r="Y288" i="3"/>
  <c r="Z288" i="3"/>
  <c r="AA288" i="3"/>
  <c r="V289" i="3"/>
  <c r="W289" i="3"/>
  <c r="X289" i="3"/>
  <c r="Y289" i="3"/>
  <c r="Z289" i="3"/>
  <c r="AA289" i="3"/>
  <c r="V290" i="3"/>
  <c r="W290" i="3"/>
  <c r="X290" i="3"/>
  <c r="Y290" i="3"/>
  <c r="Z290" i="3"/>
  <c r="AA290" i="3"/>
  <c r="V291" i="3"/>
  <c r="W291" i="3"/>
  <c r="X291" i="3"/>
  <c r="Y291" i="3"/>
  <c r="Z291" i="3"/>
  <c r="AA291" i="3"/>
  <c r="V292" i="3"/>
  <c r="W292" i="3"/>
  <c r="X292" i="3"/>
  <c r="Y292" i="3"/>
  <c r="Z292" i="3"/>
  <c r="AA292" i="3"/>
  <c r="V293" i="3"/>
  <c r="W293" i="3"/>
  <c r="X293" i="3"/>
  <c r="Y293" i="3"/>
  <c r="Z293" i="3"/>
  <c r="AA293" i="3"/>
  <c r="V294" i="3"/>
  <c r="W294" i="3"/>
  <c r="X294" i="3"/>
  <c r="Y294" i="3"/>
  <c r="Z294" i="3"/>
  <c r="AA294" i="3"/>
  <c r="V295" i="3"/>
  <c r="W295" i="3"/>
  <c r="X295" i="3"/>
  <c r="Y295" i="3"/>
  <c r="Z295" i="3"/>
  <c r="AA295" i="3"/>
  <c r="V296" i="3"/>
  <c r="W296" i="3"/>
  <c r="X296" i="3"/>
  <c r="Y296" i="3"/>
  <c r="Z296" i="3"/>
  <c r="AA296" i="3"/>
  <c r="V297" i="3"/>
  <c r="W297" i="3"/>
  <c r="X297" i="3"/>
  <c r="Y297" i="3"/>
  <c r="Z297" i="3"/>
  <c r="AA297" i="3"/>
  <c r="V298" i="3"/>
  <c r="W298" i="3"/>
  <c r="X298" i="3"/>
  <c r="Y298" i="3"/>
  <c r="Z298" i="3"/>
  <c r="AA298" i="3"/>
  <c r="V299" i="3"/>
  <c r="W299" i="3"/>
  <c r="X299" i="3"/>
  <c r="Y299" i="3"/>
  <c r="Z299" i="3"/>
  <c r="AA299" i="3"/>
  <c r="V300" i="3"/>
  <c r="W300" i="3"/>
  <c r="X300" i="3"/>
  <c r="Y300" i="3"/>
  <c r="Z300" i="3"/>
  <c r="AA300" i="3"/>
  <c r="V301" i="3"/>
  <c r="W301" i="3"/>
  <c r="X301" i="3"/>
  <c r="Y301" i="3"/>
  <c r="Z301" i="3"/>
  <c r="AA301" i="3"/>
  <c r="V302" i="3"/>
  <c r="W302" i="3"/>
  <c r="X302" i="3"/>
  <c r="Y302" i="3"/>
  <c r="Z302" i="3"/>
  <c r="AA302" i="3"/>
  <c r="V303" i="3"/>
  <c r="W303" i="3"/>
  <c r="X303" i="3"/>
  <c r="Y303" i="3"/>
  <c r="Z303" i="3"/>
  <c r="AA303" i="3"/>
  <c r="V304" i="3"/>
  <c r="W304" i="3"/>
  <c r="X304" i="3"/>
  <c r="Y304" i="3"/>
  <c r="Z304" i="3"/>
  <c r="AA304" i="3"/>
  <c r="V305" i="3"/>
  <c r="W305" i="3"/>
  <c r="X305" i="3"/>
  <c r="Y305" i="3"/>
  <c r="Z305" i="3"/>
  <c r="AA305" i="3"/>
  <c r="V306" i="3"/>
  <c r="W306" i="3"/>
  <c r="X306" i="3"/>
  <c r="Y306" i="3"/>
  <c r="Z306" i="3"/>
  <c r="AA306" i="3"/>
  <c r="V307" i="3"/>
  <c r="W307" i="3"/>
  <c r="X307" i="3"/>
  <c r="Y307" i="3"/>
  <c r="Z307" i="3"/>
  <c r="AA307" i="3"/>
  <c r="V308" i="3"/>
  <c r="W308" i="3"/>
  <c r="X308" i="3"/>
  <c r="Y308" i="3"/>
  <c r="Z308" i="3"/>
  <c r="AA308" i="3"/>
  <c r="V309" i="3"/>
  <c r="W309" i="3"/>
  <c r="X309" i="3"/>
  <c r="Y309" i="3"/>
  <c r="Z309" i="3"/>
  <c r="AA309" i="3"/>
  <c r="V310" i="3"/>
  <c r="W310" i="3"/>
  <c r="X310" i="3"/>
  <c r="Y310" i="3"/>
  <c r="Z310" i="3"/>
  <c r="AA310" i="3"/>
  <c r="V311" i="3"/>
  <c r="W311" i="3"/>
  <c r="X311" i="3"/>
  <c r="Y311" i="3"/>
  <c r="Z311" i="3"/>
  <c r="AA311" i="3"/>
  <c r="V312" i="3"/>
  <c r="W312" i="3"/>
  <c r="X312" i="3"/>
  <c r="Y312" i="3"/>
  <c r="Z312" i="3"/>
  <c r="AA312" i="3"/>
  <c r="V313" i="3"/>
  <c r="W313" i="3"/>
  <c r="X313" i="3"/>
  <c r="Y313" i="3"/>
  <c r="Z313" i="3"/>
  <c r="AA313" i="3"/>
  <c r="V314" i="3"/>
  <c r="W314" i="3"/>
  <c r="X314" i="3"/>
  <c r="Y314" i="3"/>
  <c r="Z314" i="3"/>
  <c r="AA314" i="3"/>
  <c r="V315" i="3"/>
  <c r="W315" i="3"/>
  <c r="X315" i="3"/>
  <c r="Y315" i="3"/>
  <c r="Z315" i="3"/>
  <c r="AA315" i="3"/>
  <c r="V316" i="3"/>
  <c r="W316" i="3"/>
  <c r="X316" i="3"/>
  <c r="Y316" i="3"/>
  <c r="Z316" i="3"/>
  <c r="AA316" i="3"/>
  <c r="V317" i="3"/>
  <c r="W317" i="3"/>
  <c r="X317" i="3"/>
  <c r="Y317" i="3"/>
  <c r="Z317" i="3"/>
  <c r="AA317" i="3"/>
  <c r="V318" i="3"/>
  <c r="W318" i="3"/>
  <c r="X318" i="3"/>
  <c r="Y318" i="3"/>
  <c r="Z318" i="3"/>
  <c r="AA318" i="3"/>
  <c r="V319" i="3"/>
  <c r="W319" i="3"/>
  <c r="X319" i="3"/>
  <c r="Y319" i="3"/>
  <c r="Z319" i="3"/>
  <c r="AA319" i="3"/>
  <c r="V320" i="3"/>
  <c r="W320" i="3"/>
  <c r="X320" i="3"/>
  <c r="Y320" i="3"/>
  <c r="Z320" i="3"/>
  <c r="AA320" i="3"/>
  <c r="V321" i="3"/>
  <c r="W321" i="3"/>
  <c r="X321" i="3"/>
  <c r="Y321" i="3"/>
  <c r="Z321" i="3"/>
  <c r="AA321" i="3"/>
  <c r="V322" i="3"/>
  <c r="W322" i="3"/>
  <c r="X322" i="3"/>
  <c r="Y322" i="3"/>
  <c r="Z322" i="3"/>
  <c r="AA322" i="3"/>
  <c r="V323" i="3"/>
  <c r="W323" i="3"/>
  <c r="X323" i="3"/>
  <c r="Y323" i="3"/>
  <c r="Z323" i="3"/>
  <c r="AA323" i="3"/>
  <c r="V324" i="3"/>
  <c r="W324" i="3"/>
  <c r="X324" i="3"/>
  <c r="Y324" i="3"/>
  <c r="Z324" i="3"/>
  <c r="AA324" i="3"/>
  <c r="V325" i="3"/>
  <c r="W325" i="3"/>
  <c r="X325" i="3"/>
  <c r="Y325" i="3"/>
  <c r="Z325" i="3"/>
  <c r="AA325" i="3"/>
  <c r="V326" i="3"/>
  <c r="W326" i="3"/>
  <c r="X326" i="3"/>
  <c r="Y326" i="3"/>
  <c r="Z326" i="3"/>
  <c r="AA326" i="3"/>
  <c r="V327" i="3"/>
  <c r="W327" i="3"/>
  <c r="X327" i="3"/>
  <c r="Y327" i="3"/>
  <c r="Z327" i="3"/>
  <c r="AA327" i="3"/>
  <c r="V328" i="3"/>
  <c r="W328" i="3"/>
  <c r="X328" i="3"/>
  <c r="Y328" i="3"/>
  <c r="Z328" i="3"/>
  <c r="AA328" i="3"/>
  <c r="V329" i="3"/>
  <c r="W329" i="3"/>
  <c r="X329" i="3"/>
  <c r="Y329" i="3"/>
  <c r="Z329" i="3"/>
  <c r="AA329" i="3"/>
  <c r="V330" i="3"/>
  <c r="W330" i="3"/>
  <c r="X330" i="3"/>
  <c r="Y330" i="3"/>
  <c r="Z330" i="3"/>
  <c r="AA330" i="3"/>
  <c r="V331" i="3"/>
  <c r="W331" i="3"/>
  <c r="X331" i="3"/>
  <c r="Y331" i="3"/>
  <c r="Z331" i="3"/>
  <c r="AA331" i="3"/>
  <c r="V332" i="3"/>
  <c r="W332" i="3"/>
  <c r="X332" i="3"/>
  <c r="Y332" i="3"/>
  <c r="Z332" i="3"/>
  <c r="AA332" i="3"/>
  <c r="V333" i="3"/>
  <c r="W333" i="3"/>
  <c r="X333" i="3"/>
  <c r="Y333" i="3"/>
  <c r="Z333" i="3"/>
  <c r="AA333" i="3"/>
  <c r="V334" i="3"/>
  <c r="W334" i="3"/>
  <c r="X334" i="3"/>
  <c r="Y334" i="3"/>
  <c r="Z334" i="3"/>
  <c r="AA334" i="3"/>
  <c r="V335" i="3"/>
  <c r="W335" i="3"/>
  <c r="X335" i="3"/>
  <c r="Y335" i="3"/>
  <c r="Z335" i="3"/>
  <c r="AA335" i="3"/>
  <c r="V336" i="3"/>
  <c r="W336" i="3"/>
  <c r="X336" i="3"/>
  <c r="Y336" i="3"/>
  <c r="Z336" i="3"/>
  <c r="AA336" i="3"/>
  <c r="V337" i="3"/>
  <c r="W337" i="3"/>
  <c r="X337" i="3"/>
  <c r="Y337" i="3"/>
  <c r="Z337" i="3"/>
  <c r="AA337" i="3"/>
  <c r="V338" i="3"/>
  <c r="W338" i="3"/>
  <c r="X338" i="3"/>
  <c r="Y338" i="3"/>
  <c r="Z338" i="3"/>
  <c r="AA338" i="3"/>
  <c r="V339" i="3"/>
  <c r="W339" i="3"/>
  <c r="X339" i="3"/>
  <c r="Y339" i="3"/>
  <c r="Z339" i="3"/>
  <c r="AA339" i="3"/>
  <c r="V340" i="3"/>
  <c r="W340" i="3"/>
  <c r="X340" i="3"/>
  <c r="Y340" i="3"/>
  <c r="Z340" i="3"/>
  <c r="AA340" i="3"/>
  <c r="V341" i="3"/>
  <c r="W341" i="3"/>
  <c r="X341" i="3"/>
  <c r="Y341" i="3"/>
  <c r="Z341" i="3"/>
  <c r="AA341" i="3"/>
  <c r="V342" i="3"/>
  <c r="W342" i="3"/>
  <c r="X342" i="3"/>
  <c r="Y342" i="3"/>
  <c r="Z342" i="3"/>
  <c r="AA342" i="3"/>
  <c r="V343" i="3"/>
  <c r="W343" i="3"/>
  <c r="X343" i="3"/>
  <c r="Y343" i="3"/>
  <c r="Z343" i="3"/>
  <c r="AA343" i="3"/>
  <c r="V344" i="3"/>
  <c r="W344" i="3"/>
  <c r="X344" i="3"/>
  <c r="Y344" i="3"/>
  <c r="Z344" i="3"/>
  <c r="AA344" i="3"/>
  <c r="V345" i="3"/>
  <c r="W345" i="3"/>
  <c r="X345" i="3"/>
  <c r="Y345" i="3"/>
  <c r="Z345" i="3"/>
  <c r="AA345" i="3"/>
  <c r="V346" i="3"/>
  <c r="W346" i="3"/>
  <c r="X346" i="3"/>
  <c r="Y346" i="3"/>
  <c r="Z346" i="3"/>
  <c r="AA346" i="3"/>
  <c r="V347" i="3"/>
  <c r="W347" i="3"/>
  <c r="X347" i="3"/>
  <c r="Y347" i="3"/>
  <c r="Z347" i="3"/>
  <c r="AA347" i="3"/>
  <c r="V348" i="3"/>
  <c r="W348" i="3"/>
  <c r="X348" i="3"/>
  <c r="Y348" i="3"/>
  <c r="Z348" i="3"/>
  <c r="AA348" i="3"/>
  <c r="V349" i="3"/>
  <c r="W349" i="3"/>
  <c r="X349" i="3"/>
  <c r="Y349" i="3"/>
  <c r="Z349" i="3"/>
  <c r="AA349" i="3"/>
  <c r="V350" i="3"/>
  <c r="W350" i="3"/>
  <c r="X350" i="3"/>
  <c r="Y350" i="3"/>
  <c r="Z350" i="3"/>
  <c r="AA350" i="3"/>
  <c r="V351" i="3"/>
  <c r="W351" i="3"/>
  <c r="X351" i="3"/>
  <c r="Y351" i="3"/>
  <c r="Z351" i="3"/>
  <c r="AA351" i="3"/>
  <c r="V352" i="3"/>
  <c r="W352" i="3"/>
  <c r="X352" i="3"/>
  <c r="Y352" i="3"/>
  <c r="Z352" i="3"/>
  <c r="AA352" i="3"/>
  <c r="V353" i="3"/>
  <c r="W353" i="3"/>
  <c r="X353" i="3"/>
  <c r="Y353" i="3"/>
  <c r="Z353" i="3"/>
  <c r="AA353" i="3"/>
  <c r="V354" i="3"/>
  <c r="W354" i="3"/>
  <c r="X354" i="3"/>
  <c r="Y354" i="3"/>
  <c r="Z354" i="3"/>
  <c r="AA354" i="3"/>
  <c r="V355" i="3"/>
  <c r="W355" i="3"/>
  <c r="X355" i="3"/>
  <c r="Y355" i="3"/>
  <c r="Z355" i="3"/>
  <c r="AA355" i="3"/>
  <c r="V356" i="3"/>
  <c r="W356" i="3"/>
  <c r="X356" i="3"/>
  <c r="Y356" i="3"/>
  <c r="Z356" i="3"/>
  <c r="AA356" i="3"/>
  <c r="V357" i="3"/>
  <c r="W357" i="3"/>
  <c r="X357" i="3"/>
  <c r="Y357" i="3"/>
  <c r="Z357" i="3"/>
  <c r="AA357" i="3"/>
  <c r="V358" i="3"/>
  <c r="W358" i="3"/>
  <c r="X358" i="3"/>
  <c r="Y358" i="3"/>
  <c r="Z358" i="3"/>
  <c r="AA358" i="3"/>
  <c r="V359" i="3"/>
  <c r="W359" i="3"/>
  <c r="X359" i="3"/>
  <c r="Y359" i="3"/>
  <c r="Z359" i="3"/>
  <c r="AA359" i="3"/>
  <c r="V360" i="3"/>
  <c r="W360" i="3"/>
  <c r="X360" i="3"/>
  <c r="Y360" i="3"/>
  <c r="Z360" i="3"/>
  <c r="AA360" i="3"/>
  <c r="V361" i="3"/>
  <c r="W361" i="3"/>
  <c r="X361" i="3"/>
  <c r="Y361" i="3"/>
  <c r="Z361" i="3"/>
  <c r="AA361" i="3"/>
  <c r="V362" i="3"/>
  <c r="W362" i="3"/>
  <c r="X362" i="3"/>
  <c r="Y362" i="3"/>
  <c r="Z362" i="3"/>
  <c r="AA362" i="3"/>
  <c r="V363" i="3"/>
  <c r="W363" i="3"/>
  <c r="X363" i="3"/>
  <c r="Y363" i="3"/>
  <c r="Z363" i="3"/>
  <c r="AA363" i="3"/>
  <c r="V364" i="3"/>
  <c r="W364" i="3"/>
  <c r="X364" i="3"/>
  <c r="Y364" i="3"/>
  <c r="Z364" i="3"/>
  <c r="AA364" i="3"/>
  <c r="V365" i="3"/>
  <c r="W365" i="3"/>
  <c r="X365" i="3"/>
  <c r="Y365" i="3"/>
  <c r="Z365" i="3"/>
  <c r="AA365" i="3"/>
  <c r="V366" i="3"/>
  <c r="W366" i="3"/>
  <c r="X366" i="3"/>
  <c r="Y366" i="3"/>
  <c r="Z366" i="3"/>
  <c r="AA366" i="3"/>
  <c r="V367" i="3"/>
  <c r="W367" i="3"/>
  <c r="X367" i="3"/>
  <c r="Y367" i="3"/>
  <c r="Z367" i="3"/>
  <c r="AA367" i="3"/>
  <c r="V368" i="3"/>
  <c r="W368" i="3"/>
  <c r="X368" i="3"/>
  <c r="Y368" i="3"/>
  <c r="Z368" i="3"/>
  <c r="AA368" i="3"/>
  <c r="V369" i="3"/>
  <c r="W369" i="3"/>
  <c r="X369" i="3"/>
  <c r="Y369" i="3"/>
  <c r="Z369" i="3"/>
  <c r="AA369" i="3"/>
  <c r="V370" i="3"/>
  <c r="W370" i="3"/>
  <c r="X370" i="3"/>
  <c r="Y370" i="3"/>
  <c r="Z370" i="3"/>
  <c r="AA370" i="3"/>
  <c r="V371" i="3"/>
  <c r="W371" i="3"/>
  <c r="X371" i="3"/>
  <c r="Y371" i="3"/>
  <c r="Z371" i="3"/>
  <c r="AA371" i="3"/>
  <c r="V372" i="3"/>
  <c r="W372" i="3"/>
  <c r="X372" i="3"/>
  <c r="Y372" i="3"/>
  <c r="Z372" i="3"/>
  <c r="AA372" i="3"/>
  <c r="V373" i="3"/>
  <c r="W373" i="3"/>
  <c r="X373" i="3"/>
  <c r="Y373" i="3"/>
  <c r="Z373" i="3"/>
  <c r="AA373" i="3"/>
  <c r="V374" i="3"/>
  <c r="W374" i="3"/>
  <c r="X374" i="3"/>
  <c r="Y374" i="3"/>
  <c r="Z374" i="3"/>
  <c r="AA374" i="3"/>
  <c r="V375" i="3"/>
  <c r="W375" i="3"/>
  <c r="X375" i="3"/>
  <c r="Y375" i="3"/>
  <c r="Z375" i="3"/>
  <c r="AA375" i="3"/>
  <c r="V376" i="3"/>
  <c r="W376" i="3"/>
  <c r="X376" i="3"/>
  <c r="Y376" i="3"/>
  <c r="Z376" i="3"/>
  <c r="AA376" i="3"/>
  <c r="V377" i="3"/>
  <c r="W377" i="3"/>
  <c r="X377" i="3"/>
  <c r="Y377" i="3"/>
  <c r="Z377" i="3"/>
  <c r="AA377" i="3"/>
  <c r="V378" i="3"/>
  <c r="W378" i="3"/>
  <c r="X378" i="3"/>
  <c r="Y378" i="3"/>
  <c r="Z378" i="3"/>
  <c r="AA378" i="3"/>
  <c r="V379" i="3"/>
  <c r="W379" i="3"/>
  <c r="X379" i="3"/>
  <c r="Y379" i="3"/>
  <c r="Z379" i="3"/>
  <c r="AA379" i="3"/>
  <c r="V380" i="3"/>
  <c r="W380" i="3"/>
  <c r="X380" i="3"/>
  <c r="Y380" i="3"/>
  <c r="Z380" i="3"/>
  <c r="AA380" i="3"/>
  <c r="V381" i="3"/>
  <c r="W381" i="3"/>
  <c r="X381" i="3"/>
  <c r="Y381" i="3"/>
  <c r="Z381" i="3"/>
  <c r="AA381" i="3"/>
  <c r="V382" i="3"/>
  <c r="W382" i="3"/>
  <c r="X382" i="3"/>
  <c r="Y382" i="3"/>
  <c r="Z382" i="3"/>
  <c r="AA382" i="3"/>
  <c r="V383" i="3"/>
  <c r="W383" i="3"/>
  <c r="X383" i="3"/>
  <c r="Y383" i="3"/>
  <c r="Z383" i="3"/>
  <c r="AA383" i="3"/>
  <c r="V384" i="3"/>
  <c r="W384" i="3"/>
  <c r="X384" i="3"/>
  <c r="Y384" i="3"/>
  <c r="Z384" i="3"/>
  <c r="AA384" i="3"/>
  <c r="V385" i="3"/>
  <c r="W385" i="3"/>
  <c r="X385" i="3"/>
  <c r="Y385" i="3"/>
  <c r="Z385" i="3"/>
  <c r="AA385" i="3"/>
  <c r="V386" i="3"/>
  <c r="W386" i="3"/>
  <c r="X386" i="3"/>
  <c r="Y386" i="3"/>
  <c r="Z386" i="3"/>
  <c r="AA386" i="3"/>
  <c r="V387" i="3"/>
  <c r="W387" i="3"/>
  <c r="X387" i="3"/>
  <c r="Y387" i="3"/>
  <c r="Z387" i="3"/>
  <c r="AA387" i="3"/>
  <c r="V388" i="3"/>
  <c r="W388" i="3"/>
  <c r="X388" i="3"/>
  <c r="Y388" i="3"/>
  <c r="Z388" i="3"/>
  <c r="AA388" i="3"/>
  <c r="V389" i="3"/>
  <c r="W389" i="3"/>
  <c r="X389" i="3"/>
  <c r="Y389" i="3"/>
  <c r="Z389" i="3"/>
  <c r="AA389" i="3"/>
  <c r="V390" i="3"/>
  <c r="W390" i="3"/>
  <c r="X390" i="3"/>
  <c r="Y390" i="3"/>
  <c r="Z390" i="3"/>
  <c r="AA390" i="3"/>
  <c r="V391" i="3"/>
  <c r="W391" i="3"/>
  <c r="X391" i="3"/>
  <c r="Y391" i="3"/>
  <c r="Z391" i="3"/>
  <c r="AA391" i="3"/>
  <c r="V392" i="3"/>
  <c r="W392" i="3"/>
  <c r="X392" i="3"/>
  <c r="Y392" i="3"/>
  <c r="Z392" i="3"/>
  <c r="AA392" i="3"/>
  <c r="V393" i="3"/>
  <c r="W393" i="3"/>
  <c r="X393" i="3"/>
  <c r="Y393" i="3"/>
  <c r="Z393" i="3"/>
  <c r="AA393" i="3"/>
  <c r="V394" i="3"/>
  <c r="W394" i="3"/>
  <c r="X394" i="3"/>
  <c r="Y394" i="3"/>
  <c r="Z394" i="3"/>
  <c r="AA394" i="3"/>
  <c r="V395" i="3"/>
  <c r="W395" i="3"/>
  <c r="X395" i="3"/>
  <c r="Y395" i="3"/>
  <c r="Z395" i="3"/>
  <c r="AA395" i="3"/>
  <c r="V396" i="3"/>
  <c r="W396" i="3"/>
  <c r="X396" i="3"/>
  <c r="Y396" i="3"/>
  <c r="Z396" i="3"/>
  <c r="AA396" i="3"/>
  <c r="V397" i="3"/>
  <c r="W397" i="3"/>
  <c r="X397" i="3"/>
  <c r="Y397" i="3"/>
  <c r="Z397" i="3"/>
  <c r="AA397" i="3"/>
  <c r="V398" i="3"/>
  <c r="W398" i="3"/>
  <c r="X398" i="3"/>
  <c r="Y398" i="3"/>
  <c r="Z398" i="3"/>
  <c r="AA398" i="3"/>
  <c r="V399" i="3"/>
  <c r="W399" i="3"/>
  <c r="X399" i="3"/>
  <c r="Y399" i="3"/>
  <c r="Z399" i="3"/>
  <c r="AA399" i="3"/>
  <c r="V400" i="3"/>
  <c r="W400" i="3"/>
  <c r="X400" i="3"/>
  <c r="Y400" i="3"/>
  <c r="Z400" i="3"/>
  <c r="AA400" i="3"/>
  <c r="V401" i="3"/>
  <c r="W401" i="3"/>
  <c r="X401" i="3"/>
  <c r="Y401" i="3"/>
  <c r="Z401" i="3"/>
  <c r="AA401" i="3"/>
  <c r="V402" i="3"/>
  <c r="W402" i="3"/>
  <c r="X402" i="3"/>
  <c r="Y402" i="3"/>
  <c r="Z402" i="3"/>
  <c r="AA402" i="3"/>
  <c r="V403" i="3"/>
  <c r="W403" i="3"/>
  <c r="X403" i="3"/>
  <c r="Y403" i="3"/>
  <c r="Z403" i="3"/>
  <c r="AA403" i="3"/>
  <c r="V404" i="3"/>
  <c r="W404" i="3"/>
  <c r="X404" i="3"/>
  <c r="Y404" i="3"/>
  <c r="Z404" i="3"/>
  <c r="AA404" i="3"/>
  <c r="V405" i="3"/>
  <c r="W405" i="3"/>
  <c r="X405" i="3"/>
  <c r="Y405" i="3"/>
  <c r="Z405" i="3"/>
  <c r="AA405" i="3"/>
  <c r="V406" i="3"/>
  <c r="W406" i="3"/>
  <c r="X406" i="3"/>
  <c r="Y406" i="3"/>
  <c r="Z406" i="3"/>
  <c r="AA406" i="3"/>
  <c r="V407" i="3"/>
  <c r="W407" i="3"/>
  <c r="X407" i="3"/>
  <c r="Y407" i="3"/>
  <c r="Z407" i="3"/>
  <c r="AA407" i="3"/>
  <c r="V408" i="3"/>
  <c r="W408" i="3"/>
  <c r="X408" i="3"/>
  <c r="Y408" i="3"/>
  <c r="Z408" i="3"/>
  <c r="AA408" i="3"/>
  <c r="V409" i="3"/>
  <c r="W409" i="3"/>
  <c r="X409" i="3"/>
  <c r="Y409" i="3"/>
  <c r="Z409" i="3"/>
  <c r="AA409" i="3"/>
  <c r="V410" i="3"/>
  <c r="W410" i="3"/>
  <c r="X410" i="3"/>
  <c r="Y410" i="3"/>
  <c r="Z410" i="3"/>
  <c r="AA410" i="3"/>
  <c r="V411" i="3"/>
  <c r="W411" i="3"/>
  <c r="X411" i="3"/>
  <c r="Y411" i="3"/>
  <c r="Z411" i="3"/>
  <c r="AA411" i="3"/>
  <c r="V412" i="3"/>
  <c r="W412" i="3"/>
  <c r="X412" i="3"/>
  <c r="Y412" i="3"/>
  <c r="Z412" i="3"/>
  <c r="AA412" i="3"/>
  <c r="V413" i="3"/>
  <c r="W413" i="3"/>
  <c r="X413" i="3"/>
  <c r="Y413" i="3"/>
  <c r="Z413" i="3"/>
  <c r="AA413" i="3"/>
  <c r="V414" i="3"/>
  <c r="W414" i="3"/>
  <c r="X414" i="3"/>
  <c r="Y414" i="3"/>
  <c r="Z414" i="3"/>
  <c r="AA414" i="3"/>
  <c r="V415" i="3"/>
  <c r="W415" i="3"/>
  <c r="X415" i="3"/>
  <c r="Y415" i="3"/>
  <c r="Z415" i="3"/>
  <c r="AA415" i="3"/>
  <c r="V416" i="3"/>
  <c r="W416" i="3"/>
  <c r="X416" i="3"/>
  <c r="Y416" i="3"/>
  <c r="Z416" i="3"/>
  <c r="AA416" i="3"/>
  <c r="V417" i="3"/>
  <c r="W417" i="3"/>
  <c r="X417" i="3"/>
  <c r="Y417" i="3"/>
  <c r="Z417" i="3"/>
  <c r="AA417" i="3"/>
  <c r="V418" i="3"/>
  <c r="W418" i="3"/>
  <c r="X418" i="3"/>
  <c r="Y418" i="3"/>
  <c r="Z418" i="3"/>
  <c r="AA418" i="3"/>
  <c r="V419" i="3"/>
  <c r="W419" i="3"/>
  <c r="X419" i="3"/>
  <c r="Y419" i="3"/>
  <c r="Z419" i="3"/>
  <c r="AA419" i="3"/>
  <c r="V420" i="3"/>
  <c r="W420" i="3"/>
  <c r="X420" i="3"/>
  <c r="Y420" i="3"/>
  <c r="Z420" i="3"/>
  <c r="AA420" i="3"/>
  <c r="V421" i="3"/>
  <c r="W421" i="3"/>
  <c r="X421" i="3"/>
  <c r="Y421" i="3"/>
  <c r="Z421" i="3"/>
  <c r="AA421" i="3"/>
  <c r="V422" i="3"/>
  <c r="W422" i="3"/>
  <c r="X422" i="3"/>
  <c r="Y422" i="3"/>
  <c r="Z422" i="3"/>
  <c r="AA422" i="3"/>
  <c r="V423" i="3"/>
  <c r="W423" i="3"/>
  <c r="X423" i="3"/>
  <c r="Y423" i="3"/>
  <c r="Z423" i="3"/>
  <c r="AA423" i="3"/>
  <c r="V424" i="3"/>
  <c r="W424" i="3"/>
  <c r="X424" i="3"/>
  <c r="Y424" i="3"/>
  <c r="Z424" i="3"/>
  <c r="AA424" i="3"/>
  <c r="V425" i="3"/>
  <c r="W425" i="3"/>
  <c r="X425" i="3"/>
  <c r="Y425" i="3"/>
  <c r="Z425" i="3"/>
  <c r="AA425" i="3"/>
  <c r="V426" i="3"/>
  <c r="W426" i="3"/>
  <c r="X426" i="3"/>
  <c r="Y426" i="3"/>
  <c r="Z426" i="3"/>
  <c r="AA426" i="3"/>
  <c r="V427" i="3"/>
  <c r="W427" i="3"/>
  <c r="X427" i="3"/>
  <c r="Y427" i="3"/>
  <c r="Z427" i="3"/>
  <c r="AA427" i="3"/>
  <c r="V428" i="3"/>
  <c r="W428" i="3"/>
  <c r="X428" i="3"/>
  <c r="Y428" i="3"/>
  <c r="Z428" i="3"/>
  <c r="AA428" i="3"/>
  <c r="V429" i="3"/>
  <c r="W429" i="3"/>
  <c r="X429" i="3"/>
  <c r="Y429" i="3"/>
  <c r="Z429" i="3"/>
  <c r="AA429" i="3"/>
  <c r="V430" i="3"/>
  <c r="W430" i="3"/>
  <c r="X430" i="3"/>
  <c r="Y430" i="3"/>
  <c r="Z430" i="3"/>
  <c r="AA430" i="3"/>
  <c r="V431" i="3"/>
  <c r="W431" i="3"/>
  <c r="X431" i="3"/>
  <c r="Y431" i="3"/>
  <c r="Z431" i="3"/>
  <c r="AA431" i="3"/>
  <c r="V432" i="3"/>
  <c r="W432" i="3"/>
  <c r="X432" i="3"/>
  <c r="Y432" i="3"/>
  <c r="Z432" i="3"/>
  <c r="AA432" i="3"/>
  <c r="V433" i="3"/>
  <c r="W433" i="3"/>
  <c r="X433" i="3"/>
  <c r="Y433" i="3"/>
  <c r="Z433" i="3"/>
  <c r="AA433" i="3"/>
  <c r="V434" i="3"/>
  <c r="W434" i="3"/>
  <c r="X434" i="3"/>
  <c r="Y434" i="3"/>
  <c r="Z434" i="3"/>
  <c r="AA434" i="3"/>
  <c r="V435" i="3"/>
  <c r="W435" i="3"/>
  <c r="X435" i="3"/>
  <c r="Y435" i="3"/>
  <c r="Z435" i="3"/>
  <c r="AA435" i="3"/>
  <c r="V436" i="3"/>
  <c r="W436" i="3"/>
  <c r="X436" i="3"/>
  <c r="Y436" i="3"/>
  <c r="Z436" i="3"/>
  <c r="AA436" i="3"/>
  <c r="V437" i="3"/>
  <c r="W437" i="3"/>
  <c r="X437" i="3"/>
  <c r="Y437" i="3"/>
  <c r="Z437" i="3"/>
  <c r="AA437" i="3"/>
  <c r="V438" i="3"/>
  <c r="W438" i="3"/>
  <c r="X438" i="3"/>
  <c r="Y438" i="3"/>
  <c r="Z438" i="3"/>
  <c r="AA438" i="3"/>
  <c r="V439" i="3"/>
  <c r="W439" i="3"/>
  <c r="X439" i="3"/>
  <c r="Y439" i="3"/>
  <c r="Z439" i="3"/>
  <c r="AA439" i="3"/>
  <c r="V440" i="3"/>
  <c r="W440" i="3"/>
  <c r="X440" i="3"/>
  <c r="Y440" i="3"/>
  <c r="Z440" i="3"/>
  <c r="AA440" i="3"/>
  <c r="V441" i="3"/>
  <c r="W441" i="3"/>
  <c r="X441" i="3"/>
  <c r="Y441" i="3"/>
  <c r="Z441" i="3"/>
  <c r="AA441" i="3"/>
  <c r="V442" i="3"/>
  <c r="W442" i="3"/>
  <c r="X442" i="3"/>
  <c r="Y442" i="3"/>
  <c r="Z442" i="3"/>
  <c r="AA442" i="3"/>
  <c r="V443" i="3"/>
  <c r="W443" i="3"/>
  <c r="X443" i="3"/>
  <c r="Y443" i="3"/>
  <c r="Z443" i="3"/>
  <c r="AA443" i="3"/>
  <c r="V444" i="3"/>
  <c r="W444" i="3"/>
  <c r="X444" i="3"/>
  <c r="Y444" i="3"/>
  <c r="Z444" i="3"/>
  <c r="AA444" i="3"/>
  <c r="V445" i="3"/>
  <c r="W445" i="3"/>
  <c r="X445" i="3"/>
  <c r="Y445" i="3"/>
  <c r="Z445" i="3"/>
  <c r="AA445" i="3"/>
  <c r="V446" i="3"/>
  <c r="W446" i="3"/>
  <c r="X446" i="3"/>
  <c r="Y446" i="3"/>
  <c r="Z446" i="3"/>
  <c r="AA446" i="3"/>
  <c r="V447" i="3"/>
  <c r="W447" i="3"/>
  <c r="X447" i="3"/>
  <c r="Y447" i="3"/>
  <c r="Z447" i="3"/>
  <c r="AA447" i="3"/>
  <c r="V448" i="3"/>
  <c r="W448" i="3"/>
  <c r="X448" i="3"/>
  <c r="Y448" i="3"/>
  <c r="Z448" i="3"/>
  <c r="AA448" i="3"/>
  <c r="V449" i="3"/>
  <c r="W449" i="3"/>
  <c r="X449" i="3"/>
  <c r="Y449" i="3"/>
  <c r="Z449" i="3"/>
  <c r="AA449" i="3"/>
  <c r="V450" i="3"/>
  <c r="W450" i="3"/>
  <c r="X450" i="3"/>
  <c r="Y450" i="3"/>
  <c r="Z450" i="3"/>
  <c r="AA450" i="3"/>
  <c r="V451" i="3"/>
  <c r="W451" i="3"/>
  <c r="X451" i="3"/>
  <c r="Y451" i="3"/>
  <c r="Z451" i="3"/>
  <c r="AA451" i="3"/>
  <c r="V452" i="3"/>
  <c r="W452" i="3"/>
  <c r="X452" i="3"/>
  <c r="Y452" i="3"/>
  <c r="Z452" i="3"/>
  <c r="AA452" i="3"/>
  <c r="V453" i="3"/>
  <c r="W453" i="3"/>
  <c r="X453" i="3"/>
  <c r="Y453" i="3"/>
  <c r="Z453" i="3"/>
  <c r="AA453" i="3"/>
  <c r="V454" i="3"/>
  <c r="W454" i="3"/>
  <c r="X454" i="3"/>
  <c r="Y454" i="3"/>
  <c r="Z454" i="3"/>
  <c r="AA454" i="3"/>
  <c r="V455" i="3"/>
  <c r="W455" i="3"/>
  <c r="X455" i="3"/>
  <c r="Y455" i="3"/>
  <c r="Z455" i="3"/>
  <c r="AA455" i="3"/>
  <c r="V456" i="3"/>
  <c r="W456" i="3"/>
  <c r="X456" i="3"/>
  <c r="Y456" i="3"/>
  <c r="Z456" i="3"/>
  <c r="AA456" i="3"/>
  <c r="V457" i="3"/>
  <c r="W457" i="3"/>
  <c r="X457" i="3"/>
  <c r="Y457" i="3"/>
  <c r="Z457" i="3"/>
  <c r="AA457" i="3"/>
  <c r="V458" i="3"/>
  <c r="W458" i="3"/>
  <c r="X458" i="3"/>
  <c r="Y458" i="3"/>
  <c r="Z458" i="3"/>
  <c r="AA458" i="3"/>
  <c r="V459" i="3"/>
  <c r="W459" i="3"/>
  <c r="X459" i="3"/>
  <c r="Y459" i="3"/>
  <c r="Z459" i="3"/>
  <c r="AA459" i="3"/>
  <c r="V460" i="3"/>
  <c r="W460" i="3"/>
  <c r="X460" i="3"/>
  <c r="Y460" i="3"/>
  <c r="Z460" i="3"/>
  <c r="AA460" i="3"/>
  <c r="V461" i="3"/>
  <c r="W461" i="3"/>
  <c r="X461" i="3"/>
  <c r="Y461" i="3"/>
  <c r="Z461" i="3"/>
  <c r="AA461" i="3"/>
  <c r="V462" i="3"/>
  <c r="W462" i="3"/>
  <c r="X462" i="3"/>
  <c r="Y462" i="3"/>
  <c r="Z462" i="3"/>
  <c r="AA462" i="3"/>
  <c r="V463" i="3"/>
  <c r="W463" i="3"/>
  <c r="X463" i="3"/>
  <c r="Y463" i="3"/>
  <c r="Z463" i="3"/>
  <c r="AA463" i="3"/>
  <c r="V464" i="3"/>
  <c r="W464" i="3"/>
  <c r="X464" i="3"/>
  <c r="Y464" i="3"/>
  <c r="Z464" i="3"/>
  <c r="AA464" i="3"/>
  <c r="V465" i="3"/>
  <c r="W465" i="3"/>
  <c r="X465" i="3"/>
  <c r="Y465" i="3"/>
  <c r="Z465" i="3"/>
  <c r="AA465" i="3"/>
  <c r="V466" i="3"/>
  <c r="W466" i="3"/>
  <c r="X466" i="3"/>
  <c r="Y466" i="3"/>
  <c r="Z466" i="3"/>
  <c r="AA466" i="3"/>
  <c r="V467" i="3"/>
  <c r="W467" i="3"/>
  <c r="X467" i="3"/>
  <c r="Y467" i="3"/>
  <c r="Z467" i="3"/>
  <c r="AA467" i="3"/>
  <c r="V468" i="3"/>
  <c r="W468" i="3"/>
  <c r="X468" i="3"/>
  <c r="Y468" i="3"/>
  <c r="Z468" i="3"/>
  <c r="AA468" i="3"/>
  <c r="V469" i="3"/>
  <c r="W469" i="3"/>
  <c r="X469" i="3"/>
  <c r="Y469" i="3"/>
  <c r="Z469" i="3"/>
  <c r="AA469" i="3"/>
  <c r="V470" i="3"/>
  <c r="W470" i="3"/>
  <c r="X470" i="3"/>
  <c r="Y470" i="3"/>
  <c r="Z470" i="3"/>
  <c r="AA470" i="3"/>
  <c r="V471" i="3"/>
  <c r="W471" i="3"/>
  <c r="X471" i="3"/>
  <c r="Y471" i="3"/>
  <c r="Z471" i="3"/>
  <c r="AA471" i="3"/>
  <c r="V472" i="3"/>
  <c r="W472" i="3"/>
  <c r="X472" i="3"/>
  <c r="Y472" i="3"/>
  <c r="Z472" i="3"/>
  <c r="AA472" i="3"/>
  <c r="V473" i="3"/>
  <c r="W473" i="3"/>
  <c r="X473" i="3"/>
  <c r="Y473" i="3"/>
  <c r="Z473" i="3"/>
  <c r="AA473" i="3"/>
  <c r="V474" i="3"/>
  <c r="W474" i="3"/>
  <c r="X474" i="3"/>
  <c r="Y474" i="3"/>
  <c r="Z474" i="3"/>
  <c r="AA474" i="3"/>
  <c r="V475" i="3"/>
  <c r="W475" i="3"/>
  <c r="X475" i="3"/>
  <c r="Y475" i="3"/>
  <c r="Z475" i="3"/>
  <c r="AA475" i="3"/>
  <c r="V476" i="3"/>
  <c r="W476" i="3"/>
  <c r="X476" i="3"/>
  <c r="Y476" i="3"/>
  <c r="Z476" i="3"/>
  <c r="AA476" i="3"/>
  <c r="V477" i="3"/>
  <c r="W477" i="3"/>
  <c r="X477" i="3"/>
  <c r="Y477" i="3"/>
  <c r="Z477" i="3"/>
  <c r="AA477" i="3"/>
  <c r="V478" i="3"/>
  <c r="W478" i="3"/>
  <c r="X478" i="3"/>
  <c r="Y478" i="3"/>
  <c r="Z478" i="3"/>
  <c r="AA478" i="3"/>
  <c r="V479" i="3"/>
  <c r="W479" i="3"/>
  <c r="X479" i="3"/>
  <c r="Y479" i="3"/>
  <c r="Z479" i="3"/>
  <c r="AA479" i="3"/>
  <c r="V480" i="3"/>
  <c r="W480" i="3"/>
  <c r="X480" i="3"/>
  <c r="Y480" i="3"/>
  <c r="Z480" i="3"/>
  <c r="AA480" i="3"/>
  <c r="V481" i="3"/>
  <c r="W481" i="3"/>
  <c r="X481" i="3"/>
  <c r="Y481" i="3"/>
  <c r="Z481" i="3"/>
  <c r="AA481" i="3"/>
  <c r="V482" i="3"/>
  <c r="W482" i="3"/>
  <c r="X482" i="3"/>
  <c r="Y482" i="3"/>
  <c r="Z482" i="3"/>
  <c r="AA482" i="3"/>
  <c r="V483" i="3"/>
  <c r="W483" i="3"/>
  <c r="X483" i="3"/>
  <c r="Y483" i="3"/>
  <c r="Z483" i="3"/>
  <c r="AA483" i="3"/>
  <c r="V484" i="3"/>
  <c r="W484" i="3"/>
  <c r="X484" i="3"/>
  <c r="Y484" i="3"/>
  <c r="Z484" i="3"/>
  <c r="AA484" i="3"/>
  <c r="V485" i="3"/>
  <c r="W485" i="3"/>
  <c r="X485" i="3"/>
  <c r="Y485" i="3"/>
  <c r="Z485" i="3"/>
  <c r="AA485" i="3"/>
  <c r="V486" i="3"/>
  <c r="W486" i="3"/>
  <c r="X486" i="3"/>
  <c r="Y486" i="3"/>
  <c r="Z486" i="3"/>
  <c r="AA486" i="3"/>
  <c r="V487" i="3"/>
  <c r="W487" i="3"/>
  <c r="X487" i="3"/>
  <c r="Y487" i="3"/>
  <c r="Z487" i="3"/>
  <c r="AA487" i="3"/>
  <c r="V488" i="3"/>
  <c r="W488" i="3"/>
  <c r="X488" i="3"/>
  <c r="Y488" i="3"/>
  <c r="Z488" i="3"/>
  <c r="AA488" i="3"/>
  <c r="V489" i="3"/>
  <c r="W489" i="3"/>
  <c r="X489" i="3"/>
  <c r="Y489" i="3"/>
  <c r="Z489" i="3"/>
  <c r="AA489" i="3"/>
  <c r="V490" i="3"/>
  <c r="W490" i="3"/>
  <c r="X490" i="3"/>
  <c r="Y490" i="3"/>
  <c r="Z490" i="3"/>
  <c r="AA490" i="3"/>
  <c r="V491" i="3"/>
  <c r="W491" i="3"/>
  <c r="X491" i="3"/>
  <c r="Y491" i="3"/>
  <c r="Z491" i="3"/>
  <c r="AA491" i="3"/>
  <c r="V492" i="3"/>
  <c r="W492" i="3"/>
  <c r="X492" i="3"/>
  <c r="Y492" i="3"/>
  <c r="Z492" i="3"/>
  <c r="AA492" i="3"/>
  <c r="V493" i="3"/>
  <c r="W493" i="3"/>
  <c r="X493" i="3"/>
  <c r="Y493" i="3"/>
  <c r="Z493" i="3"/>
  <c r="AA493" i="3"/>
  <c r="V494" i="3"/>
  <c r="W494" i="3"/>
  <c r="X494" i="3"/>
  <c r="Y494" i="3"/>
  <c r="Z494" i="3"/>
  <c r="AA494" i="3"/>
  <c r="V495" i="3"/>
  <c r="W495" i="3"/>
  <c r="X495" i="3"/>
  <c r="Y495" i="3"/>
  <c r="Z495" i="3"/>
  <c r="AA495" i="3"/>
  <c r="V496" i="3"/>
  <c r="W496" i="3"/>
  <c r="X496" i="3"/>
  <c r="Y496" i="3"/>
  <c r="Z496" i="3"/>
  <c r="AA496" i="3"/>
  <c r="V497" i="3"/>
  <c r="W497" i="3"/>
  <c r="X497" i="3"/>
  <c r="Y497" i="3"/>
  <c r="Z497" i="3"/>
  <c r="AA497" i="3"/>
  <c r="V498" i="3"/>
  <c r="W498" i="3"/>
  <c r="X498" i="3"/>
  <c r="Y498" i="3"/>
  <c r="Z498" i="3"/>
  <c r="AA498" i="3"/>
  <c r="V499" i="3"/>
  <c r="W499" i="3"/>
  <c r="X499" i="3"/>
  <c r="Y499" i="3"/>
  <c r="Z499" i="3"/>
  <c r="AA499" i="3"/>
  <c r="V500" i="3"/>
  <c r="W500" i="3"/>
  <c r="X500" i="3"/>
  <c r="Y500" i="3"/>
  <c r="Z500" i="3"/>
  <c r="AA500" i="3"/>
  <c r="V501" i="3"/>
  <c r="W501" i="3"/>
  <c r="X501" i="3"/>
  <c r="Y501" i="3"/>
  <c r="Z501" i="3"/>
  <c r="AA501" i="3"/>
  <c r="V502" i="3"/>
  <c r="W502" i="3"/>
  <c r="X502" i="3"/>
  <c r="Y502" i="3"/>
  <c r="Z502" i="3"/>
  <c r="AA502" i="3"/>
  <c r="V503" i="3"/>
  <c r="W503" i="3"/>
  <c r="X503" i="3"/>
  <c r="Y503" i="3"/>
  <c r="Z503" i="3"/>
  <c r="AA503" i="3"/>
  <c r="V504" i="3"/>
  <c r="W504" i="3"/>
  <c r="X504" i="3"/>
  <c r="Y504" i="3"/>
  <c r="Z504" i="3"/>
  <c r="AA504" i="3"/>
  <c r="V505" i="3"/>
  <c r="W505" i="3"/>
  <c r="X505" i="3"/>
  <c r="Y505" i="3"/>
  <c r="Z505" i="3"/>
  <c r="AA505" i="3"/>
  <c r="V506" i="3"/>
  <c r="W506" i="3"/>
  <c r="X506" i="3"/>
  <c r="Y506" i="3"/>
  <c r="Z506" i="3"/>
  <c r="AA506" i="3"/>
  <c r="V507" i="3"/>
  <c r="W507" i="3"/>
  <c r="X507" i="3"/>
  <c r="Y507" i="3"/>
  <c r="Z507" i="3"/>
  <c r="AA507" i="3"/>
  <c r="V508" i="3"/>
  <c r="W508" i="3"/>
  <c r="X508" i="3"/>
  <c r="Y508" i="3"/>
  <c r="Z508" i="3"/>
  <c r="AA508" i="3"/>
  <c r="V509" i="3"/>
  <c r="W509" i="3"/>
  <c r="X509" i="3"/>
  <c r="Y509" i="3"/>
  <c r="Z509" i="3"/>
  <c r="AA509" i="3"/>
  <c r="V510" i="3"/>
  <c r="W510" i="3"/>
  <c r="X510" i="3"/>
  <c r="Y510" i="3"/>
  <c r="Z510" i="3"/>
  <c r="AA510" i="3"/>
  <c r="V511" i="3"/>
  <c r="W511" i="3"/>
  <c r="X511" i="3"/>
  <c r="Y511" i="3"/>
  <c r="Z511" i="3"/>
  <c r="AA511" i="3"/>
  <c r="V512" i="3"/>
  <c r="W512" i="3"/>
  <c r="X512" i="3"/>
  <c r="Y512" i="3"/>
  <c r="Z512" i="3"/>
  <c r="AA512" i="3"/>
  <c r="V513" i="3"/>
  <c r="W513" i="3"/>
  <c r="X513" i="3"/>
  <c r="Y513" i="3"/>
  <c r="Z513" i="3"/>
  <c r="AA513" i="3"/>
  <c r="V514" i="3"/>
  <c r="W514" i="3"/>
  <c r="X514" i="3"/>
  <c r="Y514" i="3"/>
  <c r="Z514" i="3"/>
  <c r="AA514" i="3"/>
  <c r="V515" i="3"/>
  <c r="W515" i="3"/>
  <c r="X515" i="3"/>
  <c r="Y515" i="3"/>
  <c r="Z515" i="3"/>
  <c r="AA515" i="3"/>
  <c r="V516" i="3"/>
  <c r="W516" i="3"/>
  <c r="X516" i="3"/>
  <c r="Y516" i="3"/>
  <c r="Z516" i="3"/>
  <c r="AA516" i="3"/>
  <c r="V517" i="3"/>
  <c r="W517" i="3"/>
  <c r="X517" i="3"/>
  <c r="Y517" i="3"/>
  <c r="Z517" i="3"/>
  <c r="AA517" i="3"/>
  <c r="V522" i="3"/>
  <c r="W522" i="3"/>
  <c r="X522" i="3"/>
  <c r="V523" i="3"/>
  <c r="W523" i="3"/>
  <c r="X523" i="3"/>
  <c r="Y523" i="3"/>
  <c r="Z523" i="3"/>
  <c r="AA523" i="3"/>
  <c r="V524" i="3"/>
  <c r="W524" i="3"/>
  <c r="X524" i="3"/>
  <c r="Y524" i="3"/>
  <c r="Z524" i="3"/>
  <c r="AA524" i="3"/>
  <c r="V525" i="3"/>
  <c r="W525" i="3"/>
  <c r="X525" i="3"/>
  <c r="Y525" i="3"/>
  <c r="Z525" i="3"/>
  <c r="AA525" i="3"/>
  <c r="V526" i="3"/>
  <c r="W526" i="3"/>
  <c r="X526" i="3"/>
  <c r="Y526" i="3"/>
  <c r="Z526" i="3"/>
  <c r="AA526" i="3"/>
  <c r="V527" i="3"/>
  <c r="W527" i="3"/>
  <c r="X527" i="3"/>
  <c r="Y527" i="3"/>
  <c r="Z527" i="3"/>
  <c r="AA527" i="3"/>
  <c r="V528" i="3"/>
  <c r="W528" i="3"/>
  <c r="X528" i="3"/>
  <c r="Y528" i="3"/>
  <c r="Z528" i="3"/>
  <c r="AA528" i="3"/>
  <c r="V529" i="3"/>
  <c r="W529" i="3"/>
  <c r="X529" i="3"/>
  <c r="Y529" i="3"/>
  <c r="Z529" i="3"/>
  <c r="AA529" i="3"/>
  <c r="V530" i="3"/>
  <c r="W530" i="3"/>
  <c r="X530" i="3"/>
  <c r="Y530" i="3"/>
  <c r="Z530" i="3"/>
  <c r="AA530" i="3"/>
  <c r="V531" i="3"/>
  <c r="W531" i="3"/>
  <c r="X531" i="3"/>
  <c r="Y531" i="3"/>
  <c r="Z531" i="3"/>
  <c r="AA531" i="3"/>
  <c r="V532" i="3"/>
  <c r="W532" i="3"/>
  <c r="X532" i="3"/>
  <c r="Y532" i="3"/>
  <c r="Z532" i="3"/>
  <c r="AA532" i="3"/>
  <c r="V533" i="3"/>
  <c r="W533" i="3"/>
  <c r="X533" i="3"/>
  <c r="Y533" i="3"/>
  <c r="Z533" i="3"/>
  <c r="AA533" i="3"/>
  <c r="V534" i="3"/>
  <c r="W534" i="3"/>
  <c r="X534" i="3"/>
  <c r="Y534" i="3"/>
  <c r="Z534" i="3"/>
  <c r="AA534" i="3"/>
  <c r="V535" i="3"/>
  <c r="W535" i="3"/>
  <c r="X535" i="3"/>
  <c r="Y535" i="3"/>
  <c r="Z535" i="3"/>
  <c r="AA535" i="3"/>
  <c r="V536" i="3"/>
  <c r="W536" i="3"/>
  <c r="X536" i="3"/>
  <c r="Y536" i="3"/>
  <c r="Z536" i="3"/>
  <c r="AA536" i="3"/>
  <c r="V537" i="3"/>
  <c r="W537" i="3"/>
  <c r="X537" i="3"/>
  <c r="Y537" i="3"/>
  <c r="Z537" i="3"/>
  <c r="AA537" i="3"/>
  <c r="V538" i="3"/>
  <c r="W538" i="3"/>
  <c r="X538" i="3"/>
  <c r="Y538" i="3"/>
  <c r="Z538" i="3"/>
  <c r="AA538" i="3"/>
  <c r="V539" i="3"/>
  <c r="W539" i="3"/>
  <c r="X539" i="3"/>
  <c r="Y539" i="3"/>
  <c r="Z539" i="3"/>
  <c r="AA539" i="3"/>
  <c r="V540" i="3"/>
  <c r="W540" i="3"/>
  <c r="X540" i="3"/>
  <c r="Y540" i="3"/>
  <c r="Z540" i="3"/>
  <c r="AA540" i="3"/>
  <c r="V541" i="3"/>
  <c r="W541" i="3"/>
  <c r="X541" i="3"/>
  <c r="Y541" i="3"/>
  <c r="Z541" i="3"/>
  <c r="AA541" i="3"/>
  <c r="V542" i="3"/>
  <c r="W542" i="3"/>
  <c r="X542" i="3"/>
  <c r="Y542" i="3"/>
  <c r="Z542" i="3"/>
  <c r="AA542" i="3"/>
  <c r="V543" i="3"/>
  <c r="W543" i="3"/>
  <c r="X543" i="3"/>
  <c r="Y543" i="3"/>
  <c r="Z543" i="3"/>
  <c r="AA543" i="3"/>
  <c r="V544" i="3"/>
  <c r="W544" i="3"/>
  <c r="X544" i="3"/>
  <c r="Y544" i="3"/>
  <c r="Z544" i="3"/>
  <c r="AA544" i="3"/>
  <c r="V545" i="3"/>
  <c r="W545" i="3"/>
  <c r="X545" i="3"/>
  <c r="Y545" i="3"/>
  <c r="Z545" i="3"/>
  <c r="AA545" i="3"/>
  <c r="V546" i="3"/>
  <c r="W546" i="3"/>
  <c r="X546" i="3"/>
  <c r="Y546" i="3"/>
  <c r="Z546" i="3"/>
  <c r="AA546" i="3"/>
  <c r="V547" i="3"/>
  <c r="W547" i="3"/>
  <c r="X547" i="3"/>
  <c r="Y547" i="3"/>
  <c r="Z547" i="3"/>
  <c r="AA547" i="3"/>
  <c r="V548" i="3"/>
  <c r="W548" i="3"/>
  <c r="X548" i="3"/>
  <c r="Y548" i="3"/>
  <c r="Z548" i="3"/>
  <c r="AA548" i="3"/>
  <c r="V549" i="3"/>
  <c r="W549" i="3"/>
  <c r="X549" i="3"/>
  <c r="Y549" i="3"/>
  <c r="Z549" i="3"/>
  <c r="AA549" i="3"/>
  <c r="V550" i="3"/>
  <c r="W550" i="3"/>
  <c r="X550" i="3"/>
  <c r="Y550" i="3"/>
  <c r="Z550" i="3"/>
  <c r="AA550" i="3"/>
  <c r="V551" i="3"/>
  <c r="W551" i="3"/>
  <c r="X551" i="3"/>
  <c r="Y551" i="3"/>
  <c r="Z551" i="3"/>
  <c r="AA551" i="3"/>
  <c r="V552" i="3"/>
  <c r="W552" i="3"/>
  <c r="X552" i="3"/>
  <c r="Y552" i="3"/>
  <c r="Z552" i="3"/>
  <c r="AA552" i="3"/>
  <c r="V553" i="3"/>
  <c r="W553" i="3"/>
  <c r="X553" i="3"/>
  <c r="Y553" i="3"/>
  <c r="Z553" i="3"/>
  <c r="AA553" i="3"/>
  <c r="V554" i="3"/>
  <c r="W554" i="3"/>
  <c r="X554" i="3"/>
  <c r="Y554" i="3"/>
  <c r="Z554" i="3"/>
  <c r="AA554" i="3"/>
  <c r="V555" i="3"/>
  <c r="W555" i="3"/>
  <c r="X555" i="3"/>
  <c r="Y555" i="3"/>
  <c r="Z555" i="3"/>
  <c r="AA555" i="3"/>
  <c r="V556" i="3"/>
  <c r="W556" i="3"/>
  <c r="X556" i="3"/>
  <c r="Y556" i="3"/>
  <c r="Z556" i="3"/>
  <c r="AA556" i="3"/>
  <c r="V557" i="3"/>
  <c r="W557" i="3"/>
  <c r="X557" i="3"/>
  <c r="Y557" i="3"/>
  <c r="Z557" i="3"/>
  <c r="AA557" i="3"/>
  <c r="V558" i="3"/>
  <c r="W558" i="3"/>
  <c r="X558" i="3"/>
  <c r="Y558" i="3"/>
  <c r="Z558" i="3"/>
  <c r="AA558" i="3"/>
  <c r="V559" i="3"/>
  <c r="W559" i="3"/>
  <c r="X559" i="3"/>
  <c r="Y559" i="3"/>
  <c r="Z559" i="3"/>
  <c r="AA559" i="3"/>
  <c r="V560" i="3"/>
  <c r="W560" i="3"/>
  <c r="X560" i="3"/>
  <c r="Y560" i="3"/>
  <c r="Z560" i="3"/>
  <c r="AA560" i="3"/>
  <c r="V561" i="3"/>
  <c r="W561" i="3"/>
  <c r="X561" i="3"/>
  <c r="Y561" i="3"/>
  <c r="Z561" i="3"/>
  <c r="AA561" i="3"/>
  <c r="V562" i="3"/>
  <c r="W562" i="3"/>
  <c r="X562" i="3"/>
  <c r="Y562" i="3"/>
  <c r="Z562" i="3"/>
  <c r="AA562" i="3"/>
  <c r="V563" i="3"/>
  <c r="W563" i="3"/>
  <c r="X563" i="3"/>
  <c r="Y563" i="3"/>
  <c r="Z563" i="3"/>
  <c r="AA563" i="3"/>
  <c r="V564" i="3"/>
  <c r="W564" i="3"/>
  <c r="X564" i="3"/>
  <c r="Y564" i="3"/>
  <c r="Z564" i="3"/>
  <c r="AA564" i="3"/>
  <c r="V565" i="3"/>
  <c r="W565" i="3"/>
  <c r="X565" i="3"/>
  <c r="Y565" i="3"/>
  <c r="Z565" i="3"/>
  <c r="AA565" i="3"/>
  <c r="V566" i="3"/>
  <c r="W566" i="3"/>
  <c r="X566" i="3"/>
  <c r="Y566" i="3"/>
  <c r="Z566" i="3"/>
  <c r="AA566" i="3"/>
  <c r="V567" i="3"/>
  <c r="W567" i="3"/>
  <c r="X567" i="3"/>
  <c r="Y567" i="3"/>
  <c r="Z567" i="3"/>
  <c r="AA567" i="3"/>
  <c r="V568" i="3"/>
  <c r="W568" i="3"/>
  <c r="X568" i="3"/>
  <c r="Y568" i="3"/>
  <c r="Z568" i="3"/>
  <c r="AA568" i="3"/>
  <c r="V569" i="3"/>
  <c r="W569" i="3"/>
  <c r="X569" i="3"/>
  <c r="Y569" i="3"/>
  <c r="Z569" i="3"/>
  <c r="AA569" i="3"/>
  <c r="V570" i="3"/>
  <c r="W570" i="3"/>
  <c r="X570" i="3"/>
  <c r="Y570" i="3"/>
  <c r="Z570" i="3"/>
  <c r="AA570" i="3"/>
  <c r="V571" i="3"/>
  <c r="W571" i="3"/>
  <c r="X571" i="3"/>
  <c r="Y571" i="3"/>
  <c r="Z571" i="3"/>
  <c r="AA571" i="3"/>
  <c r="V572" i="3"/>
  <c r="W572" i="3"/>
  <c r="X572" i="3"/>
  <c r="Y572" i="3"/>
  <c r="Z572" i="3"/>
  <c r="AA572" i="3"/>
  <c r="V573" i="3"/>
  <c r="W573" i="3"/>
  <c r="X573" i="3"/>
  <c r="Y573" i="3"/>
  <c r="Z573" i="3"/>
  <c r="AA573" i="3"/>
  <c r="V574" i="3"/>
  <c r="W574" i="3"/>
  <c r="X574" i="3"/>
  <c r="Y574" i="3"/>
  <c r="Z574" i="3"/>
  <c r="AA574" i="3"/>
  <c r="V575" i="3"/>
  <c r="W575" i="3"/>
  <c r="X575" i="3"/>
  <c r="Y575" i="3"/>
  <c r="Z575" i="3"/>
  <c r="AA575" i="3"/>
  <c r="V576" i="3"/>
  <c r="W576" i="3"/>
  <c r="X576" i="3"/>
  <c r="Y576" i="3"/>
  <c r="Z576" i="3"/>
  <c r="AA576" i="3"/>
  <c r="V577" i="3"/>
  <c r="W577" i="3"/>
  <c r="X577" i="3"/>
  <c r="Y577" i="3"/>
  <c r="Z577" i="3"/>
  <c r="AA577" i="3"/>
  <c r="V578" i="3"/>
  <c r="W578" i="3"/>
  <c r="X578" i="3"/>
  <c r="Y578" i="3"/>
  <c r="Z578" i="3"/>
  <c r="AA578" i="3"/>
  <c r="V579" i="3"/>
  <c r="W579" i="3"/>
  <c r="X579" i="3"/>
  <c r="Y579" i="3"/>
  <c r="Z579" i="3"/>
  <c r="AA579" i="3"/>
  <c r="V580" i="3"/>
  <c r="W580" i="3"/>
  <c r="X580" i="3"/>
  <c r="Y580" i="3"/>
  <c r="Z580" i="3"/>
  <c r="AA580" i="3"/>
  <c r="V581" i="3"/>
  <c r="W581" i="3"/>
  <c r="X581" i="3"/>
  <c r="Y581" i="3"/>
  <c r="Z581" i="3"/>
  <c r="AA581" i="3"/>
  <c r="V582" i="3"/>
  <c r="W582" i="3"/>
  <c r="X582" i="3"/>
  <c r="Y582" i="3"/>
  <c r="Z582" i="3"/>
  <c r="AA582" i="3"/>
  <c r="V583" i="3"/>
  <c r="W583" i="3"/>
  <c r="X583" i="3"/>
  <c r="Y583" i="3"/>
  <c r="Z583" i="3"/>
  <c r="AA583" i="3"/>
  <c r="V584" i="3"/>
  <c r="W584" i="3"/>
  <c r="X584" i="3"/>
  <c r="Y584" i="3"/>
  <c r="Z584" i="3"/>
  <c r="AA584" i="3"/>
  <c r="V585" i="3"/>
  <c r="W585" i="3"/>
  <c r="X585" i="3"/>
  <c r="Y585" i="3"/>
  <c r="Z585" i="3"/>
  <c r="AA585" i="3"/>
  <c r="V586" i="3"/>
  <c r="W586" i="3"/>
  <c r="X586" i="3"/>
  <c r="Y586" i="3"/>
  <c r="Z586" i="3"/>
  <c r="AA586" i="3"/>
  <c r="V587" i="3"/>
  <c r="W587" i="3"/>
  <c r="X587" i="3"/>
  <c r="Y587" i="3"/>
  <c r="Z587" i="3"/>
  <c r="AA587" i="3"/>
  <c r="V588" i="3"/>
  <c r="W588" i="3"/>
  <c r="X588" i="3"/>
  <c r="Y588" i="3"/>
  <c r="Z588" i="3"/>
  <c r="AA588" i="3"/>
  <c r="V589" i="3"/>
  <c r="W589" i="3"/>
  <c r="X589" i="3"/>
  <c r="Y589" i="3"/>
  <c r="Z589" i="3"/>
  <c r="AA589" i="3"/>
  <c r="V590" i="3"/>
  <c r="W590" i="3"/>
  <c r="X590" i="3"/>
  <c r="Y590" i="3"/>
  <c r="Z590" i="3"/>
  <c r="AA590" i="3"/>
  <c r="V591" i="3"/>
  <c r="W591" i="3"/>
  <c r="X591" i="3"/>
  <c r="Y591" i="3"/>
  <c r="Z591" i="3"/>
  <c r="AA591" i="3"/>
  <c r="V592" i="3"/>
  <c r="W592" i="3"/>
  <c r="X592" i="3"/>
  <c r="Y592" i="3"/>
  <c r="Z592" i="3"/>
  <c r="AA592" i="3"/>
  <c r="V593" i="3"/>
  <c r="W593" i="3"/>
  <c r="X593" i="3"/>
  <c r="Y593" i="3"/>
  <c r="Z593" i="3"/>
  <c r="AA593" i="3"/>
  <c r="V594" i="3"/>
  <c r="W594" i="3"/>
  <c r="X594" i="3"/>
  <c r="Y594" i="3"/>
  <c r="Z594" i="3"/>
  <c r="AA594" i="3"/>
  <c r="V595" i="3"/>
  <c r="W595" i="3"/>
  <c r="X595" i="3"/>
  <c r="Y595" i="3"/>
  <c r="Z595" i="3"/>
  <c r="AA595" i="3"/>
  <c r="V596" i="3"/>
  <c r="W596" i="3"/>
  <c r="X596" i="3"/>
  <c r="Y596" i="3"/>
  <c r="Z596" i="3"/>
  <c r="AA596" i="3"/>
  <c r="V597" i="3"/>
  <c r="W597" i="3"/>
  <c r="X597" i="3"/>
  <c r="Y597" i="3"/>
  <c r="Z597" i="3"/>
  <c r="AA597" i="3"/>
  <c r="V598" i="3"/>
  <c r="W598" i="3"/>
  <c r="X598" i="3"/>
  <c r="Y598" i="3"/>
  <c r="Z598" i="3"/>
  <c r="AA598" i="3"/>
  <c r="V599" i="3"/>
  <c r="W599" i="3"/>
  <c r="X599" i="3"/>
  <c r="Y599" i="3"/>
  <c r="Z599" i="3"/>
  <c r="AA599" i="3"/>
  <c r="V600" i="3"/>
  <c r="W600" i="3"/>
  <c r="X600" i="3"/>
  <c r="Y600" i="3"/>
  <c r="Z600" i="3"/>
  <c r="AA600" i="3"/>
  <c r="V601" i="3"/>
  <c r="W601" i="3"/>
  <c r="X601" i="3"/>
  <c r="Y601" i="3"/>
  <c r="Z601" i="3"/>
  <c r="AA601" i="3"/>
  <c r="V602" i="3"/>
  <c r="W602" i="3"/>
  <c r="X602" i="3"/>
  <c r="Y602" i="3"/>
  <c r="Z602" i="3"/>
  <c r="AA602" i="3"/>
  <c r="V603" i="3"/>
  <c r="W603" i="3"/>
  <c r="X603" i="3"/>
  <c r="Y603" i="3"/>
  <c r="Z603" i="3"/>
  <c r="AA603" i="3"/>
  <c r="V604" i="3"/>
  <c r="W604" i="3"/>
  <c r="X604" i="3"/>
  <c r="Y604" i="3"/>
  <c r="Z604" i="3"/>
  <c r="AA604" i="3"/>
  <c r="V605" i="3"/>
  <c r="W605" i="3"/>
  <c r="X605" i="3"/>
  <c r="Y605" i="3"/>
  <c r="Z605" i="3"/>
  <c r="AA605" i="3"/>
  <c r="V606" i="3"/>
  <c r="W606" i="3"/>
  <c r="X606" i="3"/>
  <c r="Y606" i="3"/>
  <c r="Z606" i="3"/>
  <c r="AA606" i="3"/>
  <c r="V607" i="3"/>
  <c r="W607" i="3"/>
  <c r="X607" i="3"/>
  <c r="Y607" i="3"/>
  <c r="Z607" i="3"/>
  <c r="AA607" i="3"/>
  <c r="V608" i="3"/>
  <c r="W608" i="3"/>
  <c r="X608" i="3"/>
  <c r="Y608" i="3"/>
  <c r="Z608" i="3"/>
  <c r="AA608" i="3"/>
  <c r="V609" i="3"/>
  <c r="W609" i="3"/>
  <c r="X609" i="3"/>
  <c r="Y609" i="3"/>
  <c r="Z609" i="3"/>
  <c r="AA609" i="3"/>
  <c r="V610" i="3"/>
  <c r="W610" i="3"/>
  <c r="X610" i="3"/>
  <c r="Y610" i="3"/>
  <c r="Z610" i="3"/>
  <c r="AA610" i="3"/>
  <c r="V611" i="3"/>
  <c r="W611" i="3"/>
  <c r="X611" i="3"/>
  <c r="Y611" i="3"/>
  <c r="Z611" i="3"/>
  <c r="AA611" i="3"/>
  <c r="V612" i="3"/>
  <c r="W612" i="3"/>
  <c r="X612" i="3"/>
  <c r="Y612" i="3"/>
  <c r="Z612" i="3"/>
  <c r="AA612" i="3"/>
  <c r="V613" i="3"/>
  <c r="W613" i="3"/>
  <c r="X613" i="3"/>
  <c r="Y613" i="3"/>
  <c r="Z613" i="3"/>
  <c r="AA613" i="3"/>
  <c r="V614" i="3"/>
  <c r="W614" i="3"/>
  <c r="X614" i="3"/>
  <c r="Y614" i="3"/>
  <c r="Z614" i="3"/>
  <c r="AA614" i="3"/>
  <c r="V615" i="3"/>
  <c r="W615" i="3"/>
  <c r="X615" i="3"/>
  <c r="Y615" i="3"/>
  <c r="Z615" i="3"/>
  <c r="AA615" i="3"/>
  <c r="V616" i="3"/>
  <c r="W616" i="3"/>
  <c r="X616" i="3"/>
  <c r="Y616" i="3"/>
  <c r="Z616" i="3"/>
  <c r="AA616" i="3"/>
  <c r="V617" i="3"/>
  <c r="W617" i="3"/>
  <c r="X617" i="3"/>
  <c r="Y617" i="3"/>
  <c r="Z617" i="3"/>
  <c r="AA617" i="3"/>
  <c r="V618" i="3"/>
  <c r="W618" i="3"/>
  <c r="X618" i="3"/>
  <c r="Y618" i="3"/>
  <c r="Z618" i="3"/>
  <c r="AA618" i="3"/>
  <c r="V619" i="3"/>
  <c r="W619" i="3"/>
  <c r="X619" i="3"/>
  <c r="Y619" i="3"/>
  <c r="Z619" i="3"/>
  <c r="AA619" i="3"/>
  <c r="V620" i="3"/>
  <c r="W620" i="3"/>
  <c r="X620" i="3"/>
  <c r="Y620" i="3"/>
  <c r="Z620" i="3"/>
  <c r="AA620" i="3"/>
  <c r="V621" i="3"/>
  <c r="W621" i="3"/>
  <c r="X621" i="3"/>
  <c r="Y621" i="3"/>
  <c r="Z621" i="3"/>
  <c r="AA621" i="3"/>
  <c r="V622" i="3"/>
  <c r="W622" i="3"/>
  <c r="X622" i="3"/>
  <c r="Y622" i="3"/>
  <c r="Z622" i="3"/>
  <c r="AA622" i="3"/>
  <c r="V623" i="3"/>
  <c r="W623" i="3"/>
  <c r="X623" i="3"/>
  <c r="Y623" i="3"/>
  <c r="Z623" i="3"/>
  <c r="AA623" i="3"/>
  <c r="V624" i="3"/>
  <c r="W624" i="3"/>
  <c r="X624" i="3"/>
  <c r="Y624" i="3"/>
  <c r="Z624" i="3"/>
  <c r="AA624" i="3"/>
  <c r="V625" i="3"/>
  <c r="W625" i="3"/>
  <c r="X625" i="3"/>
  <c r="Y625" i="3"/>
  <c r="Z625" i="3"/>
  <c r="AA625" i="3"/>
  <c r="V626" i="3"/>
  <c r="W626" i="3"/>
  <c r="X626" i="3"/>
  <c r="Y626" i="3"/>
  <c r="Z626" i="3"/>
  <c r="AA626" i="3"/>
  <c r="V627" i="3"/>
  <c r="W627" i="3"/>
  <c r="X627" i="3"/>
  <c r="Y627" i="3"/>
  <c r="Z627" i="3"/>
  <c r="AA627" i="3"/>
  <c r="V628" i="3"/>
  <c r="W628" i="3"/>
  <c r="X628" i="3"/>
  <c r="Y628" i="3"/>
  <c r="Z628" i="3"/>
  <c r="AA628" i="3"/>
  <c r="Y629" i="3"/>
  <c r="Z629" i="3"/>
  <c r="AA629" i="3"/>
  <c r="V630" i="3"/>
  <c r="W630" i="3"/>
  <c r="X630" i="3"/>
  <c r="Y630" i="3"/>
  <c r="Z630" i="3"/>
  <c r="AA630" i="3"/>
  <c r="V631" i="3"/>
  <c r="W631" i="3"/>
  <c r="X631" i="3"/>
  <c r="Y631" i="3"/>
  <c r="Z631" i="3"/>
  <c r="AA631" i="3"/>
  <c r="V632" i="3"/>
  <c r="W632" i="3"/>
  <c r="X632" i="3"/>
  <c r="Y632" i="3"/>
  <c r="Z632" i="3"/>
  <c r="AA632" i="3"/>
  <c r="V633" i="3"/>
  <c r="W633" i="3"/>
  <c r="X633" i="3"/>
  <c r="Y633" i="3"/>
  <c r="Z633" i="3"/>
  <c r="AA633" i="3"/>
  <c r="V634" i="3"/>
  <c r="W634" i="3"/>
  <c r="X634" i="3"/>
  <c r="Y634" i="3"/>
  <c r="Z634" i="3"/>
  <c r="AA634" i="3"/>
  <c r="V635" i="3"/>
  <c r="W635" i="3"/>
  <c r="X635" i="3"/>
  <c r="Y635" i="3"/>
  <c r="Z635" i="3"/>
  <c r="AA635" i="3"/>
  <c r="V636" i="3"/>
  <c r="W636" i="3"/>
  <c r="X636" i="3"/>
  <c r="Y636" i="3"/>
  <c r="Z636" i="3"/>
  <c r="AA636" i="3"/>
  <c r="V637" i="3"/>
  <c r="W637" i="3"/>
  <c r="X637" i="3"/>
  <c r="Y637" i="3"/>
  <c r="Z637" i="3"/>
  <c r="AA637" i="3"/>
  <c r="V638" i="3"/>
  <c r="W638" i="3"/>
  <c r="X638" i="3"/>
  <c r="Y638" i="3"/>
  <c r="Z638" i="3"/>
  <c r="AA638" i="3"/>
  <c r="V639" i="3"/>
  <c r="W639" i="3"/>
  <c r="X639" i="3"/>
  <c r="Y639" i="3"/>
  <c r="Z639" i="3"/>
  <c r="AA639" i="3"/>
  <c r="V640" i="3"/>
  <c r="W640" i="3"/>
  <c r="X640" i="3"/>
  <c r="Y640" i="3"/>
  <c r="Z640" i="3"/>
  <c r="AA640" i="3"/>
  <c r="V641" i="3"/>
  <c r="W641" i="3"/>
  <c r="X641" i="3"/>
  <c r="Y641" i="3"/>
  <c r="Z641" i="3"/>
  <c r="AA641" i="3"/>
  <c r="V642" i="3"/>
  <c r="W642" i="3"/>
  <c r="X642" i="3"/>
  <c r="Y642" i="3"/>
  <c r="Z642" i="3"/>
  <c r="AA642" i="3"/>
  <c r="V643" i="3"/>
  <c r="W643" i="3"/>
  <c r="X643" i="3"/>
  <c r="Y643" i="3"/>
  <c r="Z643" i="3"/>
  <c r="AA643" i="3"/>
  <c r="V644" i="3"/>
  <c r="W644" i="3"/>
  <c r="X644" i="3"/>
  <c r="Y644" i="3"/>
  <c r="Z644" i="3"/>
  <c r="AA644" i="3"/>
  <c r="V645" i="3"/>
  <c r="W645" i="3"/>
  <c r="X645" i="3"/>
  <c r="Y645" i="3"/>
  <c r="Z645" i="3"/>
  <c r="AA645" i="3"/>
  <c r="V646" i="3"/>
  <c r="W646" i="3"/>
  <c r="X646" i="3"/>
  <c r="Y646" i="3"/>
  <c r="Z646" i="3"/>
  <c r="AA646" i="3"/>
  <c r="V647" i="3"/>
  <c r="W647" i="3"/>
  <c r="X647" i="3"/>
  <c r="Y647" i="3"/>
  <c r="Z647" i="3"/>
  <c r="AA647" i="3"/>
  <c r="V648" i="3"/>
  <c r="W648" i="3"/>
  <c r="X648" i="3"/>
  <c r="Y648" i="3"/>
  <c r="Z648" i="3"/>
  <c r="AA648" i="3"/>
  <c r="V649" i="3"/>
  <c r="W649" i="3"/>
  <c r="X649" i="3"/>
  <c r="Y649" i="3"/>
  <c r="Z649" i="3"/>
  <c r="AA649" i="3"/>
  <c r="V650" i="3"/>
  <c r="W650" i="3"/>
  <c r="X650" i="3"/>
  <c r="Y650" i="3"/>
  <c r="Z650" i="3"/>
  <c r="AA650" i="3"/>
  <c r="V651" i="3"/>
  <c r="W651" i="3"/>
  <c r="X651" i="3"/>
  <c r="Y651" i="3"/>
  <c r="Z651" i="3"/>
  <c r="AA651" i="3"/>
  <c r="V652" i="3"/>
  <c r="W652" i="3"/>
  <c r="X652" i="3"/>
  <c r="Y652" i="3"/>
  <c r="Z652" i="3"/>
  <c r="AA652" i="3"/>
  <c r="V653" i="3"/>
  <c r="W653" i="3"/>
  <c r="X653" i="3"/>
  <c r="Y653" i="3"/>
  <c r="Z653" i="3"/>
  <c r="AA653" i="3"/>
  <c r="V654" i="3"/>
  <c r="W654" i="3"/>
  <c r="X654" i="3"/>
  <c r="Y654" i="3"/>
  <c r="Z654" i="3"/>
  <c r="AA654" i="3"/>
  <c r="V655" i="3"/>
  <c r="W655" i="3"/>
  <c r="X655" i="3"/>
  <c r="Y655" i="3"/>
  <c r="Z655" i="3"/>
  <c r="AA655" i="3"/>
  <c r="V656" i="3"/>
  <c r="W656" i="3"/>
  <c r="X656" i="3"/>
  <c r="Y656" i="3"/>
  <c r="Z656" i="3"/>
  <c r="AA656" i="3"/>
  <c r="V657" i="3"/>
  <c r="W657" i="3"/>
  <c r="X657" i="3"/>
  <c r="Y657" i="3"/>
  <c r="Z657" i="3"/>
  <c r="AA657" i="3"/>
  <c r="V658" i="3"/>
  <c r="W658" i="3"/>
  <c r="X658" i="3"/>
  <c r="Y658" i="3"/>
  <c r="Z658" i="3"/>
  <c r="AA658" i="3"/>
  <c r="V659" i="3"/>
  <c r="W659" i="3"/>
  <c r="X659" i="3"/>
  <c r="Y659" i="3"/>
  <c r="Z659" i="3"/>
  <c r="AA659" i="3"/>
  <c r="V660" i="3"/>
  <c r="W660" i="3"/>
  <c r="X660" i="3"/>
  <c r="Y660" i="3"/>
  <c r="Z660" i="3"/>
  <c r="AA660" i="3"/>
  <c r="V661" i="3"/>
  <c r="W661" i="3"/>
  <c r="X661" i="3"/>
  <c r="Y661" i="3"/>
  <c r="Z661" i="3"/>
  <c r="AA661" i="3"/>
  <c r="V662" i="3"/>
  <c r="W662" i="3"/>
  <c r="X662" i="3"/>
  <c r="Y662" i="3"/>
  <c r="Z662" i="3"/>
  <c r="AA662" i="3"/>
  <c r="V663" i="3"/>
  <c r="W663" i="3"/>
  <c r="X663" i="3"/>
  <c r="Y663" i="3"/>
  <c r="Z663" i="3"/>
  <c r="AA663" i="3"/>
  <c r="V664" i="3"/>
  <c r="W664" i="3"/>
  <c r="X664" i="3"/>
  <c r="Y664" i="3"/>
  <c r="Z664" i="3"/>
  <c r="AA664" i="3"/>
  <c r="V665" i="3"/>
  <c r="W665" i="3"/>
  <c r="X665" i="3"/>
  <c r="Y665" i="3"/>
  <c r="Z665" i="3"/>
  <c r="AA665" i="3"/>
  <c r="V666" i="3"/>
  <c r="W666" i="3"/>
  <c r="X666" i="3"/>
  <c r="Y666" i="3"/>
  <c r="Z666" i="3"/>
  <c r="AA666" i="3"/>
  <c r="V667" i="3"/>
  <c r="W667" i="3"/>
  <c r="X667" i="3"/>
  <c r="Y667" i="3"/>
  <c r="Z667" i="3"/>
  <c r="AA667" i="3"/>
  <c r="V668" i="3"/>
  <c r="W668" i="3"/>
  <c r="X668" i="3"/>
  <c r="Y668" i="3"/>
  <c r="Z668" i="3"/>
  <c r="AA668" i="3"/>
  <c r="V669" i="3"/>
  <c r="W669" i="3"/>
  <c r="X669" i="3"/>
  <c r="Y669" i="3"/>
  <c r="Z669" i="3"/>
  <c r="AA669" i="3"/>
  <c r="V670" i="3"/>
  <c r="W670" i="3"/>
  <c r="X670" i="3"/>
  <c r="Y670" i="3"/>
  <c r="Z670" i="3"/>
  <c r="AA670" i="3"/>
  <c r="V671" i="3"/>
  <c r="W671" i="3"/>
  <c r="X671" i="3"/>
  <c r="Y671" i="3"/>
  <c r="Z671" i="3"/>
  <c r="AA671" i="3"/>
  <c r="V672" i="3"/>
  <c r="W672" i="3"/>
  <c r="X672" i="3"/>
  <c r="Y672" i="3"/>
  <c r="Z672" i="3"/>
  <c r="AA672" i="3"/>
  <c r="V673" i="3"/>
  <c r="W673" i="3"/>
  <c r="X673" i="3"/>
  <c r="Y673" i="3"/>
  <c r="Z673" i="3"/>
  <c r="AA673" i="3"/>
  <c r="V674" i="3"/>
  <c r="W674" i="3"/>
  <c r="X674" i="3"/>
  <c r="Y674" i="3"/>
  <c r="Z674" i="3"/>
  <c r="AA674" i="3"/>
  <c r="V675" i="3"/>
  <c r="W675" i="3"/>
  <c r="X675" i="3"/>
  <c r="Y675" i="3"/>
  <c r="Z675" i="3"/>
  <c r="AA675" i="3"/>
  <c r="V676" i="3"/>
  <c r="W676" i="3"/>
  <c r="X676" i="3"/>
  <c r="Y676" i="3"/>
  <c r="Z676" i="3"/>
  <c r="AA676" i="3"/>
  <c r="V677" i="3"/>
  <c r="W677" i="3"/>
  <c r="X677" i="3"/>
  <c r="Y677" i="3"/>
  <c r="Z677" i="3"/>
  <c r="AA677" i="3"/>
  <c r="V678" i="3"/>
  <c r="W678" i="3"/>
  <c r="X678" i="3"/>
  <c r="Y678" i="3"/>
  <c r="Z678" i="3"/>
  <c r="AA678" i="3"/>
  <c r="V679" i="3"/>
  <c r="W679" i="3"/>
  <c r="X679" i="3"/>
  <c r="Y679" i="3"/>
  <c r="Z679" i="3"/>
  <c r="AA679" i="3"/>
  <c r="V680" i="3"/>
  <c r="W680" i="3"/>
  <c r="X680" i="3"/>
  <c r="Y680" i="3"/>
  <c r="Z680" i="3"/>
  <c r="AA680" i="3"/>
  <c r="V681" i="3"/>
  <c r="W681" i="3"/>
  <c r="X681" i="3"/>
  <c r="Y681" i="3"/>
  <c r="Z681" i="3"/>
  <c r="AA681" i="3"/>
  <c r="V682" i="3"/>
  <c r="W682" i="3"/>
  <c r="X682" i="3"/>
  <c r="Y682" i="3"/>
  <c r="Z682" i="3"/>
  <c r="AA682" i="3"/>
  <c r="V683" i="3"/>
  <c r="W683" i="3"/>
  <c r="X683" i="3"/>
  <c r="Y683" i="3"/>
  <c r="Z683" i="3"/>
  <c r="AA683" i="3"/>
  <c r="V684" i="3"/>
  <c r="W684" i="3"/>
  <c r="X684" i="3"/>
  <c r="Y684" i="3"/>
  <c r="Z684" i="3"/>
  <c r="AA684" i="3"/>
  <c r="V685" i="3"/>
  <c r="W685" i="3"/>
  <c r="X685" i="3"/>
  <c r="Y685" i="3"/>
  <c r="Z685" i="3"/>
  <c r="AA685" i="3"/>
  <c r="V686" i="3"/>
  <c r="W686" i="3"/>
  <c r="X686" i="3"/>
  <c r="Y686" i="3"/>
  <c r="Z686" i="3"/>
  <c r="AA686" i="3"/>
  <c r="V687" i="3"/>
  <c r="W687" i="3"/>
  <c r="X687" i="3"/>
  <c r="Y687" i="3"/>
  <c r="Z687" i="3"/>
  <c r="AA687" i="3"/>
  <c r="V688" i="3"/>
  <c r="W688" i="3"/>
  <c r="X688" i="3"/>
  <c r="Y688" i="3"/>
  <c r="Z688" i="3"/>
  <c r="AA688" i="3"/>
  <c r="V689" i="3"/>
  <c r="W689" i="3"/>
  <c r="X689" i="3"/>
  <c r="Y689" i="3"/>
  <c r="Z689" i="3"/>
  <c r="AA689" i="3"/>
  <c r="V690" i="3"/>
  <c r="W690" i="3"/>
  <c r="X690" i="3"/>
  <c r="Y690" i="3"/>
  <c r="Z690" i="3"/>
  <c r="AA690" i="3"/>
  <c r="V691" i="3"/>
  <c r="W691" i="3"/>
  <c r="X691" i="3"/>
  <c r="Y691" i="3"/>
  <c r="Z691" i="3"/>
  <c r="AA691" i="3"/>
  <c r="V692" i="3"/>
  <c r="W692" i="3"/>
  <c r="X692" i="3"/>
  <c r="Y692" i="3"/>
  <c r="Z692" i="3"/>
  <c r="AA692" i="3"/>
  <c r="V693" i="3"/>
  <c r="W693" i="3"/>
  <c r="X693" i="3"/>
  <c r="Y693" i="3"/>
  <c r="Z693" i="3"/>
  <c r="AA693" i="3"/>
  <c r="V694" i="3"/>
  <c r="W694" i="3"/>
  <c r="X694" i="3"/>
  <c r="Y694" i="3"/>
  <c r="Z694" i="3"/>
  <c r="AA694" i="3"/>
  <c r="V695" i="3"/>
  <c r="W695" i="3"/>
  <c r="X695" i="3"/>
  <c r="Y695" i="3"/>
  <c r="Z695" i="3"/>
  <c r="AA695" i="3"/>
  <c r="V696" i="3"/>
  <c r="W696" i="3"/>
  <c r="X696" i="3"/>
  <c r="Y696" i="3"/>
  <c r="Z696" i="3"/>
  <c r="AA696" i="3"/>
  <c r="V697" i="3"/>
  <c r="W697" i="3"/>
  <c r="X697" i="3"/>
  <c r="Y697" i="3"/>
  <c r="Z697" i="3"/>
  <c r="AA697" i="3"/>
  <c r="V698" i="3"/>
  <c r="W698" i="3"/>
  <c r="X698" i="3"/>
  <c r="Y698" i="3"/>
  <c r="Z698" i="3"/>
  <c r="AA698" i="3"/>
  <c r="V699" i="3"/>
  <c r="W699" i="3"/>
  <c r="X699" i="3"/>
  <c r="Y699" i="3"/>
  <c r="Z699" i="3"/>
  <c r="AA699" i="3"/>
  <c r="V700" i="3"/>
  <c r="W700" i="3"/>
  <c r="X700" i="3"/>
  <c r="Y700" i="3"/>
  <c r="Z700" i="3"/>
  <c r="AA700" i="3"/>
  <c r="V701" i="3"/>
  <c r="W701" i="3"/>
  <c r="X701" i="3"/>
  <c r="Y701" i="3"/>
  <c r="Z701" i="3"/>
  <c r="AA701" i="3"/>
  <c r="V702" i="3"/>
  <c r="W702" i="3"/>
  <c r="X702" i="3"/>
  <c r="Y702" i="3"/>
  <c r="Z702" i="3"/>
  <c r="AA702" i="3"/>
  <c r="V703" i="3"/>
  <c r="W703" i="3"/>
  <c r="X703" i="3"/>
  <c r="Y703" i="3"/>
  <c r="Z703" i="3"/>
  <c r="AA703" i="3"/>
  <c r="V704" i="3"/>
  <c r="W704" i="3"/>
  <c r="X704" i="3"/>
  <c r="Y704" i="3"/>
  <c r="Z704" i="3"/>
  <c r="AA704" i="3"/>
  <c r="V705" i="3"/>
  <c r="W705" i="3"/>
  <c r="X705" i="3"/>
  <c r="Y705" i="3"/>
  <c r="Z705" i="3"/>
  <c r="AA705" i="3"/>
  <c r="V706" i="3"/>
  <c r="W706" i="3"/>
  <c r="X706" i="3"/>
  <c r="Y706" i="3"/>
  <c r="Z706" i="3"/>
  <c r="AA706" i="3"/>
  <c r="V707" i="3"/>
  <c r="W707" i="3"/>
  <c r="X707" i="3"/>
  <c r="Y707" i="3"/>
  <c r="Z707" i="3"/>
  <c r="AA707" i="3"/>
  <c r="V708" i="3"/>
  <c r="W708" i="3"/>
  <c r="X708" i="3"/>
  <c r="Y708" i="3"/>
  <c r="Z708" i="3"/>
  <c r="AA708" i="3"/>
  <c r="V709" i="3"/>
  <c r="W709" i="3"/>
  <c r="X709" i="3"/>
  <c r="Y709" i="3"/>
  <c r="Z709" i="3"/>
  <c r="AA709" i="3"/>
  <c r="V710" i="3"/>
  <c r="W710" i="3"/>
  <c r="X710" i="3"/>
  <c r="Y710" i="3"/>
  <c r="Z710" i="3"/>
  <c r="AA710" i="3"/>
  <c r="V711" i="3"/>
  <c r="W711" i="3"/>
  <c r="X711" i="3"/>
  <c r="Y711" i="3"/>
  <c r="Z711" i="3"/>
  <c r="AA711" i="3"/>
  <c r="V712" i="3"/>
  <c r="W712" i="3"/>
  <c r="X712" i="3"/>
  <c r="Y712" i="3"/>
  <c r="Z712" i="3"/>
  <c r="AA712" i="3"/>
  <c r="V713" i="3"/>
  <c r="W713" i="3"/>
  <c r="X713" i="3"/>
  <c r="Y713" i="3"/>
  <c r="Z713" i="3"/>
  <c r="AA713" i="3"/>
  <c r="V714" i="3"/>
  <c r="W714" i="3"/>
  <c r="X714" i="3"/>
  <c r="Y714" i="3"/>
  <c r="Z714" i="3"/>
  <c r="AA714" i="3"/>
  <c r="V715" i="3"/>
  <c r="W715" i="3"/>
  <c r="X715" i="3"/>
  <c r="Y715" i="3"/>
  <c r="Z715" i="3"/>
  <c r="AA715" i="3"/>
  <c r="V716" i="3"/>
  <c r="W716" i="3"/>
  <c r="X716" i="3"/>
  <c r="Y716" i="3"/>
  <c r="Z716" i="3"/>
  <c r="AA716" i="3"/>
  <c r="V717" i="3"/>
  <c r="W717" i="3"/>
  <c r="X717" i="3"/>
  <c r="Y717" i="3"/>
  <c r="Z717" i="3"/>
  <c r="AA717" i="3"/>
  <c r="V718" i="3"/>
  <c r="W718" i="3"/>
  <c r="X718" i="3"/>
  <c r="Y718" i="3"/>
  <c r="Z718" i="3"/>
  <c r="AA718" i="3"/>
  <c r="V719" i="3"/>
  <c r="W719" i="3"/>
  <c r="X719" i="3"/>
  <c r="Y719" i="3"/>
  <c r="Z719" i="3"/>
  <c r="AA719" i="3"/>
  <c r="V720" i="3"/>
  <c r="W720" i="3"/>
  <c r="X720" i="3"/>
  <c r="Y720" i="3"/>
  <c r="Z720" i="3"/>
  <c r="AA720" i="3"/>
  <c r="V721" i="3"/>
  <c r="W721" i="3"/>
  <c r="X721" i="3"/>
  <c r="Y721" i="3"/>
  <c r="Z721" i="3"/>
  <c r="AA721" i="3"/>
  <c r="V722" i="3"/>
  <c r="W722" i="3"/>
  <c r="X722" i="3"/>
  <c r="Y722" i="3"/>
  <c r="Z722" i="3"/>
  <c r="AA722" i="3"/>
  <c r="V723" i="3"/>
  <c r="W723" i="3"/>
  <c r="X723" i="3"/>
  <c r="Y723" i="3"/>
  <c r="Z723" i="3"/>
  <c r="AA723" i="3"/>
  <c r="AA10" i="3"/>
  <c r="Z10" i="3"/>
  <c r="Y10" i="3"/>
  <c r="X10" i="3"/>
  <c r="W10" i="3"/>
  <c r="V10" i="3"/>
  <c r="U630" i="3"/>
  <c r="T630" i="3"/>
  <c r="S630" i="3"/>
  <c r="Y725" i="3" l="1"/>
  <c r="Z725" i="3"/>
  <c r="AA725" i="3"/>
  <c r="Y726" i="3"/>
  <c r="Z726" i="3"/>
  <c r="AA726" i="3"/>
  <c r="AA724" i="3"/>
  <c r="Z724" i="3"/>
  <c r="Y724" i="3"/>
  <c r="S471" i="3"/>
  <c r="S139" i="3"/>
  <c r="T139" i="3"/>
  <c r="U139" i="3"/>
  <c r="S140" i="3"/>
  <c r="T140" i="3"/>
  <c r="U140" i="3"/>
  <c r="S141" i="3"/>
  <c r="T141" i="3"/>
  <c r="U141" i="3"/>
  <c r="S142" i="3"/>
  <c r="T142" i="3"/>
  <c r="U142" i="3"/>
  <c r="S143" i="3"/>
  <c r="T143" i="3"/>
  <c r="U143" i="3"/>
  <c r="S144" i="3"/>
  <c r="T144" i="3"/>
  <c r="U144" i="3"/>
  <c r="S145" i="3"/>
  <c r="T145" i="3"/>
  <c r="U145" i="3"/>
  <c r="S146" i="3"/>
  <c r="T146" i="3"/>
  <c r="U146" i="3"/>
  <c r="S147" i="3"/>
  <c r="T147" i="3"/>
  <c r="U147" i="3"/>
  <c r="S148" i="3"/>
  <c r="T148" i="3"/>
  <c r="U148" i="3"/>
  <c r="S149" i="3"/>
  <c r="T149" i="3"/>
  <c r="U149" i="3"/>
  <c r="S150" i="3"/>
  <c r="T150" i="3"/>
  <c r="U150" i="3"/>
  <c r="S151" i="3"/>
  <c r="T151" i="3"/>
  <c r="U151" i="3"/>
  <c r="S152" i="3"/>
  <c r="T152" i="3"/>
  <c r="U152" i="3"/>
  <c r="S153" i="3"/>
  <c r="T153" i="3"/>
  <c r="U153" i="3"/>
  <c r="S154" i="3"/>
  <c r="T154" i="3"/>
  <c r="U154" i="3"/>
  <c r="S155" i="3"/>
  <c r="T155" i="3"/>
  <c r="U155" i="3"/>
  <c r="S156" i="3"/>
  <c r="T156" i="3"/>
  <c r="U156" i="3"/>
  <c r="S157" i="3"/>
  <c r="T157" i="3"/>
  <c r="U157" i="3"/>
  <c r="S158" i="3"/>
  <c r="T158" i="3"/>
  <c r="U158" i="3"/>
  <c r="S159" i="3"/>
  <c r="T159" i="3"/>
  <c r="U159" i="3"/>
  <c r="S160" i="3"/>
  <c r="T160" i="3"/>
  <c r="U160" i="3"/>
  <c r="S161" i="3"/>
  <c r="T161" i="3"/>
  <c r="U161" i="3"/>
  <c r="S162" i="3"/>
  <c r="T162" i="3"/>
  <c r="U162" i="3"/>
  <c r="S163" i="3"/>
  <c r="T163" i="3"/>
  <c r="U163" i="3"/>
  <c r="S164" i="3"/>
  <c r="T164" i="3"/>
  <c r="U164" i="3"/>
  <c r="S165" i="3"/>
  <c r="T165" i="3"/>
  <c r="U165" i="3"/>
  <c r="S166" i="3"/>
  <c r="T166" i="3"/>
  <c r="U166" i="3"/>
  <c r="S167" i="3"/>
  <c r="T167" i="3"/>
  <c r="U167" i="3"/>
  <c r="S168" i="3"/>
  <c r="T168" i="3"/>
  <c r="U168" i="3"/>
  <c r="S169" i="3"/>
  <c r="T169" i="3"/>
  <c r="U169" i="3"/>
  <c r="S170" i="3"/>
  <c r="T170" i="3"/>
  <c r="U170" i="3"/>
  <c r="S171" i="3"/>
  <c r="T171" i="3"/>
  <c r="U171" i="3"/>
  <c r="S172" i="3"/>
  <c r="T172" i="3"/>
  <c r="U172" i="3"/>
  <c r="S173" i="3"/>
  <c r="T173" i="3"/>
  <c r="U173" i="3"/>
  <c r="S174" i="3"/>
  <c r="T174" i="3"/>
  <c r="U174" i="3"/>
  <c r="S175" i="3"/>
  <c r="T175" i="3"/>
  <c r="U175" i="3"/>
  <c r="S176" i="3"/>
  <c r="T176" i="3"/>
  <c r="U176" i="3"/>
  <c r="S177" i="3"/>
  <c r="T177" i="3"/>
  <c r="U177" i="3"/>
  <c r="S178" i="3"/>
  <c r="T178" i="3"/>
  <c r="U178" i="3"/>
  <c r="S179" i="3"/>
  <c r="T179" i="3"/>
  <c r="U179" i="3"/>
  <c r="S180" i="3"/>
  <c r="T180" i="3"/>
  <c r="U180" i="3"/>
  <c r="S181" i="3"/>
  <c r="T181" i="3"/>
  <c r="U181" i="3"/>
  <c r="S182" i="3"/>
  <c r="T182" i="3"/>
  <c r="U182" i="3"/>
  <c r="S183" i="3"/>
  <c r="T183" i="3"/>
  <c r="U183" i="3"/>
  <c r="S184" i="3"/>
  <c r="T184" i="3"/>
  <c r="U184" i="3"/>
  <c r="S185" i="3"/>
  <c r="T185" i="3"/>
  <c r="U185" i="3"/>
  <c r="S186" i="3"/>
  <c r="T186" i="3"/>
  <c r="U186" i="3"/>
  <c r="S187" i="3"/>
  <c r="T187" i="3"/>
  <c r="U187" i="3"/>
  <c r="S188" i="3"/>
  <c r="T188" i="3"/>
  <c r="U188" i="3"/>
  <c r="S189" i="3"/>
  <c r="T189" i="3"/>
  <c r="U189" i="3"/>
  <c r="S190" i="3"/>
  <c r="T190" i="3"/>
  <c r="U190" i="3"/>
  <c r="S191" i="3"/>
  <c r="T191" i="3"/>
  <c r="U191" i="3"/>
  <c r="S192" i="3"/>
  <c r="T192" i="3"/>
  <c r="U192" i="3"/>
  <c r="S193" i="3"/>
  <c r="T193" i="3"/>
  <c r="U193" i="3"/>
  <c r="S194" i="3"/>
  <c r="T194" i="3"/>
  <c r="U194" i="3"/>
  <c r="S195" i="3"/>
  <c r="T195" i="3"/>
  <c r="U195" i="3"/>
  <c r="T196" i="3"/>
  <c r="U196" i="3"/>
  <c r="S197" i="3"/>
  <c r="T197" i="3"/>
  <c r="S198" i="3"/>
  <c r="T198" i="3"/>
  <c r="U198" i="3"/>
  <c r="S199" i="3"/>
  <c r="T199" i="3"/>
  <c r="U199" i="3"/>
  <c r="S200" i="3"/>
  <c r="T200" i="3"/>
  <c r="U200" i="3"/>
  <c r="S201" i="3"/>
  <c r="T201" i="3"/>
  <c r="U201" i="3"/>
  <c r="S202" i="3"/>
  <c r="T202" i="3"/>
  <c r="U202" i="3"/>
  <c r="S203" i="3"/>
  <c r="T203" i="3"/>
  <c r="U203" i="3"/>
  <c r="S204" i="3"/>
  <c r="T204" i="3"/>
  <c r="U204" i="3"/>
  <c r="S205" i="3"/>
  <c r="T205" i="3"/>
  <c r="U205" i="3"/>
  <c r="S206" i="3"/>
  <c r="T206" i="3"/>
  <c r="U206" i="3"/>
  <c r="S207" i="3"/>
  <c r="T207" i="3"/>
  <c r="U207" i="3"/>
  <c r="S208" i="3"/>
  <c r="T208" i="3"/>
  <c r="U208" i="3"/>
  <c r="S209" i="3"/>
  <c r="T209" i="3"/>
  <c r="U209" i="3"/>
  <c r="S210" i="3"/>
  <c r="T210" i="3"/>
  <c r="U210" i="3"/>
  <c r="S211" i="3"/>
  <c r="T211" i="3"/>
  <c r="U211" i="3"/>
  <c r="S212" i="3"/>
  <c r="T212" i="3"/>
  <c r="U212" i="3"/>
  <c r="S213" i="3"/>
  <c r="T213" i="3"/>
  <c r="U213" i="3"/>
  <c r="S214" i="3"/>
  <c r="T214" i="3"/>
  <c r="U214" i="3"/>
  <c r="S215" i="3"/>
  <c r="T215" i="3"/>
  <c r="U215" i="3"/>
  <c r="S216" i="3"/>
  <c r="T216" i="3"/>
  <c r="U216" i="3"/>
  <c r="S217" i="3"/>
  <c r="T217" i="3"/>
  <c r="U217" i="3"/>
  <c r="S218" i="3"/>
  <c r="T218" i="3"/>
  <c r="U218" i="3"/>
  <c r="S219" i="3"/>
  <c r="T219" i="3"/>
  <c r="U219" i="3"/>
  <c r="S220" i="3"/>
  <c r="T220" i="3"/>
  <c r="U220" i="3"/>
  <c r="S221" i="3"/>
  <c r="T221" i="3"/>
  <c r="U221" i="3"/>
  <c r="S222" i="3"/>
  <c r="T222" i="3"/>
  <c r="U222" i="3"/>
  <c r="S223" i="3"/>
  <c r="T223" i="3"/>
  <c r="U223" i="3"/>
  <c r="S224" i="3"/>
  <c r="T224" i="3"/>
  <c r="U224" i="3"/>
  <c r="S225" i="3"/>
  <c r="T225" i="3"/>
  <c r="U225" i="3"/>
  <c r="S226" i="3"/>
  <c r="T226" i="3"/>
  <c r="U226" i="3"/>
  <c r="S227" i="3"/>
  <c r="T227" i="3"/>
  <c r="U227" i="3"/>
  <c r="S228" i="3"/>
  <c r="T228" i="3"/>
  <c r="U228" i="3"/>
  <c r="S229" i="3"/>
  <c r="T229" i="3"/>
  <c r="U229" i="3"/>
  <c r="S230" i="3"/>
  <c r="T230" i="3"/>
  <c r="U230" i="3"/>
  <c r="S231" i="3"/>
  <c r="T231" i="3"/>
  <c r="U231" i="3"/>
  <c r="S232" i="3"/>
  <c r="T232" i="3"/>
  <c r="U232" i="3"/>
  <c r="S233" i="3"/>
  <c r="T233" i="3"/>
  <c r="U233" i="3"/>
  <c r="S234" i="3"/>
  <c r="T234" i="3"/>
  <c r="U234" i="3"/>
  <c r="S235" i="3"/>
  <c r="T235" i="3"/>
  <c r="U235" i="3"/>
  <c r="S236" i="3"/>
  <c r="T236" i="3"/>
  <c r="U236" i="3"/>
  <c r="S237" i="3"/>
  <c r="T237" i="3"/>
  <c r="U237" i="3"/>
  <c r="S238" i="3"/>
  <c r="T238" i="3"/>
  <c r="U238" i="3"/>
  <c r="S239" i="3"/>
  <c r="T239" i="3"/>
  <c r="U239" i="3"/>
  <c r="S240" i="3"/>
  <c r="T240" i="3"/>
  <c r="U240" i="3"/>
  <c r="S241" i="3"/>
  <c r="T241" i="3"/>
  <c r="U241" i="3"/>
  <c r="S242" i="3"/>
  <c r="T242" i="3"/>
  <c r="U242" i="3"/>
  <c r="S243" i="3"/>
  <c r="T243" i="3"/>
  <c r="U243" i="3"/>
  <c r="S244" i="3"/>
  <c r="T244" i="3"/>
  <c r="U244" i="3"/>
  <c r="S245" i="3"/>
  <c r="T245" i="3"/>
  <c r="U245" i="3"/>
  <c r="S246" i="3"/>
  <c r="T246" i="3"/>
  <c r="U246" i="3"/>
  <c r="S247" i="3"/>
  <c r="T247" i="3"/>
  <c r="U247" i="3"/>
  <c r="S248" i="3"/>
  <c r="T248" i="3"/>
  <c r="U248" i="3"/>
  <c r="S249" i="3"/>
  <c r="T249" i="3"/>
  <c r="U249" i="3"/>
  <c r="S250" i="3"/>
  <c r="T250" i="3"/>
  <c r="U250" i="3"/>
  <c r="S251" i="3"/>
  <c r="T251" i="3"/>
  <c r="U251" i="3"/>
  <c r="S252" i="3"/>
  <c r="T252" i="3"/>
  <c r="U252" i="3"/>
  <c r="S253" i="3"/>
  <c r="T253" i="3"/>
  <c r="U253" i="3"/>
  <c r="S254" i="3"/>
  <c r="T254" i="3"/>
  <c r="U254" i="3"/>
  <c r="S255" i="3"/>
  <c r="T255" i="3"/>
  <c r="U255" i="3"/>
  <c r="S256" i="3"/>
  <c r="T256" i="3"/>
  <c r="U256" i="3"/>
  <c r="S257" i="3"/>
  <c r="T257" i="3"/>
  <c r="U257" i="3"/>
  <c r="S258" i="3"/>
  <c r="T258" i="3"/>
  <c r="U258" i="3"/>
  <c r="S259" i="3"/>
  <c r="T259" i="3"/>
  <c r="U259" i="3"/>
  <c r="S260" i="3"/>
  <c r="T260" i="3"/>
  <c r="U260" i="3"/>
  <c r="S261" i="3"/>
  <c r="T261" i="3"/>
  <c r="U261" i="3"/>
  <c r="S262" i="3"/>
  <c r="T262" i="3"/>
  <c r="U262" i="3"/>
  <c r="S263" i="3"/>
  <c r="T263" i="3"/>
  <c r="U263" i="3"/>
  <c r="S264" i="3"/>
  <c r="T264" i="3"/>
  <c r="U264" i="3"/>
  <c r="S265" i="3"/>
  <c r="T265" i="3"/>
  <c r="U265" i="3"/>
  <c r="S266" i="3"/>
  <c r="T266" i="3"/>
  <c r="U266" i="3"/>
  <c r="S267" i="3"/>
  <c r="T267" i="3"/>
  <c r="U267" i="3"/>
  <c r="S268" i="3"/>
  <c r="T268" i="3"/>
  <c r="U268" i="3"/>
  <c r="S269" i="3"/>
  <c r="T269" i="3"/>
  <c r="U269" i="3"/>
  <c r="S270" i="3"/>
  <c r="T270" i="3"/>
  <c r="U270" i="3"/>
  <c r="S271" i="3"/>
  <c r="T271" i="3"/>
  <c r="U271" i="3"/>
  <c r="S272" i="3"/>
  <c r="T272" i="3"/>
  <c r="U272" i="3"/>
  <c r="S273" i="3"/>
  <c r="T273" i="3"/>
  <c r="U273" i="3"/>
  <c r="S274" i="3"/>
  <c r="T274" i="3"/>
  <c r="U274" i="3"/>
  <c r="S275" i="3"/>
  <c r="T275" i="3"/>
  <c r="U275" i="3"/>
  <c r="S276" i="3"/>
  <c r="T276" i="3"/>
  <c r="U276" i="3"/>
  <c r="S277" i="3"/>
  <c r="T277" i="3"/>
  <c r="U277" i="3"/>
  <c r="S278" i="3"/>
  <c r="T278" i="3"/>
  <c r="U278" i="3"/>
  <c r="S279" i="3"/>
  <c r="T279" i="3"/>
  <c r="U279" i="3"/>
  <c r="S280" i="3"/>
  <c r="T280" i="3"/>
  <c r="U280" i="3"/>
  <c r="S281" i="3"/>
  <c r="T281" i="3"/>
  <c r="U281" i="3"/>
  <c r="S282" i="3"/>
  <c r="T282" i="3"/>
  <c r="U282" i="3"/>
  <c r="S283" i="3"/>
  <c r="T283" i="3"/>
  <c r="U283" i="3"/>
  <c r="S284" i="3"/>
  <c r="T284" i="3"/>
  <c r="U284" i="3"/>
  <c r="S285" i="3"/>
  <c r="T285" i="3"/>
  <c r="U285" i="3"/>
  <c r="S286" i="3"/>
  <c r="T286" i="3"/>
  <c r="U286" i="3"/>
  <c r="S287" i="3"/>
  <c r="T287" i="3"/>
  <c r="U287" i="3"/>
  <c r="S288" i="3"/>
  <c r="T288" i="3"/>
  <c r="U288" i="3"/>
  <c r="S289" i="3"/>
  <c r="T289" i="3"/>
  <c r="U289" i="3"/>
  <c r="S290" i="3"/>
  <c r="T290" i="3"/>
  <c r="U290" i="3"/>
  <c r="S291" i="3"/>
  <c r="T291" i="3"/>
  <c r="U291" i="3"/>
  <c r="S292" i="3"/>
  <c r="T292" i="3"/>
  <c r="U292" i="3"/>
  <c r="S293" i="3"/>
  <c r="T293" i="3"/>
  <c r="U293" i="3"/>
  <c r="S294" i="3"/>
  <c r="T294" i="3"/>
  <c r="U294" i="3"/>
  <c r="S295" i="3"/>
  <c r="T295" i="3"/>
  <c r="U295" i="3"/>
  <c r="S296" i="3"/>
  <c r="T296" i="3"/>
  <c r="U296" i="3"/>
  <c r="S297" i="3"/>
  <c r="T297" i="3"/>
  <c r="U297" i="3"/>
  <c r="S298" i="3"/>
  <c r="T298" i="3"/>
  <c r="U298" i="3"/>
  <c r="S299" i="3"/>
  <c r="T299" i="3"/>
  <c r="U299" i="3"/>
  <c r="S300" i="3"/>
  <c r="T300" i="3"/>
  <c r="U300" i="3"/>
  <c r="S301" i="3"/>
  <c r="T301" i="3"/>
  <c r="U301" i="3"/>
  <c r="S302" i="3"/>
  <c r="T302" i="3"/>
  <c r="U302" i="3"/>
  <c r="S303" i="3"/>
  <c r="T303" i="3"/>
  <c r="U303" i="3"/>
  <c r="S304" i="3"/>
  <c r="T304" i="3"/>
  <c r="U304" i="3"/>
  <c r="S305" i="3"/>
  <c r="T305" i="3"/>
  <c r="U305" i="3"/>
  <c r="S306" i="3"/>
  <c r="T306" i="3"/>
  <c r="U306" i="3"/>
  <c r="S307" i="3"/>
  <c r="T307" i="3"/>
  <c r="U307" i="3"/>
  <c r="S308" i="3"/>
  <c r="T308" i="3"/>
  <c r="U308" i="3"/>
  <c r="S309" i="3"/>
  <c r="T309" i="3"/>
  <c r="U309" i="3"/>
  <c r="S310" i="3"/>
  <c r="T310" i="3"/>
  <c r="U310" i="3"/>
  <c r="S311" i="3"/>
  <c r="T311" i="3"/>
  <c r="U311" i="3"/>
  <c r="S312" i="3"/>
  <c r="T312" i="3"/>
  <c r="U312" i="3"/>
  <c r="S313" i="3"/>
  <c r="T313" i="3"/>
  <c r="U313" i="3"/>
  <c r="S314" i="3"/>
  <c r="T314" i="3"/>
  <c r="U314" i="3"/>
  <c r="S315" i="3"/>
  <c r="T315" i="3"/>
  <c r="U315" i="3"/>
  <c r="S316" i="3"/>
  <c r="T316" i="3"/>
  <c r="U316" i="3"/>
  <c r="S317" i="3"/>
  <c r="T317" i="3"/>
  <c r="U317" i="3"/>
  <c r="S318" i="3"/>
  <c r="T318" i="3"/>
  <c r="U318" i="3"/>
  <c r="S319" i="3"/>
  <c r="T319" i="3"/>
  <c r="U319" i="3"/>
  <c r="S320" i="3"/>
  <c r="T320" i="3"/>
  <c r="U320" i="3"/>
  <c r="S321" i="3"/>
  <c r="T321" i="3"/>
  <c r="U321" i="3"/>
  <c r="S322" i="3"/>
  <c r="T322" i="3"/>
  <c r="U322" i="3"/>
  <c r="S323" i="3"/>
  <c r="T323" i="3"/>
  <c r="U323" i="3"/>
  <c r="S324" i="3"/>
  <c r="T324" i="3"/>
  <c r="U324" i="3"/>
  <c r="S325" i="3"/>
  <c r="T325" i="3"/>
  <c r="U325" i="3"/>
  <c r="S326" i="3"/>
  <c r="T326" i="3"/>
  <c r="U326" i="3"/>
  <c r="S327" i="3"/>
  <c r="T327" i="3"/>
  <c r="U327" i="3"/>
  <c r="S328" i="3"/>
  <c r="T328" i="3"/>
  <c r="U328" i="3"/>
  <c r="S329" i="3"/>
  <c r="T329" i="3"/>
  <c r="U329" i="3"/>
  <c r="S330" i="3"/>
  <c r="T330" i="3"/>
  <c r="U330" i="3"/>
  <c r="S331" i="3"/>
  <c r="T331" i="3"/>
  <c r="U331" i="3"/>
  <c r="S332" i="3"/>
  <c r="T332" i="3"/>
  <c r="U332" i="3"/>
  <c r="S333" i="3"/>
  <c r="T333" i="3"/>
  <c r="U333" i="3"/>
  <c r="S334" i="3"/>
  <c r="T334" i="3"/>
  <c r="U334" i="3"/>
  <c r="S335" i="3"/>
  <c r="T335" i="3"/>
  <c r="U335" i="3"/>
  <c r="S336" i="3"/>
  <c r="T336" i="3"/>
  <c r="U336" i="3"/>
  <c r="S337" i="3"/>
  <c r="T337" i="3"/>
  <c r="U337" i="3"/>
  <c r="S338" i="3"/>
  <c r="T338" i="3"/>
  <c r="U338" i="3"/>
  <c r="S339" i="3"/>
  <c r="T339" i="3"/>
  <c r="U339" i="3"/>
  <c r="S340" i="3"/>
  <c r="T340" i="3"/>
  <c r="U340" i="3"/>
  <c r="S341" i="3"/>
  <c r="T341" i="3"/>
  <c r="U341" i="3"/>
  <c r="S342" i="3"/>
  <c r="T342" i="3"/>
  <c r="U342" i="3"/>
  <c r="S343" i="3"/>
  <c r="T343" i="3"/>
  <c r="U343" i="3"/>
  <c r="S344" i="3"/>
  <c r="T344" i="3"/>
  <c r="U344" i="3"/>
  <c r="S345" i="3"/>
  <c r="T345" i="3"/>
  <c r="U345" i="3"/>
  <c r="S346" i="3"/>
  <c r="T346" i="3"/>
  <c r="U346" i="3"/>
  <c r="S347" i="3"/>
  <c r="T347" i="3"/>
  <c r="U347" i="3"/>
  <c r="S348" i="3"/>
  <c r="T348" i="3"/>
  <c r="U348" i="3"/>
  <c r="S349" i="3"/>
  <c r="T349" i="3"/>
  <c r="U349" i="3"/>
  <c r="S350" i="3"/>
  <c r="T350" i="3"/>
  <c r="U350" i="3"/>
  <c r="S351" i="3"/>
  <c r="T351" i="3"/>
  <c r="U351" i="3"/>
  <c r="S352" i="3"/>
  <c r="T352" i="3"/>
  <c r="U352" i="3"/>
  <c r="S353" i="3"/>
  <c r="T353" i="3"/>
  <c r="U353" i="3"/>
  <c r="S354" i="3"/>
  <c r="T354" i="3"/>
  <c r="U354" i="3"/>
  <c r="S355" i="3"/>
  <c r="T355" i="3"/>
  <c r="U355" i="3"/>
  <c r="S356" i="3"/>
  <c r="T356" i="3"/>
  <c r="U356" i="3"/>
  <c r="S357" i="3"/>
  <c r="T357" i="3"/>
  <c r="U357" i="3"/>
  <c r="S358" i="3"/>
  <c r="T358" i="3"/>
  <c r="U358" i="3"/>
  <c r="S359" i="3"/>
  <c r="T359" i="3"/>
  <c r="U359" i="3"/>
  <c r="S360" i="3"/>
  <c r="T360" i="3"/>
  <c r="U360" i="3"/>
  <c r="S361" i="3"/>
  <c r="T361" i="3"/>
  <c r="U361" i="3"/>
  <c r="S362" i="3"/>
  <c r="T362" i="3"/>
  <c r="U362" i="3"/>
  <c r="S363" i="3"/>
  <c r="T363" i="3"/>
  <c r="U363" i="3"/>
  <c r="S364" i="3"/>
  <c r="T364" i="3"/>
  <c r="U364" i="3"/>
  <c r="S365" i="3"/>
  <c r="T365" i="3"/>
  <c r="U365" i="3"/>
  <c r="S366" i="3"/>
  <c r="T366" i="3"/>
  <c r="U366" i="3"/>
  <c r="S367" i="3"/>
  <c r="T367" i="3"/>
  <c r="U367" i="3"/>
  <c r="S368" i="3"/>
  <c r="T368" i="3"/>
  <c r="U368" i="3"/>
  <c r="S369" i="3"/>
  <c r="T369" i="3"/>
  <c r="U369" i="3"/>
  <c r="S370" i="3"/>
  <c r="T370" i="3"/>
  <c r="U370" i="3"/>
  <c r="S371" i="3"/>
  <c r="T371" i="3"/>
  <c r="U371" i="3"/>
  <c r="S372" i="3"/>
  <c r="T372" i="3"/>
  <c r="U372" i="3"/>
  <c r="S373" i="3"/>
  <c r="T373" i="3"/>
  <c r="U373" i="3"/>
  <c r="S374" i="3"/>
  <c r="T374" i="3"/>
  <c r="U374" i="3"/>
  <c r="S375" i="3"/>
  <c r="T375" i="3"/>
  <c r="U375" i="3"/>
  <c r="S376" i="3"/>
  <c r="T376" i="3"/>
  <c r="U376" i="3"/>
  <c r="S377" i="3"/>
  <c r="T377" i="3"/>
  <c r="U377" i="3"/>
  <c r="S378" i="3"/>
  <c r="T378" i="3"/>
  <c r="U378" i="3"/>
  <c r="S379" i="3"/>
  <c r="T379" i="3"/>
  <c r="U379" i="3"/>
  <c r="S380" i="3"/>
  <c r="T380" i="3"/>
  <c r="U380" i="3"/>
  <c r="S381" i="3"/>
  <c r="T381" i="3"/>
  <c r="U381" i="3"/>
  <c r="S382" i="3"/>
  <c r="T382" i="3"/>
  <c r="U382" i="3"/>
  <c r="S383" i="3"/>
  <c r="T383" i="3"/>
  <c r="U383" i="3"/>
  <c r="S384" i="3"/>
  <c r="T384" i="3"/>
  <c r="U384" i="3"/>
  <c r="S385" i="3"/>
  <c r="T385" i="3"/>
  <c r="U385" i="3"/>
  <c r="S386" i="3"/>
  <c r="T386" i="3"/>
  <c r="U386" i="3"/>
  <c r="S387" i="3"/>
  <c r="T387" i="3"/>
  <c r="U387" i="3"/>
  <c r="S388" i="3"/>
  <c r="T388" i="3"/>
  <c r="U388" i="3"/>
  <c r="S389" i="3"/>
  <c r="T389" i="3"/>
  <c r="U389" i="3"/>
  <c r="S390" i="3"/>
  <c r="T390" i="3"/>
  <c r="U390" i="3"/>
  <c r="S391" i="3"/>
  <c r="T391" i="3"/>
  <c r="U391" i="3"/>
  <c r="S392" i="3"/>
  <c r="T392" i="3"/>
  <c r="U392" i="3"/>
  <c r="S393" i="3"/>
  <c r="T393" i="3"/>
  <c r="U393" i="3"/>
  <c r="S394" i="3"/>
  <c r="T394" i="3"/>
  <c r="U394" i="3"/>
  <c r="S395" i="3"/>
  <c r="T395" i="3"/>
  <c r="U395" i="3"/>
  <c r="S396" i="3"/>
  <c r="T396" i="3"/>
  <c r="U396" i="3"/>
  <c r="S397" i="3"/>
  <c r="T397" i="3"/>
  <c r="U397" i="3"/>
  <c r="S398" i="3"/>
  <c r="T398" i="3"/>
  <c r="U398" i="3"/>
  <c r="S399" i="3"/>
  <c r="T399" i="3"/>
  <c r="U399" i="3"/>
  <c r="S400" i="3"/>
  <c r="T400" i="3"/>
  <c r="U400" i="3"/>
  <c r="S401" i="3"/>
  <c r="T401" i="3"/>
  <c r="U401" i="3"/>
  <c r="S402" i="3"/>
  <c r="T402" i="3"/>
  <c r="U402" i="3"/>
  <c r="S403" i="3"/>
  <c r="T403" i="3"/>
  <c r="U403" i="3"/>
  <c r="S404" i="3"/>
  <c r="T404" i="3"/>
  <c r="U404" i="3"/>
  <c r="S405" i="3"/>
  <c r="T405" i="3"/>
  <c r="U405" i="3"/>
  <c r="S406" i="3"/>
  <c r="T406" i="3"/>
  <c r="U406" i="3"/>
  <c r="S407" i="3"/>
  <c r="T407" i="3"/>
  <c r="U407" i="3"/>
  <c r="S408" i="3"/>
  <c r="T408" i="3"/>
  <c r="U408" i="3"/>
  <c r="S409" i="3"/>
  <c r="T409" i="3"/>
  <c r="U409" i="3"/>
  <c r="S410" i="3"/>
  <c r="T410" i="3"/>
  <c r="U410" i="3"/>
  <c r="S411" i="3"/>
  <c r="T411" i="3"/>
  <c r="U411" i="3"/>
  <c r="S412" i="3"/>
  <c r="T412" i="3"/>
  <c r="U412" i="3"/>
  <c r="S413" i="3"/>
  <c r="T413" i="3"/>
  <c r="U413" i="3"/>
  <c r="S414" i="3"/>
  <c r="T414" i="3"/>
  <c r="U414" i="3"/>
  <c r="S415" i="3"/>
  <c r="T415" i="3"/>
  <c r="U415" i="3"/>
  <c r="S416" i="3"/>
  <c r="T416" i="3"/>
  <c r="U416" i="3"/>
  <c r="S417" i="3"/>
  <c r="T417" i="3"/>
  <c r="U417" i="3"/>
  <c r="S418" i="3"/>
  <c r="T418" i="3"/>
  <c r="U418" i="3"/>
  <c r="S419" i="3"/>
  <c r="T419" i="3"/>
  <c r="U419" i="3"/>
  <c r="S420" i="3"/>
  <c r="T420" i="3"/>
  <c r="U420" i="3"/>
  <c r="S421" i="3"/>
  <c r="T421" i="3"/>
  <c r="U421" i="3"/>
  <c r="S422" i="3"/>
  <c r="T422" i="3"/>
  <c r="U422" i="3"/>
  <c r="S423" i="3"/>
  <c r="T423" i="3"/>
  <c r="U423" i="3"/>
  <c r="S424" i="3"/>
  <c r="T424" i="3"/>
  <c r="U424" i="3"/>
  <c r="S425" i="3"/>
  <c r="T425" i="3"/>
  <c r="U425" i="3"/>
  <c r="S426" i="3"/>
  <c r="T426" i="3"/>
  <c r="U426" i="3"/>
  <c r="S427" i="3"/>
  <c r="T427" i="3"/>
  <c r="U427" i="3"/>
  <c r="S428" i="3"/>
  <c r="T428" i="3"/>
  <c r="U428" i="3"/>
  <c r="S429" i="3"/>
  <c r="T429" i="3"/>
  <c r="U429" i="3"/>
  <c r="S430" i="3"/>
  <c r="T430" i="3"/>
  <c r="U430" i="3"/>
  <c r="S431" i="3"/>
  <c r="T431" i="3"/>
  <c r="U431" i="3"/>
  <c r="S432" i="3"/>
  <c r="T432" i="3"/>
  <c r="U432" i="3"/>
  <c r="S433" i="3"/>
  <c r="T433" i="3"/>
  <c r="U433" i="3"/>
  <c r="S434" i="3"/>
  <c r="T434" i="3"/>
  <c r="U434" i="3"/>
  <c r="S435" i="3"/>
  <c r="T435" i="3"/>
  <c r="U435" i="3"/>
  <c r="S436" i="3"/>
  <c r="T436" i="3"/>
  <c r="U436" i="3"/>
  <c r="S437" i="3"/>
  <c r="T437" i="3"/>
  <c r="U437" i="3"/>
  <c r="S438" i="3"/>
  <c r="T438" i="3"/>
  <c r="U438" i="3"/>
  <c r="S439" i="3"/>
  <c r="T439" i="3"/>
  <c r="U439" i="3"/>
  <c r="S440" i="3"/>
  <c r="T440" i="3"/>
  <c r="U440" i="3"/>
  <c r="S441" i="3"/>
  <c r="T441" i="3"/>
  <c r="U441" i="3"/>
  <c r="S442" i="3"/>
  <c r="T442" i="3"/>
  <c r="U442" i="3"/>
  <c r="S443" i="3"/>
  <c r="T443" i="3"/>
  <c r="U443" i="3"/>
  <c r="S444" i="3"/>
  <c r="T444" i="3"/>
  <c r="U444" i="3"/>
  <c r="S445" i="3"/>
  <c r="T445" i="3"/>
  <c r="U445" i="3"/>
  <c r="S446" i="3"/>
  <c r="T446" i="3"/>
  <c r="U446" i="3"/>
  <c r="S447" i="3"/>
  <c r="T447" i="3"/>
  <c r="U447" i="3"/>
  <c r="S448" i="3"/>
  <c r="T448" i="3"/>
  <c r="U448" i="3"/>
  <c r="S449" i="3"/>
  <c r="T449" i="3"/>
  <c r="U449" i="3"/>
  <c r="S450" i="3"/>
  <c r="T450" i="3"/>
  <c r="U450" i="3"/>
  <c r="S451" i="3"/>
  <c r="T451" i="3"/>
  <c r="U451" i="3"/>
  <c r="S452" i="3"/>
  <c r="T452" i="3"/>
  <c r="U452" i="3"/>
  <c r="S453" i="3"/>
  <c r="T453" i="3"/>
  <c r="U453" i="3"/>
  <c r="S454" i="3"/>
  <c r="T454" i="3"/>
  <c r="U454" i="3"/>
  <c r="S455" i="3"/>
  <c r="T455" i="3"/>
  <c r="U455" i="3"/>
  <c r="S456" i="3"/>
  <c r="T456" i="3"/>
  <c r="U456" i="3"/>
  <c r="S457" i="3"/>
  <c r="T457" i="3"/>
  <c r="U457" i="3"/>
  <c r="S458" i="3"/>
  <c r="T458" i="3"/>
  <c r="U458" i="3"/>
  <c r="S459" i="3"/>
  <c r="T459" i="3"/>
  <c r="U459" i="3"/>
  <c r="S460" i="3"/>
  <c r="T460" i="3"/>
  <c r="U460" i="3"/>
  <c r="S461" i="3"/>
  <c r="T461" i="3"/>
  <c r="U461" i="3"/>
  <c r="S462" i="3"/>
  <c r="T462" i="3"/>
  <c r="U462" i="3"/>
  <c r="S463" i="3"/>
  <c r="T463" i="3"/>
  <c r="U463" i="3"/>
  <c r="S464" i="3"/>
  <c r="T464" i="3"/>
  <c r="U464" i="3"/>
  <c r="S465" i="3"/>
  <c r="T465" i="3"/>
  <c r="U465" i="3"/>
  <c r="S466" i="3"/>
  <c r="T466" i="3"/>
  <c r="U466" i="3"/>
  <c r="S467" i="3"/>
  <c r="T467" i="3"/>
  <c r="U467" i="3"/>
  <c r="S468" i="3"/>
  <c r="T468" i="3"/>
  <c r="U468" i="3"/>
  <c r="S469" i="3"/>
  <c r="T469" i="3"/>
  <c r="U469" i="3"/>
  <c r="S470" i="3"/>
  <c r="T470" i="3"/>
  <c r="U470" i="3"/>
  <c r="T471" i="3"/>
  <c r="U471" i="3"/>
  <c r="S472" i="3"/>
  <c r="T472" i="3"/>
  <c r="U472" i="3"/>
  <c r="S473" i="3"/>
  <c r="T473" i="3"/>
  <c r="U473" i="3"/>
  <c r="S474" i="3"/>
  <c r="T474" i="3"/>
  <c r="U474" i="3"/>
  <c r="S475" i="3"/>
  <c r="T475" i="3"/>
  <c r="U475" i="3"/>
  <c r="S476" i="3"/>
  <c r="T476" i="3"/>
  <c r="U476" i="3"/>
  <c r="S477" i="3"/>
  <c r="T477" i="3"/>
  <c r="U477" i="3"/>
  <c r="S478" i="3"/>
  <c r="T478" i="3"/>
  <c r="U478" i="3"/>
  <c r="S479" i="3"/>
  <c r="T479" i="3"/>
  <c r="U479" i="3"/>
  <c r="S480" i="3"/>
  <c r="T480" i="3"/>
  <c r="U480" i="3"/>
  <c r="S481" i="3"/>
  <c r="T481" i="3"/>
  <c r="U481" i="3"/>
  <c r="S482" i="3"/>
  <c r="T482" i="3"/>
  <c r="U482" i="3"/>
  <c r="S483" i="3"/>
  <c r="T483" i="3"/>
  <c r="U483" i="3"/>
  <c r="S484" i="3"/>
  <c r="T484" i="3"/>
  <c r="U484" i="3"/>
  <c r="S485" i="3"/>
  <c r="T485" i="3"/>
  <c r="U485" i="3"/>
  <c r="S486" i="3"/>
  <c r="T486" i="3"/>
  <c r="U486" i="3"/>
  <c r="S487" i="3"/>
  <c r="T487" i="3"/>
  <c r="U487" i="3"/>
  <c r="S488" i="3"/>
  <c r="T488" i="3"/>
  <c r="U488" i="3"/>
  <c r="S489" i="3"/>
  <c r="T489" i="3"/>
  <c r="U489" i="3"/>
  <c r="S490" i="3"/>
  <c r="T490" i="3"/>
  <c r="U490" i="3"/>
  <c r="S491" i="3"/>
  <c r="T491" i="3"/>
  <c r="U491" i="3"/>
  <c r="S492" i="3"/>
  <c r="T492" i="3"/>
  <c r="U492" i="3"/>
  <c r="S493" i="3"/>
  <c r="T493" i="3"/>
  <c r="U493" i="3"/>
  <c r="S494" i="3"/>
  <c r="T494" i="3"/>
  <c r="U494" i="3"/>
  <c r="S495" i="3"/>
  <c r="T495" i="3"/>
  <c r="U495" i="3"/>
  <c r="S496" i="3"/>
  <c r="T496" i="3"/>
  <c r="U496" i="3"/>
  <c r="S497" i="3"/>
  <c r="T497" i="3"/>
  <c r="U497" i="3"/>
  <c r="S498" i="3"/>
  <c r="T498" i="3"/>
  <c r="U498" i="3"/>
  <c r="S499" i="3"/>
  <c r="T499" i="3"/>
  <c r="U499" i="3"/>
  <c r="S500" i="3"/>
  <c r="T500" i="3"/>
  <c r="U500" i="3"/>
  <c r="S501" i="3"/>
  <c r="T501" i="3"/>
  <c r="U501" i="3"/>
  <c r="S502" i="3"/>
  <c r="T502" i="3"/>
  <c r="U502" i="3"/>
  <c r="S503" i="3"/>
  <c r="T503" i="3"/>
  <c r="U503" i="3"/>
  <c r="S504" i="3"/>
  <c r="T504" i="3"/>
  <c r="U504" i="3"/>
  <c r="S505" i="3"/>
  <c r="T505" i="3"/>
  <c r="U505" i="3"/>
  <c r="S506" i="3"/>
  <c r="T506" i="3"/>
  <c r="U506" i="3"/>
  <c r="S507" i="3"/>
  <c r="T507" i="3"/>
  <c r="U507" i="3"/>
  <c r="S508" i="3"/>
  <c r="T508" i="3"/>
  <c r="U508" i="3"/>
  <c r="S509" i="3"/>
  <c r="T509" i="3"/>
  <c r="U509" i="3"/>
  <c r="S510" i="3"/>
  <c r="T510" i="3"/>
  <c r="U510" i="3"/>
  <c r="S511" i="3"/>
  <c r="T511" i="3"/>
  <c r="U511" i="3"/>
  <c r="S512" i="3"/>
  <c r="T512" i="3"/>
  <c r="U512" i="3"/>
  <c r="S513" i="3"/>
  <c r="T513" i="3"/>
  <c r="U513" i="3"/>
  <c r="S514" i="3"/>
  <c r="T514" i="3"/>
  <c r="U514" i="3"/>
  <c r="S515" i="3"/>
  <c r="T515" i="3"/>
  <c r="U515" i="3"/>
  <c r="S516" i="3"/>
  <c r="T516" i="3"/>
  <c r="U516" i="3"/>
  <c r="S523" i="3"/>
  <c r="T523" i="3"/>
  <c r="U523" i="3"/>
  <c r="S524" i="3"/>
  <c r="T524" i="3"/>
  <c r="U524" i="3"/>
  <c r="S525" i="3"/>
  <c r="T525" i="3"/>
  <c r="U525" i="3"/>
  <c r="S526" i="3"/>
  <c r="T526" i="3"/>
  <c r="U526" i="3"/>
  <c r="S527" i="3"/>
  <c r="T527" i="3"/>
  <c r="U527" i="3"/>
  <c r="S528" i="3"/>
  <c r="T528" i="3"/>
  <c r="U528" i="3"/>
  <c r="S529" i="3"/>
  <c r="T529" i="3"/>
  <c r="U529" i="3"/>
  <c r="S530" i="3"/>
  <c r="T530" i="3"/>
  <c r="U530" i="3"/>
  <c r="S531" i="3"/>
  <c r="T531" i="3"/>
  <c r="U531" i="3"/>
  <c r="S532" i="3"/>
  <c r="T532" i="3"/>
  <c r="U532" i="3"/>
  <c r="S533" i="3"/>
  <c r="T533" i="3"/>
  <c r="U533" i="3"/>
  <c r="S534" i="3"/>
  <c r="T534" i="3"/>
  <c r="U534" i="3"/>
  <c r="S535" i="3"/>
  <c r="T535" i="3"/>
  <c r="U535" i="3"/>
  <c r="S536" i="3"/>
  <c r="T536" i="3"/>
  <c r="U536" i="3"/>
  <c r="S537" i="3"/>
  <c r="T537" i="3"/>
  <c r="U537" i="3"/>
  <c r="S538" i="3"/>
  <c r="T538" i="3"/>
  <c r="U538" i="3"/>
  <c r="S539" i="3"/>
  <c r="T539" i="3"/>
  <c r="U539" i="3"/>
  <c r="S540" i="3"/>
  <c r="T540" i="3"/>
  <c r="U540" i="3"/>
  <c r="S541" i="3"/>
  <c r="T541" i="3"/>
  <c r="U541" i="3"/>
  <c r="S542" i="3"/>
  <c r="T542" i="3"/>
  <c r="U542" i="3"/>
  <c r="S543" i="3"/>
  <c r="T543" i="3"/>
  <c r="U543" i="3"/>
  <c r="S544" i="3"/>
  <c r="T544" i="3"/>
  <c r="U544" i="3"/>
  <c r="S545" i="3"/>
  <c r="T545" i="3"/>
  <c r="U545" i="3"/>
  <c r="S546" i="3"/>
  <c r="T546" i="3"/>
  <c r="U546" i="3"/>
  <c r="S547" i="3"/>
  <c r="T547" i="3"/>
  <c r="U547" i="3"/>
  <c r="S548" i="3"/>
  <c r="T548" i="3"/>
  <c r="U548" i="3"/>
  <c r="S549" i="3"/>
  <c r="T549" i="3"/>
  <c r="U549" i="3"/>
  <c r="S550" i="3"/>
  <c r="T550" i="3"/>
  <c r="U550" i="3"/>
  <c r="S551" i="3"/>
  <c r="T551" i="3"/>
  <c r="U551" i="3"/>
  <c r="S552" i="3"/>
  <c r="T552" i="3"/>
  <c r="U552" i="3"/>
  <c r="S553" i="3"/>
  <c r="T553" i="3"/>
  <c r="U553" i="3"/>
  <c r="S554" i="3"/>
  <c r="T554" i="3"/>
  <c r="U554" i="3"/>
  <c r="S555" i="3"/>
  <c r="T555" i="3"/>
  <c r="U555" i="3"/>
  <c r="S556" i="3"/>
  <c r="T556" i="3"/>
  <c r="U556" i="3"/>
  <c r="S557" i="3"/>
  <c r="T557" i="3"/>
  <c r="U557" i="3"/>
  <c r="S558" i="3"/>
  <c r="T558" i="3"/>
  <c r="U558" i="3"/>
  <c r="S559" i="3"/>
  <c r="T559" i="3"/>
  <c r="U559" i="3"/>
  <c r="S560" i="3"/>
  <c r="T560" i="3"/>
  <c r="U560" i="3"/>
  <c r="S561" i="3"/>
  <c r="T561" i="3"/>
  <c r="U561" i="3"/>
  <c r="S562" i="3"/>
  <c r="T562" i="3"/>
  <c r="U562" i="3"/>
  <c r="S563" i="3"/>
  <c r="T563" i="3"/>
  <c r="U563" i="3"/>
  <c r="S564" i="3"/>
  <c r="T564" i="3"/>
  <c r="U564" i="3"/>
  <c r="S565" i="3"/>
  <c r="T565" i="3"/>
  <c r="U565" i="3"/>
  <c r="S566" i="3"/>
  <c r="T566" i="3"/>
  <c r="U566" i="3"/>
  <c r="S567" i="3"/>
  <c r="T567" i="3"/>
  <c r="U567" i="3"/>
  <c r="S568" i="3"/>
  <c r="T568" i="3"/>
  <c r="U568" i="3"/>
  <c r="S569" i="3"/>
  <c r="T569" i="3"/>
  <c r="U569" i="3"/>
  <c r="S570" i="3"/>
  <c r="T570" i="3"/>
  <c r="U570" i="3"/>
  <c r="S571" i="3"/>
  <c r="T571" i="3"/>
  <c r="U571" i="3"/>
  <c r="S572" i="3"/>
  <c r="T572" i="3"/>
  <c r="U572" i="3"/>
  <c r="S573" i="3"/>
  <c r="T573" i="3"/>
  <c r="U573" i="3"/>
  <c r="S574" i="3"/>
  <c r="T574" i="3"/>
  <c r="U574" i="3"/>
  <c r="S575" i="3"/>
  <c r="T575" i="3"/>
  <c r="U575" i="3"/>
  <c r="S576" i="3"/>
  <c r="T576" i="3"/>
  <c r="U576" i="3"/>
  <c r="S577" i="3"/>
  <c r="T577" i="3"/>
  <c r="U577" i="3"/>
  <c r="S578" i="3"/>
  <c r="T578" i="3"/>
  <c r="U578" i="3"/>
  <c r="S579" i="3"/>
  <c r="T579" i="3"/>
  <c r="U579" i="3"/>
  <c r="S580" i="3"/>
  <c r="T580" i="3"/>
  <c r="U580" i="3"/>
  <c r="S581" i="3"/>
  <c r="T581" i="3"/>
  <c r="U581" i="3"/>
  <c r="S582" i="3"/>
  <c r="T582" i="3"/>
  <c r="U582" i="3"/>
  <c r="S583" i="3"/>
  <c r="T583" i="3"/>
  <c r="U583" i="3"/>
  <c r="S584" i="3"/>
  <c r="T584" i="3"/>
  <c r="U584" i="3"/>
  <c r="S585" i="3"/>
  <c r="T585" i="3"/>
  <c r="U585" i="3"/>
  <c r="S586" i="3"/>
  <c r="T586" i="3"/>
  <c r="U586" i="3"/>
  <c r="S587" i="3"/>
  <c r="T587" i="3"/>
  <c r="U587" i="3"/>
  <c r="S588" i="3"/>
  <c r="T588" i="3"/>
  <c r="U588" i="3"/>
  <c r="S589" i="3"/>
  <c r="T589" i="3"/>
  <c r="U589" i="3"/>
  <c r="S590" i="3"/>
  <c r="T590" i="3"/>
  <c r="U590" i="3"/>
  <c r="S591" i="3"/>
  <c r="T591" i="3"/>
  <c r="U591" i="3"/>
  <c r="S592" i="3"/>
  <c r="T592" i="3"/>
  <c r="U592" i="3"/>
  <c r="S593" i="3"/>
  <c r="T593" i="3"/>
  <c r="U593" i="3"/>
  <c r="S594" i="3"/>
  <c r="T594" i="3"/>
  <c r="U594" i="3"/>
  <c r="S595" i="3"/>
  <c r="T595" i="3"/>
  <c r="U595" i="3"/>
  <c r="S596" i="3"/>
  <c r="T596" i="3"/>
  <c r="U596" i="3"/>
  <c r="S597" i="3"/>
  <c r="T597" i="3"/>
  <c r="U597" i="3"/>
  <c r="S598" i="3"/>
  <c r="T598" i="3"/>
  <c r="U598" i="3"/>
  <c r="S599" i="3"/>
  <c r="T599" i="3"/>
  <c r="U599" i="3"/>
  <c r="S600" i="3"/>
  <c r="T600" i="3"/>
  <c r="U600" i="3"/>
  <c r="S601" i="3"/>
  <c r="T601" i="3"/>
  <c r="U601" i="3"/>
  <c r="S602" i="3"/>
  <c r="T602" i="3"/>
  <c r="U602" i="3"/>
  <c r="S603" i="3"/>
  <c r="T603" i="3"/>
  <c r="U603" i="3"/>
  <c r="S604" i="3"/>
  <c r="T604" i="3"/>
  <c r="U604" i="3"/>
  <c r="S605" i="3"/>
  <c r="T605" i="3"/>
  <c r="U605" i="3"/>
  <c r="S606" i="3"/>
  <c r="T606" i="3"/>
  <c r="U606" i="3"/>
  <c r="S607" i="3"/>
  <c r="T607" i="3"/>
  <c r="U607" i="3"/>
  <c r="S608" i="3"/>
  <c r="T608" i="3"/>
  <c r="U608" i="3"/>
  <c r="S609" i="3"/>
  <c r="T609" i="3"/>
  <c r="U609" i="3"/>
  <c r="S610" i="3"/>
  <c r="T610" i="3"/>
  <c r="U610" i="3"/>
  <c r="S611" i="3"/>
  <c r="T611" i="3"/>
  <c r="U611" i="3"/>
  <c r="S612" i="3"/>
  <c r="T612" i="3"/>
  <c r="U612" i="3"/>
  <c r="S613" i="3"/>
  <c r="T613" i="3"/>
  <c r="U613" i="3"/>
  <c r="S614" i="3"/>
  <c r="T614" i="3"/>
  <c r="U614" i="3"/>
  <c r="S615" i="3"/>
  <c r="T615" i="3"/>
  <c r="U615" i="3"/>
  <c r="S616" i="3"/>
  <c r="T616" i="3"/>
  <c r="U616" i="3"/>
  <c r="S617" i="3"/>
  <c r="T617" i="3"/>
  <c r="U617" i="3"/>
  <c r="S618" i="3"/>
  <c r="T618" i="3"/>
  <c r="U618" i="3"/>
  <c r="S619" i="3"/>
  <c r="T619" i="3"/>
  <c r="U619" i="3"/>
  <c r="S620" i="3"/>
  <c r="T620" i="3"/>
  <c r="U620" i="3"/>
  <c r="S621" i="3"/>
  <c r="T621" i="3"/>
  <c r="U621" i="3"/>
  <c r="S622" i="3"/>
  <c r="T622" i="3"/>
  <c r="U622" i="3"/>
  <c r="S623" i="3"/>
  <c r="T623" i="3"/>
  <c r="U623" i="3"/>
  <c r="S624" i="3"/>
  <c r="T624" i="3"/>
  <c r="U624" i="3"/>
  <c r="S625" i="3"/>
  <c r="T625" i="3"/>
  <c r="U625" i="3"/>
  <c r="S626" i="3"/>
  <c r="T626" i="3"/>
  <c r="U626" i="3"/>
  <c r="S627" i="3"/>
  <c r="T627" i="3"/>
  <c r="U627" i="3"/>
  <c r="S628" i="3"/>
  <c r="T628" i="3"/>
  <c r="U628" i="3"/>
  <c r="S629" i="3"/>
  <c r="T629" i="3"/>
  <c r="S631" i="3"/>
  <c r="T631" i="3"/>
  <c r="U631" i="3"/>
  <c r="S632" i="3"/>
  <c r="T632" i="3"/>
  <c r="U632" i="3"/>
  <c r="S633" i="3"/>
  <c r="T633" i="3"/>
  <c r="U633" i="3"/>
  <c r="S634" i="3"/>
  <c r="T634" i="3"/>
  <c r="U634" i="3"/>
  <c r="S635" i="3"/>
  <c r="T635" i="3"/>
  <c r="U635" i="3"/>
  <c r="S636" i="3"/>
  <c r="T636" i="3"/>
  <c r="U636" i="3"/>
  <c r="S637" i="3"/>
  <c r="T637" i="3"/>
  <c r="U637" i="3"/>
  <c r="S638" i="3"/>
  <c r="T638" i="3"/>
  <c r="U638" i="3"/>
  <c r="S639" i="3"/>
  <c r="T639" i="3"/>
  <c r="U639" i="3"/>
  <c r="S640" i="3"/>
  <c r="T640" i="3"/>
  <c r="U640" i="3"/>
  <c r="S641" i="3"/>
  <c r="T641" i="3"/>
  <c r="U641" i="3"/>
  <c r="S642" i="3"/>
  <c r="T642" i="3"/>
  <c r="U642" i="3"/>
  <c r="S643" i="3"/>
  <c r="T643" i="3"/>
  <c r="U643" i="3"/>
  <c r="S644" i="3"/>
  <c r="T644" i="3"/>
  <c r="U644" i="3"/>
  <c r="S645" i="3"/>
  <c r="T645" i="3"/>
  <c r="U645" i="3"/>
  <c r="S646" i="3"/>
  <c r="T646" i="3"/>
  <c r="U646" i="3"/>
  <c r="S647" i="3"/>
  <c r="T647" i="3"/>
  <c r="U647" i="3"/>
  <c r="S648" i="3"/>
  <c r="T648" i="3"/>
  <c r="U648" i="3"/>
  <c r="S649" i="3"/>
  <c r="T649" i="3"/>
  <c r="U649" i="3"/>
  <c r="S650" i="3"/>
  <c r="T650" i="3"/>
  <c r="U650" i="3"/>
  <c r="S651" i="3"/>
  <c r="T651" i="3"/>
  <c r="U651" i="3"/>
  <c r="S652" i="3"/>
  <c r="T652" i="3"/>
  <c r="U652" i="3"/>
  <c r="S653" i="3"/>
  <c r="T653" i="3"/>
  <c r="U653" i="3"/>
  <c r="S654" i="3"/>
  <c r="T654" i="3"/>
  <c r="U654" i="3"/>
  <c r="S655" i="3"/>
  <c r="T655" i="3"/>
  <c r="U655" i="3"/>
  <c r="S656" i="3"/>
  <c r="T656" i="3"/>
  <c r="U656" i="3"/>
  <c r="S657" i="3"/>
  <c r="T657" i="3"/>
  <c r="U657" i="3"/>
  <c r="S658" i="3"/>
  <c r="T658" i="3"/>
  <c r="U658" i="3"/>
  <c r="S659" i="3"/>
  <c r="T659" i="3"/>
  <c r="U659" i="3"/>
  <c r="S660" i="3"/>
  <c r="T660" i="3"/>
  <c r="U660" i="3"/>
  <c r="S661" i="3"/>
  <c r="T661" i="3"/>
  <c r="U661" i="3"/>
  <c r="S662" i="3"/>
  <c r="T662" i="3"/>
  <c r="U662" i="3"/>
  <c r="S663" i="3"/>
  <c r="T663" i="3"/>
  <c r="U663" i="3"/>
  <c r="S664" i="3"/>
  <c r="T664" i="3"/>
  <c r="U664" i="3"/>
  <c r="S665" i="3"/>
  <c r="T665" i="3"/>
  <c r="U665" i="3"/>
  <c r="S666" i="3"/>
  <c r="T666" i="3"/>
  <c r="U666" i="3"/>
  <c r="S667" i="3"/>
  <c r="T667" i="3"/>
  <c r="U667" i="3"/>
  <c r="S668" i="3"/>
  <c r="T668" i="3"/>
  <c r="U668" i="3"/>
  <c r="S669" i="3"/>
  <c r="T669" i="3"/>
  <c r="U669" i="3"/>
  <c r="S670" i="3"/>
  <c r="T670" i="3"/>
  <c r="U670" i="3"/>
  <c r="S671" i="3"/>
  <c r="T671" i="3"/>
  <c r="U671" i="3"/>
  <c r="S672" i="3"/>
  <c r="T672" i="3"/>
  <c r="U672" i="3"/>
  <c r="S673" i="3"/>
  <c r="T673" i="3"/>
  <c r="U673" i="3"/>
  <c r="S674" i="3"/>
  <c r="T674" i="3"/>
  <c r="U674" i="3"/>
  <c r="S675" i="3"/>
  <c r="T675" i="3"/>
  <c r="U675" i="3"/>
  <c r="S676" i="3"/>
  <c r="T676" i="3"/>
  <c r="U676" i="3"/>
  <c r="S677" i="3"/>
  <c r="T677" i="3"/>
  <c r="U677" i="3"/>
  <c r="S678" i="3"/>
  <c r="T678" i="3"/>
  <c r="U678" i="3"/>
  <c r="S679" i="3"/>
  <c r="T679" i="3"/>
  <c r="U679" i="3"/>
  <c r="S680" i="3"/>
  <c r="T680" i="3"/>
  <c r="U680" i="3"/>
  <c r="S681" i="3"/>
  <c r="T681" i="3"/>
  <c r="U681" i="3"/>
  <c r="S682" i="3"/>
  <c r="T682" i="3"/>
  <c r="U682" i="3"/>
  <c r="S683" i="3"/>
  <c r="T683" i="3"/>
  <c r="U683" i="3"/>
  <c r="S684" i="3"/>
  <c r="T684" i="3"/>
  <c r="U684" i="3"/>
  <c r="S685" i="3"/>
  <c r="T685" i="3"/>
  <c r="U685" i="3"/>
  <c r="S686" i="3"/>
  <c r="T686" i="3"/>
  <c r="U686" i="3"/>
  <c r="S687" i="3"/>
  <c r="T687" i="3"/>
  <c r="U687" i="3"/>
  <c r="S688" i="3"/>
  <c r="T688" i="3"/>
  <c r="U688" i="3"/>
  <c r="S689" i="3"/>
  <c r="T689" i="3"/>
  <c r="U689" i="3"/>
  <c r="S690" i="3"/>
  <c r="T690" i="3"/>
  <c r="U690" i="3"/>
  <c r="S691" i="3"/>
  <c r="T691" i="3"/>
  <c r="U691" i="3"/>
  <c r="S692" i="3"/>
  <c r="T692" i="3"/>
  <c r="U692" i="3"/>
  <c r="S693" i="3"/>
  <c r="T693" i="3"/>
  <c r="U693" i="3"/>
  <c r="S694" i="3"/>
  <c r="T694" i="3"/>
  <c r="U694" i="3"/>
  <c r="S695" i="3"/>
  <c r="T695" i="3"/>
  <c r="U695" i="3"/>
  <c r="S696" i="3"/>
  <c r="T696" i="3"/>
  <c r="U696" i="3"/>
  <c r="S697" i="3"/>
  <c r="T697" i="3"/>
  <c r="U697" i="3"/>
  <c r="S698" i="3"/>
  <c r="T698" i="3"/>
  <c r="U698" i="3"/>
  <c r="S699" i="3"/>
  <c r="T699" i="3"/>
  <c r="U699" i="3"/>
  <c r="S700" i="3"/>
  <c r="T700" i="3"/>
  <c r="U700" i="3"/>
  <c r="S701" i="3"/>
  <c r="T701" i="3"/>
  <c r="U701" i="3"/>
  <c r="S702" i="3"/>
  <c r="T702" i="3"/>
  <c r="U702" i="3"/>
  <c r="S703" i="3"/>
  <c r="T703" i="3"/>
  <c r="U703" i="3"/>
  <c r="S704" i="3"/>
  <c r="T704" i="3"/>
  <c r="U704" i="3"/>
  <c r="S705" i="3"/>
  <c r="T705" i="3"/>
  <c r="U705" i="3"/>
  <c r="S706" i="3"/>
  <c r="T706" i="3"/>
  <c r="U706" i="3"/>
  <c r="S707" i="3"/>
  <c r="T707" i="3"/>
  <c r="U707" i="3"/>
  <c r="S708" i="3"/>
  <c r="T708" i="3"/>
  <c r="U708" i="3"/>
  <c r="S709" i="3"/>
  <c r="T709" i="3"/>
  <c r="U709" i="3"/>
  <c r="S710" i="3"/>
  <c r="T710" i="3"/>
  <c r="U710" i="3"/>
  <c r="S711" i="3"/>
  <c r="T711" i="3"/>
  <c r="U711" i="3"/>
  <c r="S712" i="3"/>
  <c r="T712" i="3"/>
  <c r="U712" i="3"/>
  <c r="S713" i="3"/>
  <c r="T713" i="3"/>
  <c r="U713" i="3"/>
  <c r="S714" i="3"/>
  <c r="T714" i="3"/>
  <c r="U714" i="3"/>
  <c r="S715" i="3"/>
  <c r="T715" i="3"/>
  <c r="U715" i="3"/>
  <c r="S716" i="3"/>
  <c r="T716" i="3"/>
  <c r="U716" i="3"/>
  <c r="S717" i="3"/>
  <c r="T717" i="3"/>
  <c r="U717" i="3"/>
  <c r="S718" i="3"/>
  <c r="T718" i="3"/>
  <c r="U718" i="3"/>
  <c r="S719" i="3"/>
  <c r="T719" i="3"/>
  <c r="U719" i="3"/>
  <c r="S720" i="3"/>
  <c r="T720" i="3"/>
  <c r="U720" i="3"/>
  <c r="S721" i="3"/>
  <c r="T721" i="3"/>
  <c r="U721" i="3"/>
  <c r="S722" i="3"/>
  <c r="T722" i="3"/>
  <c r="U722" i="3"/>
  <c r="S723" i="3"/>
  <c r="T723" i="3"/>
  <c r="S724" i="3"/>
  <c r="T724" i="3"/>
  <c r="U724" i="3"/>
  <c r="S725" i="3"/>
  <c r="T725" i="3"/>
  <c r="U725" i="3"/>
  <c r="S726" i="3"/>
  <c r="T726" i="3"/>
  <c r="U726" i="3"/>
  <c r="S10" i="3"/>
  <c r="T10" i="3"/>
  <c r="U10" i="3"/>
  <c r="S11" i="3"/>
  <c r="P735" i="3" s="1"/>
  <c r="T11" i="3"/>
  <c r="U11" i="3"/>
  <c r="S20" i="3"/>
  <c r="T20" i="3"/>
  <c r="U20" i="3"/>
  <c r="S21" i="3"/>
  <c r="T21" i="3"/>
  <c r="U21" i="3"/>
  <c r="S22" i="3"/>
  <c r="T22" i="3"/>
  <c r="U22" i="3"/>
  <c r="S23" i="3"/>
  <c r="T23" i="3"/>
  <c r="U23" i="3"/>
  <c r="S24" i="3"/>
  <c r="T24" i="3"/>
  <c r="U24" i="3"/>
  <c r="S25" i="3"/>
  <c r="T25" i="3"/>
  <c r="U25" i="3"/>
  <c r="S26" i="3"/>
  <c r="T26" i="3"/>
  <c r="U26" i="3"/>
  <c r="S27" i="3"/>
  <c r="T27" i="3"/>
  <c r="U27" i="3"/>
  <c r="S28" i="3"/>
  <c r="T28" i="3"/>
  <c r="U28" i="3"/>
  <c r="S29" i="3"/>
  <c r="T29" i="3"/>
  <c r="U29" i="3"/>
  <c r="S30" i="3"/>
  <c r="T30" i="3"/>
  <c r="U30" i="3"/>
  <c r="S31" i="3"/>
  <c r="T31" i="3"/>
  <c r="U31" i="3"/>
  <c r="S32" i="3"/>
  <c r="T32" i="3"/>
  <c r="U32" i="3"/>
  <c r="S33" i="3"/>
  <c r="T33" i="3"/>
  <c r="U33" i="3"/>
  <c r="S34" i="3"/>
  <c r="T34" i="3"/>
  <c r="U34" i="3"/>
  <c r="S35" i="3"/>
  <c r="T35" i="3"/>
  <c r="U35" i="3"/>
  <c r="S36" i="3"/>
  <c r="T36" i="3"/>
  <c r="U36" i="3"/>
  <c r="S37" i="3"/>
  <c r="T37" i="3"/>
  <c r="U37" i="3"/>
  <c r="S38" i="3"/>
  <c r="T38" i="3"/>
  <c r="U38" i="3"/>
  <c r="S39" i="3"/>
  <c r="T39" i="3"/>
  <c r="U39" i="3"/>
  <c r="S40" i="3"/>
  <c r="T40" i="3"/>
  <c r="U40" i="3"/>
  <c r="S41" i="3"/>
  <c r="T41" i="3"/>
  <c r="U41" i="3"/>
  <c r="S42" i="3"/>
  <c r="T42" i="3"/>
  <c r="U42" i="3"/>
  <c r="S43" i="3"/>
  <c r="T43" i="3"/>
  <c r="U43" i="3"/>
  <c r="S44" i="3"/>
  <c r="T44" i="3"/>
  <c r="U44" i="3"/>
  <c r="S45" i="3"/>
  <c r="T45" i="3"/>
  <c r="U45" i="3"/>
  <c r="S46" i="3"/>
  <c r="T46" i="3"/>
  <c r="U46" i="3"/>
  <c r="S47" i="3"/>
  <c r="T47" i="3"/>
  <c r="U47" i="3"/>
  <c r="S48" i="3"/>
  <c r="T48" i="3"/>
  <c r="U48" i="3"/>
  <c r="S49" i="3"/>
  <c r="T49" i="3"/>
  <c r="U49" i="3"/>
  <c r="S50" i="3"/>
  <c r="T50" i="3"/>
  <c r="U50" i="3"/>
  <c r="S51" i="3"/>
  <c r="T51" i="3"/>
  <c r="U51" i="3"/>
  <c r="S52" i="3"/>
  <c r="T52" i="3"/>
  <c r="U52" i="3"/>
  <c r="S53" i="3"/>
  <c r="T53" i="3"/>
  <c r="U53" i="3"/>
  <c r="S54" i="3"/>
  <c r="T54" i="3"/>
  <c r="U54" i="3"/>
  <c r="S55" i="3"/>
  <c r="T55" i="3"/>
  <c r="U55" i="3"/>
  <c r="S56" i="3"/>
  <c r="T56" i="3"/>
  <c r="U56" i="3"/>
  <c r="S57" i="3"/>
  <c r="T57" i="3"/>
  <c r="U57" i="3"/>
  <c r="S58" i="3"/>
  <c r="T58" i="3"/>
  <c r="U58" i="3"/>
  <c r="S59" i="3"/>
  <c r="T59" i="3"/>
  <c r="U59" i="3"/>
  <c r="S60" i="3"/>
  <c r="T60" i="3"/>
  <c r="U60" i="3"/>
  <c r="S61" i="3"/>
  <c r="T61" i="3"/>
  <c r="U61" i="3"/>
  <c r="S62" i="3"/>
  <c r="T62" i="3"/>
  <c r="U62" i="3"/>
  <c r="S63" i="3"/>
  <c r="T63" i="3"/>
  <c r="U63" i="3"/>
  <c r="S64" i="3"/>
  <c r="T64" i="3"/>
  <c r="U64" i="3"/>
  <c r="S65" i="3"/>
  <c r="T65" i="3"/>
  <c r="U65" i="3"/>
  <c r="S66" i="3"/>
  <c r="T66" i="3"/>
  <c r="U66" i="3"/>
  <c r="S67" i="3"/>
  <c r="T67" i="3"/>
  <c r="U67" i="3"/>
  <c r="S68" i="3"/>
  <c r="T68" i="3"/>
  <c r="U68" i="3"/>
  <c r="S69" i="3"/>
  <c r="T69" i="3"/>
  <c r="U69" i="3"/>
  <c r="S70" i="3"/>
  <c r="T70" i="3"/>
  <c r="U70" i="3"/>
  <c r="S71" i="3"/>
  <c r="T71" i="3"/>
  <c r="U71" i="3"/>
  <c r="S72" i="3"/>
  <c r="T72" i="3"/>
  <c r="U72" i="3"/>
  <c r="S73" i="3"/>
  <c r="T73" i="3"/>
  <c r="U73" i="3"/>
  <c r="S74" i="3"/>
  <c r="T74" i="3"/>
  <c r="U74" i="3"/>
  <c r="S75" i="3"/>
  <c r="T75" i="3"/>
  <c r="U75" i="3"/>
  <c r="S76" i="3"/>
  <c r="T76" i="3"/>
  <c r="U76" i="3"/>
  <c r="S77" i="3"/>
  <c r="T77" i="3"/>
  <c r="U77" i="3"/>
  <c r="S78" i="3"/>
  <c r="T78" i="3"/>
  <c r="U78" i="3"/>
  <c r="S79" i="3"/>
  <c r="T79" i="3"/>
  <c r="U79" i="3"/>
  <c r="S80" i="3"/>
  <c r="T80" i="3"/>
  <c r="U80" i="3"/>
  <c r="S81" i="3"/>
  <c r="T81" i="3"/>
  <c r="U81" i="3"/>
  <c r="S82" i="3"/>
  <c r="T82" i="3"/>
  <c r="U82" i="3"/>
  <c r="S83" i="3"/>
  <c r="T83" i="3"/>
  <c r="U83" i="3"/>
  <c r="S84" i="3"/>
  <c r="T84" i="3"/>
  <c r="U84" i="3"/>
  <c r="S85" i="3"/>
  <c r="T85" i="3"/>
  <c r="U85" i="3"/>
  <c r="S86" i="3"/>
  <c r="T86" i="3"/>
  <c r="U86" i="3"/>
  <c r="S87" i="3"/>
  <c r="T87" i="3"/>
  <c r="U87" i="3"/>
  <c r="S88" i="3"/>
  <c r="T88" i="3"/>
  <c r="U88" i="3"/>
  <c r="S89" i="3"/>
  <c r="T89" i="3"/>
  <c r="U89" i="3"/>
  <c r="S90" i="3"/>
  <c r="T90" i="3"/>
  <c r="U90" i="3"/>
  <c r="S91" i="3"/>
  <c r="T91" i="3"/>
  <c r="U91" i="3"/>
  <c r="S92" i="3"/>
  <c r="T92" i="3"/>
  <c r="U92" i="3"/>
  <c r="S93" i="3"/>
  <c r="T93" i="3"/>
  <c r="U93" i="3"/>
  <c r="S94" i="3"/>
  <c r="T94" i="3"/>
  <c r="U94" i="3"/>
  <c r="S95" i="3"/>
  <c r="T95" i="3"/>
  <c r="U95" i="3"/>
  <c r="S96" i="3"/>
  <c r="T96" i="3"/>
  <c r="U96" i="3"/>
  <c r="S97" i="3"/>
  <c r="T97" i="3"/>
  <c r="U97" i="3"/>
  <c r="S98" i="3"/>
  <c r="T98" i="3"/>
  <c r="U98" i="3"/>
  <c r="S99" i="3"/>
  <c r="T99" i="3"/>
  <c r="U99" i="3"/>
  <c r="S100" i="3"/>
  <c r="T100" i="3"/>
  <c r="U100" i="3"/>
  <c r="S101" i="3"/>
  <c r="T101" i="3"/>
  <c r="U101" i="3"/>
  <c r="S102" i="3"/>
  <c r="T102" i="3"/>
  <c r="U102" i="3"/>
  <c r="S103" i="3"/>
  <c r="T103" i="3"/>
  <c r="U103" i="3"/>
  <c r="S104" i="3"/>
  <c r="T104" i="3"/>
  <c r="U104" i="3"/>
  <c r="S105" i="3"/>
  <c r="T105" i="3"/>
  <c r="U105" i="3"/>
  <c r="S106" i="3"/>
  <c r="T106" i="3"/>
  <c r="U106" i="3"/>
  <c r="S107" i="3"/>
  <c r="T107" i="3"/>
  <c r="U107" i="3"/>
  <c r="S108" i="3"/>
  <c r="T108" i="3"/>
  <c r="U108" i="3"/>
  <c r="S109" i="3"/>
  <c r="T109" i="3"/>
  <c r="U109" i="3"/>
  <c r="S110" i="3"/>
  <c r="T110" i="3"/>
  <c r="U110" i="3"/>
  <c r="S111" i="3"/>
  <c r="T111" i="3"/>
  <c r="U111" i="3"/>
  <c r="S112" i="3"/>
  <c r="T112" i="3"/>
  <c r="U112" i="3"/>
  <c r="S113" i="3"/>
  <c r="T113" i="3"/>
  <c r="U113" i="3"/>
  <c r="S114" i="3"/>
  <c r="T114" i="3"/>
  <c r="U114" i="3"/>
  <c r="S115" i="3"/>
  <c r="T115" i="3"/>
  <c r="U115" i="3"/>
  <c r="S116" i="3"/>
  <c r="T116" i="3"/>
  <c r="U116" i="3"/>
  <c r="S117" i="3"/>
  <c r="T117" i="3"/>
  <c r="U117" i="3"/>
  <c r="S118" i="3"/>
  <c r="T118" i="3"/>
  <c r="U118" i="3"/>
  <c r="S119" i="3"/>
  <c r="T119" i="3"/>
  <c r="U119" i="3"/>
  <c r="S120" i="3"/>
  <c r="T120" i="3"/>
  <c r="U120" i="3"/>
  <c r="S121" i="3"/>
  <c r="T121" i="3"/>
  <c r="U121" i="3"/>
  <c r="S122" i="3"/>
  <c r="T122" i="3"/>
  <c r="U122" i="3"/>
  <c r="S123" i="3"/>
  <c r="T123" i="3"/>
  <c r="U123" i="3"/>
  <c r="S124" i="3"/>
  <c r="T124" i="3"/>
  <c r="U124" i="3"/>
  <c r="S125" i="3"/>
  <c r="T125" i="3"/>
  <c r="U125" i="3"/>
  <c r="S126" i="3"/>
  <c r="T126" i="3"/>
  <c r="U126" i="3"/>
  <c r="S127" i="3"/>
  <c r="T127" i="3"/>
  <c r="U127" i="3"/>
  <c r="S128" i="3"/>
  <c r="T128" i="3"/>
  <c r="U128" i="3"/>
  <c r="S129" i="3"/>
  <c r="T129" i="3"/>
  <c r="U129" i="3"/>
  <c r="S130" i="3"/>
  <c r="T130" i="3"/>
  <c r="U130" i="3"/>
  <c r="S131" i="3"/>
  <c r="T131" i="3"/>
  <c r="U131" i="3"/>
  <c r="S132" i="3"/>
  <c r="T132" i="3"/>
  <c r="U132" i="3"/>
  <c r="S133" i="3"/>
  <c r="T133" i="3"/>
  <c r="U133" i="3"/>
  <c r="S134" i="3"/>
  <c r="T134" i="3"/>
  <c r="U134" i="3"/>
  <c r="S135" i="3"/>
  <c r="T135" i="3"/>
  <c r="U135" i="3"/>
  <c r="S136" i="3"/>
  <c r="T136" i="3"/>
  <c r="U136" i="3"/>
  <c r="S137" i="3"/>
  <c r="T137" i="3"/>
  <c r="U137" i="3"/>
  <c r="S138" i="3"/>
  <c r="T138" i="3"/>
  <c r="U138" i="3"/>
  <c r="S12" i="3"/>
  <c r="T12" i="3"/>
  <c r="U12" i="3"/>
  <c r="S13" i="3"/>
  <c r="T13" i="3"/>
  <c r="U13" i="3"/>
  <c r="S14" i="3"/>
  <c r="T14" i="3"/>
  <c r="U14" i="3"/>
  <c r="S15" i="3"/>
  <c r="T15" i="3"/>
  <c r="U15" i="3"/>
  <c r="S16" i="3"/>
  <c r="T16" i="3"/>
  <c r="U16" i="3"/>
  <c r="S17" i="3"/>
  <c r="T17" i="3"/>
  <c r="U17" i="3"/>
  <c r="S18" i="3"/>
  <c r="T18" i="3"/>
  <c r="U18" i="3"/>
  <c r="S19" i="3"/>
  <c r="T19" i="3"/>
  <c r="U19" i="3"/>
  <c r="R735" i="3" l="1"/>
  <c r="S735" i="3"/>
  <c r="S728" i="3"/>
  <c r="S729" i="3"/>
  <c r="G729" i="3"/>
  <c r="X728" i="3"/>
  <c r="W728" i="3"/>
  <c r="S742" i="3"/>
  <c r="S743" i="3" s="1"/>
  <c r="V728" i="3"/>
  <c r="T742" i="3"/>
  <c r="T743" i="3" s="1"/>
  <c r="U742" i="3"/>
  <c r="U743" i="3" s="1"/>
  <c r="Q742" i="3"/>
  <c r="Q743" i="3" s="1"/>
  <c r="P742" i="3"/>
  <c r="P743" i="3" s="1"/>
  <c r="R742" i="3"/>
  <c r="R743" i="3" s="1"/>
  <c r="V729" i="3"/>
  <c r="H728" i="3"/>
  <c r="I728" i="3"/>
  <c r="Z728" i="3" l="1"/>
  <c r="R749" i="3"/>
  <c r="R750" i="3" s="1"/>
  <c r="P749" i="3"/>
  <c r="P750" i="3" s="1"/>
  <c r="U749" i="3"/>
  <c r="U750" i="3" s="1"/>
  <c r="S749" i="3"/>
  <c r="S750" i="3" s="1"/>
  <c r="T749" i="3"/>
  <c r="T750" i="3" s="1"/>
  <c r="Q735" i="3"/>
  <c r="Q736" i="3" s="1"/>
  <c r="R736" i="3"/>
  <c r="U735" i="3"/>
  <c r="U736" i="3" s="1"/>
  <c r="Y729" i="3"/>
  <c r="S736" i="3"/>
  <c r="T728" i="3"/>
  <c r="T735" i="3"/>
  <c r="T736" i="3" s="1"/>
  <c r="U728" i="3"/>
  <c r="AA728" i="3"/>
  <c r="Q749" i="3"/>
  <c r="Q750" i="3" s="1"/>
  <c r="P744" i="3"/>
  <c r="Y728" i="3"/>
  <c r="P736" i="3"/>
  <c r="P751" i="3" l="1"/>
  <c r="P737" i="3"/>
</calcChain>
</file>

<file path=xl/sharedStrings.xml><?xml version="1.0" encoding="utf-8"?>
<sst xmlns="http://schemas.openxmlformats.org/spreadsheetml/2006/main" count="5825" uniqueCount="1591">
  <si>
    <t>M</t>
  </si>
  <si>
    <t>3x25A</t>
  </si>
  <si>
    <t>R</t>
  </si>
  <si>
    <t>3x40A</t>
  </si>
  <si>
    <t>3x32A</t>
  </si>
  <si>
    <t>3x63A</t>
  </si>
  <si>
    <t>3x80A</t>
  </si>
  <si>
    <t>1x25A</t>
  </si>
  <si>
    <t>3x16A</t>
  </si>
  <si>
    <t>1x16A</t>
  </si>
  <si>
    <t>IČO</t>
  </si>
  <si>
    <t>ADM</t>
  </si>
  <si>
    <t>VO</t>
  </si>
  <si>
    <t>Súčasný dodávateľ</t>
  </si>
  <si>
    <t>Adresa OM</t>
  </si>
  <si>
    <t>Obdobie novej dodávky od</t>
  </si>
  <si>
    <t>Obdoie novej dodávky do</t>
  </si>
  <si>
    <t>Počet mesiacov obdobia novej dodávky</t>
  </si>
  <si>
    <t>EIC kód OM</t>
  </si>
  <si>
    <t>1x10A</t>
  </si>
  <si>
    <t>1x6A</t>
  </si>
  <si>
    <t>3x100A</t>
  </si>
  <si>
    <t>3x20A</t>
  </si>
  <si>
    <t>3x60A</t>
  </si>
  <si>
    <t>3x160A</t>
  </si>
  <si>
    <t>1x20A</t>
  </si>
  <si>
    <t>3x50A</t>
  </si>
  <si>
    <t>1x40A</t>
  </si>
  <si>
    <t>3x35A</t>
  </si>
  <si>
    <t>3x33A</t>
  </si>
  <si>
    <t>3x125A</t>
  </si>
  <si>
    <t>3x86A</t>
  </si>
  <si>
    <t>3x400A</t>
  </si>
  <si>
    <t>3x13A</t>
  </si>
  <si>
    <t>3x42A</t>
  </si>
  <si>
    <t>Energie2, a.s.</t>
  </si>
  <si>
    <t>SPP, a.s.</t>
  </si>
  <si>
    <t xml:space="preserve">M </t>
  </si>
  <si>
    <t>Ročné predpokladané množstvo (kWh)</t>
  </si>
  <si>
    <t>Ročné predpokladané množstvo (MWh)</t>
  </si>
  <si>
    <t xml:space="preserve">Názov zákazky:     </t>
  </si>
  <si>
    <t xml:space="preserve">Názov VO:     </t>
  </si>
  <si>
    <t xml:space="preserve">Sídlo:     </t>
  </si>
  <si>
    <t>Zoznam odberných miest s predpokladaným množstvom odberu elektrickej energie</t>
  </si>
  <si>
    <t>VT-kWh</t>
  </si>
  <si>
    <t>NT-kWh</t>
  </si>
  <si>
    <t>Jednotarif kWh</t>
  </si>
  <si>
    <t>Administratívne a prevádzkové budovy /ADM/</t>
  </si>
  <si>
    <t>Verejné osvetlenie  /VO/</t>
  </si>
  <si>
    <t>Názov verejného obstarávateľa /VO/</t>
  </si>
  <si>
    <t>SPOLU ZA VŠETKY ODBERNÉ MIESTA</t>
  </si>
  <si>
    <t>*R - ročné, M - mesačné, P- polročné,  VO - verejný obstarávateľ</t>
  </si>
  <si>
    <t>Por.č.</t>
  </si>
  <si>
    <t xml:space="preserve">IČO:     </t>
  </si>
  <si>
    <t>Meranie: mesačné, ročné, polročné</t>
  </si>
  <si>
    <t>Adminstratívna budova /Verejené osvetlenie</t>
  </si>
  <si>
    <t>Istič : Celková hodnota</t>
  </si>
  <si>
    <t>Istič : Počet fáz</t>
  </si>
  <si>
    <t>Istič : Hodnota ampérov</t>
  </si>
  <si>
    <t>Zmluva platná do</t>
  </si>
  <si>
    <t>Spotreba za súťažené obdobie VT /v kWh/</t>
  </si>
  <si>
    <t>Poznámka</t>
  </si>
  <si>
    <t>Spotreba za súťažené obdobie NT /v kWh/</t>
  </si>
  <si>
    <t>Spotreba za súťažené obdobie 1T /v kWh/</t>
  </si>
  <si>
    <t>Gbelce 228</t>
  </si>
  <si>
    <t>Predpokladané množstvo počas trvania zmluvného vzťahu na (MWh) S P O L U</t>
  </si>
  <si>
    <t>NT /v kWh/</t>
  </si>
  <si>
    <t>1T /v kWh/</t>
  </si>
  <si>
    <t>Železničný rad 1153, Štúrovo</t>
  </si>
  <si>
    <t>24ZZS4000149528J</t>
  </si>
  <si>
    <t>Námestie slobody 16, Štúrovo</t>
  </si>
  <si>
    <t>24ZZS4112571000K</t>
  </si>
  <si>
    <t>Svätého Štefana 4, Štúrovo</t>
  </si>
  <si>
    <t>24ZZS4144332000A</t>
  </si>
  <si>
    <t>Novocintorínska 9023, Štúrovo</t>
  </si>
  <si>
    <t>24ZZS41385600002</t>
  </si>
  <si>
    <t>Sobieskeho 166, Štúrovo</t>
  </si>
  <si>
    <t>24ZZS7083040000L</t>
  </si>
  <si>
    <t>Komenského 2, Štúrovo</t>
  </si>
  <si>
    <t>24ZZS4112856000N</t>
  </si>
  <si>
    <t>Hlavná 7 , Štúrovo</t>
  </si>
  <si>
    <t>24ZZS70075690006</t>
  </si>
  <si>
    <t>Bartókova 9001, Štúrovo</t>
  </si>
  <si>
    <t>24ZZS41128620000</t>
  </si>
  <si>
    <t>Bartókova 6, Štúrovo</t>
  </si>
  <si>
    <t>24ZZS4112857000I</t>
  </si>
  <si>
    <t>Svätého Štefana 34 , Štúrovo</t>
  </si>
  <si>
    <t>24ZZS41128680007</t>
  </si>
  <si>
    <t>Družstevný rad 17, Štúrovo</t>
  </si>
  <si>
    <t>24ZZS4112866000H</t>
  </si>
  <si>
    <t>Petöfiho 85, Štúrovo</t>
  </si>
  <si>
    <t>24ZZS41128700004</t>
  </si>
  <si>
    <t>Jesenského 16,Štúrovo</t>
  </si>
  <si>
    <t>24ZZS6091388000S</t>
  </si>
  <si>
    <t>Sobieskeho 22, Štúrovo</t>
  </si>
  <si>
    <t>24ZZS4112864000R</t>
  </si>
  <si>
    <t>Kozmonautov 2, Štúrovo</t>
  </si>
  <si>
    <t>24ZZS4112867000C</t>
  </si>
  <si>
    <t>Zrínskeho M. 3, Štúrovo</t>
  </si>
  <si>
    <t>24ZZS41128590008</t>
  </si>
  <si>
    <t>Železničný rad 2, Štúrovo</t>
  </si>
  <si>
    <t>24ZZS4112860000A</t>
  </si>
  <si>
    <t>Námestie slobody1,Štúrovo</t>
  </si>
  <si>
    <t>24ZZS41125560007</t>
  </si>
  <si>
    <t>Pri colnici 2,Štúrovo</t>
  </si>
  <si>
    <t>24ZZS4142358000L</t>
  </si>
  <si>
    <t>Nanánska cesta 83, Štúrovo</t>
  </si>
  <si>
    <t>24ZZS4148320000V</t>
  </si>
  <si>
    <t>Družstevný rad 22, Štúrovo</t>
  </si>
  <si>
    <t>24ZZS4138602000L</t>
  </si>
  <si>
    <t>Lipová 2, Štúrovo</t>
  </si>
  <si>
    <t>24ZZS4112572000F</t>
  </si>
  <si>
    <t>24ZZS4112573000A</t>
  </si>
  <si>
    <t>Adyho 2, Štúrovo</t>
  </si>
  <si>
    <t>24ZZS4112580000J</t>
  </si>
  <si>
    <t>Námestie slobody 521, Štúrovo</t>
  </si>
  <si>
    <t>24ZZS4000174732R</t>
  </si>
  <si>
    <t>Hasičská 611, Štúrovo</t>
  </si>
  <si>
    <t>24ZZS40001582039</t>
  </si>
  <si>
    <t>Hlavná 152/36, Štúrovo</t>
  </si>
  <si>
    <t>24ZZS60867040000</t>
  </si>
  <si>
    <t>Hlavná 42,Štúrovo</t>
  </si>
  <si>
    <t>24ZZS4112579000H</t>
  </si>
  <si>
    <t>Hlavná 42, Štúrovo</t>
  </si>
  <si>
    <t>24ZZS4143850000I</t>
  </si>
  <si>
    <t>Mesto Štúrovo</t>
  </si>
  <si>
    <t>00309303</t>
  </si>
  <si>
    <t>Mestské kultúrne stredisko Štúrovo</t>
  </si>
  <si>
    <t>00062448</t>
  </si>
  <si>
    <t>24ZZS4138351000H</t>
  </si>
  <si>
    <t>Hlavná 6, Štúrovo/Kino Danubius</t>
  </si>
  <si>
    <t>24ZZS4149420000G</t>
  </si>
  <si>
    <t>Hlavná 6, Štúrovo</t>
  </si>
  <si>
    <t>24ZZS6073606000U</t>
  </si>
  <si>
    <t>Hasičská 25, Štúrovo</t>
  </si>
  <si>
    <t>Mestská športová organizácia - Štúrovo</t>
  </si>
  <si>
    <t>42050405</t>
  </si>
  <si>
    <t>24ZZS4112587000L</t>
  </si>
  <si>
    <t>Nám.pri štadióne 5</t>
  </si>
  <si>
    <t>24ZZS4138430000R</t>
  </si>
  <si>
    <t>Športová 7</t>
  </si>
  <si>
    <t>Technické služby mesta Štúrovo (v skratke TSM Štúrovo)</t>
  </si>
  <si>
    <t>53166078</t>
  </si>
  <si>
    <t>Základná škola, Adyho 6, Štúrovo</t>
  </si>
  <si>
    <t>37860879</t>
  </si>
  <si>
    <t>Základná škola Endre Adyho s vyučovacím jazykom maďarským - Ady Endre Alapiskola, Adyho 9, Štúrovo</t>
  </si>
  <si>
    <t>36110744</t>
  </si>
  <si>
    <t>Základná umelecká škola Ferenca Liszta - Liszt Ferenc Művészeti Alapiskola, Komenského 2, Štúrovo</t>
  </si>
  <si>
    <t>37860887</t>
  </si>
  <si>
    <t>Školská jedáleň, Adyho 4, Štúrovo</t>
  </si>
  <si>
    <t>37861077</t>
  </si>
  <si>
    <t>Materská škola - Óvoda, Bartókova 38, Štúrovo</t>
  </si>
  <si>
    <t>37860895</t>
  </si>
  <si>
    <t>Obec Bruty</t>
  </si>
  <si>
    <t>00308820</t>
  </si>
  <si>
    <t>Obec Gbelce</t>
  </si>
  <si>
    <t>00308901</t>
  </si>
  <si>
    <t>Obec Iža</t>
  </si>
  <si>
    <t>00306487</t>
  </si>
  <si>
    <t>Obec Malé Kosihy</t>
  </si>
  <si>
    <t>00309087</t>
  </si>
  <si>
    <t xml:space="preserve">Obec Nána </t>
  </si>
  <si>
    <t>00800279</t>
  </si>
  <si>
    <t>Obec Pribeta</t>
  </si>
  <si>
    <t>00306649</t>
  </si>
  <si>
    <t>Obec Veľká Čalomija</t>
  </si>
  <si>
    <t>00319619</t>
  </si>
  <si>
    <t>Spojená škola Veľká Čalomija 65</t>
  </si>
  <si>
    <t>24ZZS4122396000P</t>
  </si>
  <si>
    <t>Malé Kosihy 32/Materská škola</t>
  </si>
  <si>
    <t>24ZZS41223930003</t>
  </si>
  <si>
    <t>Malé Kosihy 3/VO</t>
  </si>
  <si>
    <t>24ZZS4122394000Z</t>
  </si>
  <si>
    <t>Malé Kosihy 88/Zbrojnica</t>
  </si>
  <si>
    <t>24ZZS4122395000U</t>
  </si>
  <si>
    <t>Malé Kosihy  131/Dom smútku</t>
  </si>
  <si>
    <t>24ZZS4122397000K</t>
  </si>
  <si>
    <t>Malé Kosihy 103/Kultúrny dom</t>
  </si>
  <si>
    <t>24ZZS4145235000V</t>
  </si>
  <si>
    <t>Malé Kosihy 3/OcÚ</t>
  </si>
  <si>
    <t>24ZZS4145245000P</t>
  </si>
  <si>
    <t>Malé Kosihy 3/Chodba</t>
  </si>
  <si>
    <t>24ZZS41480640008</t>
  </si>
  <si>
    <t>Malé Kosihy Pivničná oblasť 9014/Verjná studňa</t>
  </si>
  <si>
    <t>24ZZS4000098133O</t>
  </si>
  <si>
    <t>Malé Kosihy 214</t>
  </si>
  <si>
    <t>24ZZS4000098131S</t>
  </si>
  <si>
    <t>Malé Kosihy 141</t>
  </si>
  <si>
    <t>24ZZS4147280000A</t>
  </si>
  <si>
    <t>Malé Kosihy 103/TJ</t>
  </si>
  <si>
    <t>24ZZS41130290000</t>
  </si>
  <si>
    <t>Nána, Školská 1</t>
  </si>
  <si>
    <t>24ZZS41125820009</t>
  </si>
  <si>
    <t>Nána ,Školská 10</t>
  </si>
  <si>
    <t>24ZZS4142485000B</t>
  </si>
  <si>
    <t>Nána, Školská 39</t>
  </si>
  <si>
    <t>24ZZS4147806000N</t>
  </si>
  <si>
    <t>Nána ,Madáchova 32</t>
  </si>
  <si>
    <t>24ZZS4112586000Q</t>
  </si>
  <si>
    <t>Nána, Madáchova 32</t>
  </si>
  <si>
    <t>24ZZS4112872000V</t>
  </si>
  <si>
    <t>Nána, Madáchova 33</t>
  </si>
  <si>
    <t>24ZZS4112874000L</t>
  </si>
  <si>
    <t>Nána, Madáchova 51</t>
  </si>
  <si>
    <t>24ZSS4146199000B</t>
  </si>
  <si>
    <t>Nána, Madáchova 57</t>
  </si>
  <si>
    <t>24ZZS4144793000F</t>
  </si>
  <si>
    <t>Nána, Madáchova 82/2584</t>
  </si>
  <si>
    <t>24ZZS41482450001</t>
  </si>
  <si>
    <t>Nána, Hviezdoslavova 3</t>
  </si>
  <si>
    <t>24ZZS40001862023</t>
  </si>
  <si>
    <t>Nána ,Školská 2681/1</t>
  </si>
  <si>
    <t>24ZSS4557271000G</t>
  </si>
  <si>
    <t>Veľká Čalomija 65</t>
  </si>
  <si>
    <t>24ZSS5303679000Y</t>
  </si>
  <si>
    <t>Čelovce 3-0/1</t>
  </si>
  <si>
    <t>24ZSS5215144000N</t>
  </si>
  <si>
    <t>Veľká Čalomija 60</t>
  </si>
  <si>
    <t>MET Slovakia, a.s.</t>
  </si>
  <si>
    <t>24ZSS5215160000V</t>
  </si>
  <si>
    <t>Veľká Čalomija  MOP/214</t>
  </si>
  <si>
    <t>24ZZS5215162000L</t>
  </si>
  <si>
    <t>Veľká Čalomija  MŠ/168</t>
  </si>
  <si>
    <t>24ZSS5307035000E</t>
  </si>
  <si>
    <t>Veľká Čalomija MPO/170</t>
  </si>
  <si>
    <t>24ZSS50867430009</t>
  </si>
  <si>
    <t>Veľká Čalomija  249</t>
  </si>
  <si>
    <t>24ZSS5214631000H</t>
  </si>
  <si>
    <t>Malá Čalomija 281</t>
  </si>
  <si>
    <t>24ZSS5215151000W</t>
  </si>
  <si>
    <t>Veľká Čalomija MOP/223</t>
  </si>
  <si>
    <t>24ZSS5215154000H</t>
  </si>
  <si>
    <t>Veľká Čalomija 99</t>
  </si>
  <si>
    <t>24ZSS5215161000Q</t>
  </si>
  <si>
    <t>Veľká Čalomija MOP/167</t>
  </si>
  <si>
    <t>24ZSS5215167000X</t>
  </si>
  <si>
    <t>Veľká Čalomija MOP/34</t>
  </si>
  <si>
    <t>24ZSS5215173000A</t>
  </si>
  <si>
    <t>Veľká Čalomija MOP/88</t>
  </si>
  <si>
    <t>24ZSS5215180000J</t>
  </si>
  <si>
    <t>Veľká Čalomija MOP/249</t>
  </si>
  <si>
    <t>24ZSS521518400AG</t>
  </si>
  <si>
    <t>Veľká  Čalomija 261</t>
  </si>
  <si>
    <t>24ZSS5305840000U</t>
  </si>
  <si>
    <t>Veľká Čalomija 245</t>
  </si>
  <si>
    <t>24ZSS5308987000E</t>
  </si>
  <si>
    <t>Veľká Čalomija  172</t>
  </si>
  <si>
    <t>24ZSS5309941000N</t>
  </si>
  <si>
    <t>Veľká Čalomija 35</t>
  </si>
  <si>
    <t>24ZZS4138098000G</t>
  </si>
  <si>
    <t>Gbelce 274</t>
  </si>
  <si>
    <t>24ZZS4138089000H</t>
  </si>
  <si>
    <t>Gbelce 281</t>
  </si>
  <si>
    <t>24ZZS4138090000J</t>
  </si>
  <si>
    <t>24ZZS40000170345</t>
  </si>
  <si>
    <t>24ZZS7052888000A</t>
  </si>
  <si>
    <t>Gbelce LOKA zväzarm 585</t>
  </si>
  <si>
    <t>24ZZS4138094001Y</t>
  </si>
  <si>
    <t>Gbelce 23</t>
  </si>
  <si>
    <t>24ZZS4138134000S</t>
  </si>
  <si>
    <t>Gbelce 323</t>
  </si>
  <si>
    <t>24ZZS4000033435W</t>
  </si>
  <si>
    <t>Gbelce 12017</t>
  </si>
  <si>
    <t>24ZZS4138107000V</t>
  </si>
  <si>
    <t>Gbelce 276</t>
  </si>
  <si>
    <t>24ZZS40000241730</t>
  </si>
  <si>
    <t>Gbelce 1191</t>
  </si>
  <si>
    <t>24ZZS41381050004</t>
  </si>
  <si>
    <t>Gbelce 773</t>
  </si>
  <si>
    <t>24ZZS4138095000V</t>
  </si>
  <si>
    <t>Gbelce 626</t>
  </si>
  <si>
    <t>24ZZS4138087000R</t>
  </si>
  <si>
    <t>24ZZS4142611000M</t>
  </si>
  <si>
    <t>Gbelce 396</t>
  </si>
  <si>
    <t>24ZZS41381040009</t>
  </si>
  <si>
    <t>24ZZS4138096000Q</t>
  </si>
  <si>
    <t>Gbelce 913</t>
  </si>
  <si>
    <t>24ZZS4149472000D</t>
  </si>
  <si>
    <t>24ZZS4142586001Y</t>
  </si>
  <si>
    <t>Gbelce  Vinohradnícka 172</t>
  </si>
  <si>
    <t>24ZZS40001746957</t>
  </si>
  <si>
    <t>Gbelce Búčska parc. 13537/53 583</t>
  </si>
  <si>
    <t>24ZZS4133422000Q</t>
  </si>
  <si>
    <t>Gbelce 250</t>
  </si>
  <si>
    <t>24ZZS4138133000X</t>
  </si>
  <si>
    <t>Gbelce ,Športová 593</t>
  </si>
  <si>
    <t>24ZZS4000100218T</t>
  </si>
  <si>
    <t>Gbelce 1688/1</t>
  </si>
  <si>
    <t>24ZZS4085230000U</t>
  </si>
  <si>
    <t>Bruty 115</t>
  </si>
  <si>
    <t>24ZZS4085234000A</t>
  </si>
  <si>
    <t>Bruty 163</t>
  </si>
  <si>
    <t>24ZZS4085232000K</t>
  </si>
  <si>
    <t>Bruty 269</t>
  </si>
  <si>
    <t>24ZZS60915380007</t>
  </si>
  <si>
    <t>Bruty 372</t>
  </si>
  <si>
    <t>24ZZS7096484000R</t>
  </si>
  <si>
    <t>24ZZS40866780004</t>
  </si>
  <si>
    <t>Bruty 147</t>
  </si>
  <si>
    <t>24ZZS4085233000F</t>
  </si>
  <si>
    <t>Bruty 111</t>
  </si>
  <si>
    <t>24ZZS4085229000S</t>
  </si>
  <si>
    <t>Bruty 21</t>
  </si>
  <si>
    <t>24ZZS4085231000P</t>
  </si>
  <si>
    <t>Bruty 162</t>
  </si>
  <si>
    <t>24ZZS4310785000D</t>
  </si>
  <si>
    <t>TÓTH, K.J. 297, Iža/Ďatelinová  315 B/</t>
  </si>
  <si>
    <t>24ZZS4000007878X</t>
  </si>
  <si>
    <t>TÓTH K.J. 135 , Iža  /Ďatelinová 315 A/</t>
  </si>
  <si>
    <t>24ZZS4322031000D</t>
  </si>
  <si>
    <t>Hlavná 5,Iža</t>
  </si>
  <si>
    <t>24ZZS43107950007</t>
  </si>
  <si>
    <t>Hlavná 203 ,Iža</t>
  </si>
  <si>
    <t>Hlavná 230,Iža</t>
  </si>
  <si>
    <t>Hlavná 150,Iža</t>
  </si>
  <si>
    <t>24ZZS6066654000W</t>
  </si>
  <si>
    <t>Cintorínska 598 ,Iža</t>
  </si>
  <si>
    <t>24ZZS40000298035</t>
  </si>
  <si>
    <t>Hlavná 11,Iža</t>
  </si>
  <si>
    <t>24ZZS4310793000H</t>
  </si>
  <si>
    <t>Podzáhradná 257,Iža</t>
  </si>
  <si>
    <t>Komárňanská 125,Iža</t>
  </si>
  <si>
    <t>24ZZS4000230312C</t>
  </si>
  <si>
    <t>Ďatelinová 315, Iža</t>
  </si>
  <si>
    <t>24ZZS4000155816S</t>
  </si>
  <si>
    <t>Ďatelinová 30, Iža</t>
  </si>
  <si>
    <t>24ZZS4312458000L</t>
  </si>
  <si>
    <t>24ZZS43237200004</t>
  </si>
  <si>
    <t>Hlavná 6190 (kamera)</t>
  </si>
  <si>
    <t>Hlavná 430/9,Iža (kamera)</t>
  </si>
  <si>
    <t>Podzáhradná 256, Iža (kamera)</t>
  </si>
  <si>
    <t>24ZZS4000072593W</t>
  </si>
  <si>
    <t>24ZZS4000072592Y</t>
  </si>
  <si>
    <t>24ZZS4310794000C</t>
  </si>
  <si>
    <t>24ZZS4290929000R</t>
  </si>
  <si>
    <t>Pribeta, Školská   1059/8</t>
  </si>
  <si>
    <t>24ZZS60642450003</t>
  </si>
  <si>
    <t>Pribeta ,  Komárňanská 1</t>
  </si>
  <si>
    <t>24ZZS4290936001Y</t>
  </si>
  <si>
    <t>Pribeta, Družstevná 9000</t>
  </si>
  <si>
    <t>24ZZS42909350004</t>
  </si>
  <si>
    <t>Pribeta , Mierová 9011</t>
  </si>
  <si>
    <t>24ZZS4290931000O</t>
  </si>
  <si>
    <t>Pribeta, Komárňanská 19</t>
  </si>
  <si>
    <t>24ZZS70663180009</t>
  </si>
  <si>
    <t>Pribeta , Kvetná 33A</t>
  </si>
  <si>
    <t>24ZZS4317808000K</t>
  </si>
  <si>
    <t>Pribeta ,Hlavná 127</t>
  </si>
  <si>
    <t>24ZZS43195050003</t>
  </si>
  <si>
    <t>Pribeta, Dlhá 47</t>
  </si>
  <si>
    <t>24ZZS4318178000J</t>
  </si>
  <si>
    <t>Pribeta, Mierová 71</t>
  </si>
  <si>
    <t>24ZZS6040011000V</t>
  </si>
  <si>
    <t>Pribeta , Obchodná 8</t>
  </si>
  <si>
    <t>24ZZS7100164000V</t>
  </si>
  <si>
    <t>Pribeta , Obchodná 1650</t>
  </si>
  <si>
    <t>24ZZS4290932000J</t>
  </si>
  <si>
    <t>Pribeta, Hlavná 113</t>
  </si>
  <si>
    <t>24ZZS42909270000</t>
  </si>
  <si>
    <t>Pribeta, Kvetná 39</t>
  </si>
  <si>
    <t>24ZZS70460360009</t>
  </si>
  <si>
    <t>Pribeta, Kvetná 33</t>
  </si>
  <si>
    <t>24ZZS7046038001Y</t>
  </si>
  <si>
    <t>Pribeta, Kvetná 31</t>
  </si>
  <si>
    <t>24ZZS4290921000U</t>
  </si>
  <si>
    <t>Pribeta, Obchodná 8</t>
  </si>
  <si>
    <t>24ZZS4290911001Y</t>
  </si>
  <si>
    <t>Pribeta, Športová 3</t>
  </si>
  <si>
    <t>24ZZS7022102000G</t>
  </si>
  <si>
    <t>Pribeta, Jarmočná 56</t>
  </si>
  <si>
    <t>24ZZS4290937000V</t>
  </si>
  <si>
    <t>Pribeta , Nádražná 9015</t>
  </si>
  <si>
    <t>24ZZS4290938000Q</t>
  </si>
  <si>
    <t>Pribeta, Cintorínska 11</t>
  </si>
  <si>
    <t>24ZZS4314739000S</t>
  </si>
  <si>
    <t>Pribeta, Hlavná 111</t>
  </si>
  <si>
    <t>24ZZS60222470008</t>
  </si>
  <si>
    <t>Pribeta, Novozámocká 9001</t>
  </si>
  <si>
    <t>24ZZS60209320006</t>
  </si>
  <si>
    <t>Pribeta,Obchodná 6</t>
  </si>
  <si>
    <t>24ZZS4320778000W</t>
  </si>
  <si>
    <t>Pribeta, Školská 15/1313</t>
  </si>
  <si>
    <t>24ZZS43136150001</t>
  </si>
  <si>
    <t>Pribeta, Podzáhradná 14</t>
  </si>
  <si>
    <t>24ZZS43112510004</t>
  </si>
  <si>
    <t>Pribeta, Námestie Jána Kalvína 92</t>
  </si>
  <si>
    <t>24ZZS4290939000L</t>
  </si>
  <si>
    <t>Pribeta, Školská 1055/2</t>
  </si>
  <si>
    <t>24ZZS4000196326G</t>
  </si>
  <si>
    <t>Pribeta ,Hlavná 268</t>
  </si>
  <si>
    <t>24ZZS4000100992Q</t>
  </si>
  <si>
    <t>Pribeta,Kvetná 37</t>
  </si>
  <si>
    <t>24ZZS42909340009</t>
  </si>
  <si>
    <t>Pribeta ,Hlavná 126</t>
  </si>
  <si>
    <t>24ZZS4297238000J</t>
  </si>
  <si>
    <t>Pribeta,Hlavná 185</t>
  </si>
  <si>
    <t>24ZZS40002571308</t>
  </si>
  <si>
    <t>Pribeta, Mierová 144</t>
  </si>
  <si>
    <t>24ZZS4000254412D</t>
  </si>
  <si>
    <t>Pribeta, Hlavná 92</t>
  </si>
  <si>
    <t>24ZZS40002573130</t>
  </si>
  <si>
    <t>Pribeta, Mierová 423</t>
  </si>
  <si>
    <t>24ZZS40002544092</t>
  </si>
  <si>
    <t>Pribeta, Hlavná 429</t>
  </si>
  <si>
    <t>24ZZS40002544084</t>
  </si>
  <si>
    <t>Pribeta, Hlavná 2222</t>
  </si>
  <si>
    <t>24ZZS4000254410H</t>
  </si>
  <si>
    <t>Pribeta, Nádražná 5756</t>
  </si>
  <si>
    <t>24ZZS4000254411F</t>
  </si>
  <si>
    <t>Pribeta, Rúbanská 7317</t>
  </si>
  <si>
    <t>24ZZS4000203834M</t>
  </si>
  <si>
    <t>Pribeta, Mierová 355</t>
  </si>
  <si>
    <t>24ZZS40002457017</t>
  </si>
  <si>
    <t>Pribeta, Hlavná 266</t>
  </si>
  <si>
    <t>24ZZS4000130227A</t>
  </si>
  <si>
    <t>Pribeta, Novozámocká 4717/3</t>
  </si>
  <si>
    <t>24ZZS4000236465V</t>
  </si>
  <si>
    <t>Pribeta, Hlavná 1329</t>
  </si>
  <si>
    <t>24ZZS4112875000G</t>
  </si>
  <si>
    <t>Komenského 18, Štúrovo</t>
  </si>
  <si>
    <t>24ZZS4149303000K</t>
  </si>
  <si>
    <t>Komenského 22 ,Štúrovo</t>
  </si>
  <si>
    <t>24ZZS4147418000Z</t>
  </si>
  <si>
    <t>Adyho 6, Štúrovo</t>
  </si>
  <si>
    <t>24ZZS41125570002</t>
  </si>
  <si>
    <t>24ZZS4112558000Y</t>
  </si>
  <si>
    <t>24ZZS4112559000T</t>
  </si>
  <si>
    <t>24ZZS4112560000V</t>
  </si>
  <si>
    <t>24ZZS4112563000G</t>
  </si>
  <si>
    <t>24ZZS4112564000B</t>
  </si>
  <si>
    <t>Adyho 4, Štúrovo</t>
  </si>
  <si>
    <t>24ZZS4112576000W</t>
  </si>
  <si>
    <t>Bartókova 38, Štúrovo</t>
  </si>
  <si>
    <t>Mestská knižnica v Štúrove</t>
  </si>
  <si>
    <t>00047279</t>
  </si>
  <si>
    <t>24ZZS6023762000F</t>
  </si>
  <si>
    <t>Nám.sv.Imricha 33 ,Štúrovo</t>
  </si>
  <si>
    <t>24ZZS4112562000L</t>
  </si>
  <si>
    <t>Adyho 9, Štúrovo</t>
  </si>
  <si>
    <t>24ZZS4112578000M</t>
  </si>
  <si>
    <t>24ZZS4112561000Q</t>
  </si>
  <si>
    <t>24ZZS41125660001</t>
  </si>
  <si>
    <t>Adyho 2, Štúrovo         *</t>
  </si>
  <si>
    <t>24ZZS4112595000P</t>
  </si>
  <si>
    <t>Sv.Štefana 25, Štúrovo</t>
  </si>
  <si>
    <t>24ZZS4112596000K</t>
  </si>
  <si>
    <t>1x100A</t>
  </si>
  <si>
    <t>3x240A</t>
  </si>
  <si>
    <t>3x480A</t>
  </si>
  <si>
    <t>3x75A</t>
  </si>
  <si>
    <t>3x170A</t>
  </si>
  <si>
    <t>3x200A</t>
  </si>
  <si>
    <t>3x85A</t>
  </si>
  <si>
    <t>3x37A</t>
  </si>
  <si>
    <t>3x250A</t>
  </si>
  <si>
    <t>3x120A</t>
  </si>
  <si>
    <t>3x24A</t>
  </si>
  <si>
    <t>3x36A</t>
  </si>
  <si>
    <t>3x29A</t>
  </si>
  <si>
    <t>3x26A</t>
  </si>
  <si>
    <t>3x21A</t>
  </si>
  <si>
    <t>3x43A</t>
  </si>
  <si>
    <t>3x76A</t>
  </si>
  <si>
    <t>3x145A</t>
  </si>
  <si>
    <t>3x55A</t>
  </si>
  <si>
    <t>LOKA ČUDO 2</t>
  </si>
  <si>
    <t>24ZZS4229846000S</t>
  </si>
  <si>
    <t>Levice,BOTTU, J. 166/1</t>
  </si>
  <si>
    <t>24ZZS4268719000A</t>
  </si>
  <si>
    <t>Levice,CES KALNICKÁ 1790</t>
  </si>
  <si>
    <t>24ZZS40002230604</t>
  </si>
  <si>
    <t>Levice,DOPRAVNÁ 3-5</t>
  </si>
  <si>
    <t>24ZZS4000065809Q</t>
  </si>
  <si>
    <t>24ZZS4000070538D</t>
  </si>
  <si>
    <t>Levice,Družstevnícka 7314/10</t>
  </si>
  <si>
    <t>24ZZS40001781779</t>
  </si>
  <si>
    <t>Levice,ENGELSA, F. 3</t>
  </si>
  <si>
    <t>24ZZS4235958000S</t>
  </si>
  <si>
    <t>Levice,HORŠA 19/19</t>
  </si>
  <si>
    <t>24ZZS4246937000S</t>
  </si>
  <si>
    <t>Levice,HORŠA 31</t>
  </si>
  <si>
    <t>24ZZS4246983000I</t>
  </si>
  <si>
    <t>Levice,HORŠA 54/54</t>
  </si>
  <si>
    <t>24ZZS4246949000C</t>
  </si>
  <si>
    <t>Levice,HORŠA 73/73</t>
  </si>
  <si>
    <t>24ZZS42469610003</t>
  </si>
  <si>
    <t>Levice,KALINČIAKOVO 100</t>
  </si>
  <si>
    <t>24ZZS4264489000L</t>
  </si>
  <si>
    <t>Levice,KALINČIAKOVO 114</t>
  </si>
  <si>
    <t>24ZZS4229837000T</t>
  </si>
  <si>
    <t>Levice,KALINČIAKOVO 317</t>
  </si>
  <si>
    <t>24ZZS4000043573E</t>
  </si>
  <si>
    <t>Levice,KALINČIAKOVO 44/44</t>
  </si>
  <si>
    <t>24ZZS4229845000X</t>
  </si>
  <si>
    <t>Levice,KALINČIAKOVO 74</t>
  </si>
  <si>
    <t>24ZZS4229849000D</t>
  </si>
  <si>
    <t>Levice,KRÍŽNY VRCH 1115/16</t>
  </si>
  <si>
    <t>24ZZS42365100001</t>
  </si>
  <si>
    <t>Levice,MALÝ KIAR 32</t>
  </si>
  <si>
    <t>24ZZS4229879000W</t>
  </si>
  <si>
    <t>Levice,MALÝ KIAR 4</t>
  </si>
  <si>
    <t>24ZZS4000104919G</t>
  </si>
  <si>
    <t>Levice,MESTSKÝ MAJER 2</t>
  </si>
  <si>
    <t>24ZZS4266182000O</t>
  </si>
  <si>
    <t>24ZZS4000175925B</t>
  </si>
  <si>
    <t>Levice,NAM HRDINOV 10/13</t>
  </si>
  <si>
    <t>24ZZS4271324000U</t>
  </si>
  <si>
    <t>24ZZS6006028000F</t>
  </si>
  <si>
    <t>24ZZS4271109000V</t>
  </si>
  <si>
    <t>24ZZS42624030004</t>
  </si>
  <si>
    <t>24ZZS61308380001</t>
  </si>
  <si>
    <t>24ZZS4270480000F</t>
  </si>
  <si>
    <t>Levice,NAM HRDINOV 6/7</t>
  </si>
  <si>
    <t>24ZZS7048974000R</t>
  </si>
  <si>
    <t>24ZZS7030571000W</t>
  </si>
  <si>
    <t>Levice,NAM HRDINOV 6/8</t>
  </si>
  <si>
    <t>24ZZS7015031000W</t>
  </si>
  <si>
    <t>Levice,NÁLEPKU, KPT.J. 1673/68</t>
  </si>
  <si>
    <t>24ZZS42367740005</t>
  </si>
  <si>
    <t>Levice,PERECKÁ 2918/39</t>
  </si>
  <si>
    <t>24ZZS4268190000C</t>
  </si>
  <si>
    <t>Levice,POĽNÁ 1913/4</t>
  </si>
  <si>
    <t>24ZZS4000015076-</t>
  </si>
  <si>
    <t>24ZZS40000150751</t>
  </si>
  <si>
    <t>24ZZS6119372000P</t>
  </si>
  <si>
    <t>24ZZS4000015077Y</t>
  </si>
  <si>
    <t>Levice,POĽNÁ 2864/6</t>
  </si>
  <si>
    <t>24ZZS4268749000T</t>
  </si>
  <si>
    <t>Levice,PRI PODLUŽIANKE 2953/8</t>
  </si>
  <si>
    <t>24ZZS4269872000V</t>
  </si>
  <si>
    <t>24ZZS4236118000Q</t>
  </si>
  <si>
    <t>24ZZS4271557000K</t>
  </si>
  <si>
    <t>Levice,PRIEMYSELNÁ 59</t>
  </si>
  <si>
    <t>24ZZS7024698000T</t>
  </si>
  <si>
    <t>Levice,SOKOLOVSKÁ 1037/8/70</t>
  </si>
  <si>
    <t>24ZZS40000959183</t>
  </si>
  <si>
    <t>Levice,SVÄTÉHO MICHALA 2430/38</t>
  </si>
  <si>
    <t>24ZZS4261575000R</t>
  </si>
  <si>
    <t>Levice,VAJANSKÉHO 14</t>
  </si>
  <si>
    <t>24ZZS4263823000U</t>
  </si>
  <si>
    <t>Levice,ČANKOV  20/20</t>
  </si>
  <si>
    <t>24ZZS4246950000E</t>
  </si>
  <si>
    <t>Levice,ČANKOV 98/98</t>
  </si>
  <si>
    <t>24ZZS60870650000</t>
  </si>
  <si>
    <t>Levice,ŠKOLSKÁ 6896</t>
  </si>
  <si>
    <t>24ZZS4000108515K</t>
  </si>
  <si>
    <t>Levice,ŠTEFÁNIKA, GEN.M.R. 25</t>
  </si>
  <si>
    <t>24ZZS4237180000G</t>
  </si>
  <si>
    <t>Levice,ŠTEFÁNIKA, GEN.M.R. 286</t>
  </si>
  <si>
    <t>24ZZS4236671000R</t>
  </si>
  <si>
    <t>Levice,ŠTEFÁNIKA, GEN.M.R. 461/1</t>
  </si>
  <si>
    <t>24ZZS4235968000M</t>
  </si>
  <si>
    <t>24ZZS4271601001Y</t>
  </si>
  <si>
    <t>24ZZS42359730004</t>
  </si>
  <si>
    <t>24ZZS4235970000J</t>
  </si>
  <si>
    <t>24ZZS4235969000H</t>
  </si>
  <si>
    <t>24ZZS4235869000O</t>
  </si>
  <si>
    <t>24ZZS4230031000U</t>
  </si>
  <si>
    <t>Mesto Levice CES ŠTÚRA, Ľ. 2226/3</t>
  </si>
  <si>
    <t>24ZZS4237095000T</t>
  </si>
  <si>
    <t>Mesto Levice CES ŠTÚRA, Ľ. 2226/3 II</t>
  </si>
  <si>
    <t>24ZZS4237108000O</t>
  </si>
  <si>
    <t>Mesto Levice CES ŠTÚRA, Ľ. 2226/3 III</t>
  </si>
  <si>
    <t>24ZZS4237111000G</t>
  </si>
  <si>
    <t>Mesto Levice CES ŠTÚRA, Ľ. 2226/3 IV</t>
  </si>
  <si>
    <t>24ZZS4244933000R</t>
  </si>
  <si>
    <t>Mesto Levice CES ŠTÚRA, Ľ. 2226/3 V</t>
  </si>
  <si>
    <t>24ZZS4244934000M</t>
  </si>
  <si>
    <t>Mesto Levice CES ŠTÚRA, Ľ. 2226/3 VI</t>
  </si>
  <si>
    <t>24ZZS42669290006</t>
  </si>
  <si>
    <t>Mesto Levice LOKA SVÄTÝ JÁN</t>
  </si>
  <si>
    <t>24ZZS4235952000L</t>
  </si>
  <si>
    <t>24ZZS4000211227A</t>
  </si>
  <si>
    <t>LOKA HRON. KLAČANY KUSÁ HORA-VINICE 901</t>
  </si>
  <si>
    <t>24ZZS4236511000X</t>
  </si>
  <si>
    <t>Levice,BOTTU, J. 168/5</t>
  </si>
  <si>
    <t>24ZZS4264510000R</t>
  </si>
  <si>
    <t>Levice,CES KALNICKÁ 831/12</t>
  </si>
  <si>
    <t>24ZZS4260452000W</t>
  </si>
  <si>
    <t>Levice,CES LUDANSKÁ 1264/1</t>
  </si>
  <si>
    <t>24ZZS4269798000X</t>
  </si>
  <si>
    <t>Levice,CES LUDANSKÁ 1285/47</t>
  </si>
  <si>
    <t>24ZZS4269803000V</t>
  </si>
  <si>
    <t>Levice,DOPRAVNÁ 2442/24</t>
  </si>
  <si>
    <t>24ZZS42373170009</t>
  </si>
  <si>
    <t>Levice,DOPRAVNÁ 60</t>
  </si>
  <si>
    <t>24ZZS4237225000K</t>
  </si>
  <si>
    <t>Levice,DRUŽSTEVNÍCKA 2744/24</t>
  </si>
  <si>
    <t>24ZZS42359550006</t>
  </si>
  <si>
    <t>Levice,DRUŽSTEVNÍCKA 380/20</t>
  </si>
  <si>
    <t>24ZZS4235953000G</t>
  </si>
  <si>
    <t>Levice,DRUŽSTEVNÍCKA 4</t>
  </si>
  <si>
    <t>24ZZS4235954000B</t>
  </si>
  <si>
    <t>Levice,GÉŇA 58</t>
  </si>
  <si>
    <t>24ZZS6134029000Q</t>
  </si>
  <si>
    <t>Levice,HEČKU, FR. 504/27</t>
  </si>
  <si>
    <t>24ZZS4265739000M</t>
  </si>
  <si>
    <t>Levice,HLBOKÁ 18</t>
  </si>
  <si>
    <t>24ZZS4264624000V</t>
  </si>
  <si>
    <t>Levice,HLBOKÁ 3070/1</t>
  </si>
  <si>
    <t>24ZZS4270203000P</t>
  </si>
  <si>
    <t>Levice,HLINENÁ 9395</t>
  </si>
  <si>
    <t>24ZZS4000051660N</t>
  </si>
  <si>
    <t>Levice,HOLUBYHO 573/6</t>
  </si>
  <si>
    <t>24ZZS4236332000U</t>
  </si>
  <si>
    <t>Levice,JARNÁ 718/26</t>
  </si>
  <si>
    <t>24ZZS42364270004</t>
  </si>
  <si>
    <t>Levice,JAVOROVÁ 50</t>
  </si>
  <si>
    <t>24ZZS4271294000W</t>
  </si>
  <si>
    <t>Levice,JUŽNÁ15</t>
  </si>
  <si>
    <t>24ZZS4268983000L</t>
  </si>
  <si>
    <t>Levice,KALINČIAKOVO 168</t>
  </si>
  <si>
    <t>24ZZS4229848000I</t>
  </si>
  <si>
    <t>Levice,KALINČIAKOVO 57</t>
  </si>
  <si>
    <t>24ZZS4229847000N</t>
  </si>
  <si>
    <t>Levice,KOHÁRYHO, Š. 58</t>
  </si>
  <si>
    <t>24ZZS4236472001Y</t>
  </si>
  <si>
    <t>Levice,KONOPNÁ 3059/1</t>
  </si>
  <si>
    <t>24ZZS4262609000Y</t>
  </si>
  <si>
    <t>Levice,KONOPNÁ 8</t>
  </si>
  <si>
    <t>24ZZS4269840000M</t>
  </si>
  <si>
    <t>Levice,KU BRATKE 2896/1</t>
  </si>
  <si>
    <t>24ZZS4235924000T</t>
  </si>
  <si>
    <t>Levice,LADISLAVOV DVOR 12794/2</t>
  </si>
  <si>
    <t>24ZZS4000093460Y</t>
  </si>
  <si>
    <t>Levice,M. MONACA 7512</t>
  </si>
  <si>
    <t>24ZZS4000053789M</t>
  </si>
  <si>
    <t>Levice,MALÝ KIAR 94</t>
  </si>
  <si>
    <t>24ZZS4229883000J</t>
  </si>
  <si>
    <t>24ZZS4229884000E</t>
  </si>
  <si>
    <t>Levice,MARXA, K. 18</t>
  </si>
  <si>
    <t>24ZZS4260454000M</t>
  </si>
  <si>
    <t>Levice,MLYNSKÁ 1403/3</t>
  </si>
  <si>
    <t>24ZZS42661780000</t>
  </si>
  <si>
    <t>Levice,MLYNSKÁ 2238/1</t>
  </si>
  <si>
    <t>24ZZS4236120000N</t>
  </si>
  <si>
    <t>Levice,MLYNSKÁ 7</t>
  </si>
  <si>
    <t>24ZZS6049252000R</t>
  </si>
  <si>
    <t>24ZZS6049249000Z</t>
  </si>
  <si>
    <t>Levice,MOCHOVSKÁ 2993/4</t>
  </si>
  <si>
    <t>24ZZS4236161000V</t>
  </si>
  <si>
    <t>Levice,MOCHOVSKÁ 30</t>
  </si>
  <si>
    <t>24ZZS7073816001Y</t>
  </si>
  <si>
    <t>Levice,NAM HRDINOV 1</t>
  </si>
  <si>
    <t>24ZZS42363450009</t>
  </si>
  <si>
    <t>24ZZS6121751000W</t>
  </si>
  <si>
    <t>Levice,NAM HRDINOV/9</t>
  </si>
  <si>
    <t>24ZZS20000038757</t>
  </si>
  <si>
    <t>Levice,NEJEDLÉHO, Z. 1704/1</t>
  </si>
  <si>
    <t>24ZZS42369190002</t>
  </si>
  <si>
    <t>Levice,NEJEDLÉHO, Z. 2873/41</t>
  </si>
  <si>
    <t>24ZZS42369200004</t>
  </si>
  <si>
    <t>Levice,NÁLEPKU, KPT.J. 41</t>
  </si>
  <si>
    <t>24ZZS4237051001Y</t>
  </si>
  <si>
    <t>Levice,NÁLEPKU, KPT.J. 99</t>
  </si>
  <si>
    <t>24ZZS4236796000K</t>
  </si>
  <si>
    <t>Levice,NÁMESTIE HRDNINOV 7/8NO</t>
  </si>
  <si>
    <t>24ZZS2000006778R</t>
  </si>
  <si>
    <t>Levice,OKRUŽNÁ 2836/12</t>
  </si>
  <si>
    <t>24ZZS4236643000Z</t>
  </si>
  <si>
    <t>Levice,OKRUŽNÁ 2904/23</t>
  </si>
  <si>
    <t>24ZZS4236659001Y</t>
  </si>
  <si>
    <t>24ZZS42366420003</t>
  </si>
  <si>
    <t>Levice,PERECKÁ 2905/40</t>
  </si>
  <si>
    <t>24ZZS42607630000</t>
  </si>
  <si>
    <t>Levice,PERECKÁ 2906/41</t>
  </si>
  <si>
    <t>24ZZS4261287000W</t>
  </si>
  <si>
    <t>Levice,PERECKÁ 2968/13</t>
  </si>
  <si>
    <t>24ZZS4236271000I</t>
  </si>
  <si>
    <t>Levice,PERECKÁ 42</t>
  </si>
  <si>
    <t>24ZZS70147630000</t>
  </si>
  <si>
    <t>Levice,PIVNIČNÁ 557/4520</t>
  </si>
  <si>
    <t>24ZZS4236325000L</t>
  </si>
  <si>
    <t>Levice,POD URBANOM 2697/23</t>
  </si>
  <si>
    <t>24ZZS4237360000E</t>
  </si>
  <si>
    <t>Levice,PODHRADIE 22</t>
  </si>
  <si>
    <t>24ZZS4236942000J</t>
  </si>
  <si>
    <t>Levice,POĽNÁ 1914/9</t>
  </si>
  <si>
    <t>24ZZS4236977000D</t>
  </si>
  <si>
    <t>Levice,POĽNÁ 1940/8</t>
  </si>
  <si>
    <t>24ZZS4236976000I</t>
  </si>
  <si>
    <t>24ZZS6032471000Y</t>
  </si>
  <si>
    <t>24ZZS4236975000N</t>
  </si>
  <si>
    <t>24ZZS4236119000L</t>
  </si>
  <si>
    <t>24ZZS4235962000F</t>
  </si>
  <si>
    <t>Levice,PRI PODLUŽIANKE 3275</t>
  </si>
  <si>
    <t>24ZZS4237001000T</t>
  </si>
  <si>
    <t>Levice,PRIATEĽSTVA 279/32</t>
  </si>
  <si>
    <t>24ZZS4262560000D</t>
  </si>
  <si>
    <t>24ZZS7024699000O</t>
  </si>
  <si>
    <t>24ZZS70247010000</t>
  </si>
  <si>
    <t>Levice,SARATOVSKÁ 1853/14</t>
  </si>
  <si>
    <t>24ZZS4260517000O</t>
  </si>
  <si>
    <t>Levice,SARATOVSKÁ 1855/20</t>
  </si>
  <si>
    <t>24ZZS4235923000Y</t>
  </si>
  <si>
    <t>Levice,SARATOVSKÁ 1863/22</t>
  </si>
  <si>
    <t>24ZZS4260516000T</t>
  </si>
  <si>
    <t>Levice,SLÁDKOVIČA, A. 2</t>
  </si>
  <si>
    <t>24ZZS4236574000J</t>
  </si>
  <si>
    <t>Levice,SLÁDKOVIČA, A. 22</t>
  </si>
  <si>
    <t>24ZZS4237068000W</t>
  </si>
  <si>
    <t>Levice,SNP 2095/3</t>
  </si>
  <si>
    <t>24ZZS4270584000P</t>
  </si>
  <si>
    <t>Levice,SNP 2129/54</t>
  </si>
  <si>
    <t>24ZZS4271556000P</t>
  </si>
  <si>
    <t>Levice,SOKOLOVSKÁ 1037</t>
  </si>
  <si>
    <t>24ZZS4000095892W</t>
  </si>
  <si>
    <t>Levice,SÚKENÍCKA 7</t>
  </si>
  <si>
    <t>24ZZS4260515000Y</t>
  </si>
  <si>
    <t>Levice,TEKOVSKÁ 2335/2</t>
  </si>
  <si>
    <t>24ZZS4237159000Q</t>
  </si>
  <si>
    <t>Levice,TEKOVSKÁ 2719/28</t>
  </si>
  <si>
    <t>24ZZS42371560004</t>
  </si>
  <si>
    <t>Levice,VANSOVEJ, T. 2391/2</t>
  </si>
  <si>
    <t>24ZZS4237227000A</t>
  </si>
  <si>
    <t>Levice,VOJENSKÁ 2966/114</t>
  </si>
  <si>
    <t>24ZZS42373270003</t>
  </si>
  <si>
    <t>Levice,VYSOKÁ 15</t>
  </si>
  <si>
    <t>24ZZS4235959000N</t>
  </si>
  <si>
    <t>Levice,ZÁHRADNÁ 2682/7</t>
  </si>
  <si>
    <t>24ZZS4265730000U</t>
  </si>
  <si>
    <t>Levice,ČANKOV 2</t>
  </si>
  <si>
    <t>24ZZS60724340007</t>
  </si>
  <si>
    <t>Levice,ČANKOV 48/48</t>
  </si>
  <si>
    <t>24ZZS4246940000K</t>
  </si>
  <si>
    <t>Levice,ČANKOV 96</t>
  </si>
  <si>
    <t>24ZZS4246942000A</t>
  </si>
  <si>
    <t>Levice,ŠKOLSKÁ 14</t>
  </si>
  <si>
    <t>24ZZS4000070891Y</t>
  </si>
  <si>
    <t>Levice,ŠTEFÁNIKA, GEN.M.R. 38</t>
  </si>
  <si>
    <t>24ZZS4236122000D</t>
  </si>
  <si>
    <t>24ZZS42676070004</t>
  </si>
  <si>
    <t>24ZZS4235975000V</t>
  </si>
  <si>
    <t>Levice,ŠTEFÁNIKA, GEN.M.R. 463/19</t>
  </si>
  <si>
    <t>24ZZS42361240003</t>
  </si>
  <si>
    <t>Levice,ŠTEFÁNIKA, GEN.M.R. 467/63</t>
  </si>
  <si>
    <t>24ZZS4236121000I</t>
  </si>
  <si>
    <t>Levice,ŠTEFÁNIKA, GEN.M.R. 473/6</t>
  </si>
  <si>
    <t>24ZZS42361230008</t>
  </si>
  <si>
    <t>24ZZS4237059000X</t>
  </si>
  <si>
    <t>Mesto Levice CES HVIEZDOSLAVA,  29</t>
  </si>
  <si>
    <t>24ZZS4236424000J</t>
  </si>
  <si>
    <t>Mesto Levice CES HVIEZDOSLAVA, 2404/20</t>
  </si>
  <si>
    <t>24ZZS4236377000I</t>
  </si>
  <si>
    <t>Mesto Levice CES HVIEZDOSLAVA, 617/14</t>
  </si>
  <si>
    <t>24ZZS4236425000E</t>
  </si>
  <si>
    <t>Mesto Levice Palackého</t>
  </si>
  <si>
    <t>24ZZS4236939000R</t>
  </si>
  <si>
    <t>Mesto Levice</t>
  </si>
  <si>
    <t>3x10A</t>
  </si>
  <si>
    <t>3x30A</t>
  </si>
  <si>
    <t>3x14A</t>
  </si>
  <si>
    <t>Mesto Levice Rekreačná 689/40</t>
  </si>
  <si>
    <t>3x150A</t>
  </si>
  <si>
    <t>3x144A</t>
  </si>
  <si>
    <t>1x35A</t>
  </si>
  <si>
    <t>1x13A</t>
  </si>
  <si>
    <t>1x145A</t>
  </si>
  <si>
    <t>00307203</t>
  </si>
  <si>
    <t>Mestské kultúrne stredisko Levice</t>
  </si>
  <si>
    <t>00060526</t>
  </si>
  <si>
    <t>Správa športových zariadení Levice</t>
  </si>
  <si>
    <t xml:space="preserve">31196349 </t>
  </si>
  <si>
    <t>31196349</t>
  </si>
  <si>
    <t>MARGITA-ILONA, s.r.o.</t>
  </si>
  <si>
    <t>36545597</t>
  </si>
  <si>
    <t>Základná škola, Sv. Michala 42, Levice</t>
  </si>
  <si>
    <t>37864394</t>
  </si>
  <si>
    <t>Obec Šarovce</t>
  </si>
  <si>
    <t>00307521</t>
  </si>
  <si>
    <t>Základná škola s materskou školou - Alapiskola és Óvoda, Šarovce 426</t>
  </si>
  <si>
    <t>42115591</t>
  </si>
  <si>
    <t>Obec Pohronský Ruskov</t>
  </si>
  <si>
    <t>00307394</t>
  </si>
  <si>
    <t>Ces Štúra, Ľ. 3, Levice</t>
  </si>
  <si>
    <t>Kittenbergera, K. 1, Levice</t>
  </si>
  <si>
    <t>3x315A</t>
  </si>
  <si>
    <t>24ZZS6037518000P</t>
  </si>
  <si>
    <t>24ZZS8958170000U</t>
  </si>
  <si>
    <t>24ZZS4237169000K</t>
  </si>
  <si>
    <t>24ZZS60888750004</t>
  </si>
  <si>
    <t>24ZZS6090556000D</t>
  </si>
  <si>
    <t>24ZZS6105705000S</t>
  </si>
  <si>
    <t>24ZZS4237170000M</t>
  </si>
  <si>
    <t>24ZZS60241640002</t>
  </si>
  <si>
    <t>24ZZS4229858000C</t>
  </si>
  <si>
    <t>Levice, Turecký rad - krytá plaváreň 5</t>
  </si>
  <si>
    <t>Levice, Ľ. Podjavorinskej - zimný štadión 9</t>
  </si>
  <si>
    <t>Levice, Ľ. Podjavorinskej - dom športu 3</t>
  </si>
  <si>
    <t>Levice, Turecký rad - športová hala 3</t>
  </si>
  <si>
    <t>Levice, Ľ. Podjavorinskej - Športová hala V 3</t>
  </si>
  <si>
    <t>Levice, Turecký rad - Športová hala R 3</t>
  </si>
  <si>
    <t>Levice, Ľ. Podjavorinskej - FŠ SB 7</t>
  </si>
  <si>
    <t>Levice, Ľ. Podjavorinskej - FŠ NB 7</t>
  </si>
  <si>
    <t>Levice, Kalinčiakovo - FŠ 240</t>
  </si>
  <si>
    <t>pozn*</t>
  </si>
  <si>
    <t>24ZZS4229842000B</t>
  </si>
  <si>
    <t>LOKA REK. STRED. MARGITA-ILONA 928, Levice</t>
  </si>
  <si>
    <t>24ZZS4229882000O</t>
  </si>
  <si>
    <t>LOKA REK. STRED. MARGITA-ILONA 183, Levice</t>
  </si>
  <si>
    <t>3. Názov VO: Správa športových zariadení Levice</t>
  </si>
  <si>
    <t>Maximálna rezervovaná       200</t>
  </si>
  <si>
    <t>Rezervovaná kapacita           72</t>
  </si>
  <si>
    <t>Maximálna rezervovaná       250</t>
  </si>
  <si>
    <t>Rezervovaná kapacita          200</t>
  </si>
  <si>
    <t>3x34A</t>
  </si>
  <si>
    <t>24ZZS4223940000P</t>
  </si>
  <si>
    <t>HLAVNÁ 41</t>
  </si>
  <si>
    <t>24ZZS4223942000F</t>
  </si>
  <si>
    <t>KOLÓNIA 1</t>
  </si>
  <si>
    <t>24ZZS4223943000A</t>
  </si>
  <si>
    <t>KOSTOLNÁ 198/14</t>
  </si>
  <si>
    <t>24ZZS42239440005</t>
  </si>
  <si>
    <t>HLAVNÁ 92/74</t>
  </si>
  <si>
    <t>24ZZS4223946000W</t>
  </si>
  <si>
    <t>KOSTOLNÁ 426/6</t>
  </si>
  <si>
    <t>24ZZS42239530004</t>
  </si>
  <si>
    <t>HLAVNÁ 420/95</t>
  </si>
  <si>
    <t>24ZZS4223957000L</t>
  </si>
  <si>
    <t>MLÁDEŽNÍCKA 101/3</t>
  </si>
  <si>
    <t>24ZZS4223958000G</t>
  </si>
  <si>
    <t>MLÁDEŽNÍCKA 101/1</t>
  </si>
  <si>
    <t>24ZZS4223965000P</t>
  </si>
  <si>
    <t>HLAVNÁ 422/91</t>
  </si>
  <si>
    <t>24ZZS4223967000F</t>
  </si>
  <si>
    <t>HLAVNÁ 82/58</t>
  </si>
  <si>
    <t>24ZZS4223968000A</t>
  </si>
  <si>
    <t>24ZZS4247001000K</t>
  </si>
  <si>
    <t>HLAVNÁ 54</t>
  </si>
  <si>
    <t>24ZZS4270124000F</t>
  </si>
  <si>
    <t>HLAVNÁ 85</t>
  </si>
  <si>
    <t>24ZZS4270173000R</t>
  </si>
  <si>
    <t>CUKROVARSKÁ 216/2</t>
  </si>
  <si>
    <t>24ZZS4000122583L</t>
  </si>
  <si>
    <t>HLAVNÁ 244/80</t>
  </si>
  <si>
    <t>24ZZS4217066000N</t>
  </si>
  <si>
    <t>Šarovce 128 /OcÚ/</t>
  </si>
  <si>
    <t>24ZZS4217076000H</t>
  </si>
  <si>
    <t>24ZZS42170720000</t>
  </si>
  <si>
    <t>Šarovce 420 /VO - MŠ/</t>
  </si>
  <si>
    <t>24ZZS42170690008</t>
  </si>
  <si>
    <t>Šarovce 148 /VO - VŠ/</t>
  </si>
  <si>
    <t>24ZZS7100318000R</t>
  </si>
  <si>
    <t>Šarovce 127 /Centrálna zóna/</t>
  </si>
  <si>
    <t>24ZZS4217075000M</t>
  </si>
  <si>
    <t>Šarovce 86 /TJ/</t>
  </si>
  <si>
    <t>24ZZS7004493000C</t>
  </si>
  <si>
    <t xml:space="preserve">Šarovce 127/Klub Csemadok/ </t>
  </si>
  <si>
    <t>24ZZS4217067000I</t>
  </si>
  <si>
    <t>Šarovce 148 /Dom kultúry/</t>
  </si>
  <si>
    <t>24ZZS4217060000G</t>
  </si>
  <si>
    <t>Šarovce /VO Veselá 427/</t>
  </si>
  <si>
    <t>24ZZS42170780007</t>
  </si>
  <si>
    <t xml:space="preserve">Šarovce 466 /Kom. centrum/ </t>
  </si>
  <si>
    <t>24ZZS61016800007</t>
  </si>
  <si>
    <t>Šarovce 306 /Knižnica/</t>
  </si>
  <si>
    <t>24ZZS4217074000R</t>
  </si>
  <si>
    <t>Šarovce 371 /Dom smútku/</t>
  </si>
  <si>
    <t>24ZZS4217061000B</t>
  </si>
  <si>
    <t>Šarovce 216 /Dom smútku VŠ/</t>
  </si>
  <si>
    <t>24ZZS4217077000C</t>
  </si>
  <si>
    <t>Šarovce 110 /Zdrav. stredisko/</t>
  </si>
  <si>
    <t>24ZZS4237330000W</t>
  </si>
  <si>
    <t>Sv. Michala 42, Levice</t>
  </si>
  <si>
    <t xml:space="preserve"> Mesto Zlaté Moravce</t>
  </si>
  <si>
    <t>00308676</t>
  </si>
  <si>
    <t>Mesto Zlaté Moravce</t>
  </si>
  <si>
    <t>24ZZS4000459000Y</t>
  </si>
  <si>
    <t>24ZZS4000460001Y</t>
  </si>
  <si>
    <t>24ZZS4000462000Q</t>
  </si>
  <si>
    <t>24ZZS4022784000N</t>
  </si>
  <si>
    <t>24ZZS4022822000P</t>
  </si>
  <si>
    <t>24ZZS4022948000D</t>
  </si>
  <si>
    <t>24ZZS4022970000Z</t>
  </si>
  <si>
    <t>24ZZS4022992000D</t>
  </si>
  <si>
    <t>24ZZS4023023000V</t>
  </si>
  <si>
    <t>24ZZS40720720006</t>
  </si>
  <si>
    <t>24ZZS4072083000W</t>
  </si>
  <si>
    <t>24ZZS40721200002</t>
  </si>
  <si>
    <t>24ZZS4072826000Y</t>
  </si>
  <si>
    <t>24ZZS4075510000U</t>
  </si>
  <si>
    <t>24ZZS4077051000K</t>
  </si>
  <si>
    <t>24ZZS40779830003</t>
  </si>
  <si>
    <t>24ZZS40820860008</t>
  </si>
  <si>
    <t>24ZZS40820870003</t>
  </si>
  <si>
    <t>24ZZS4082388000E</t>
  </si>
  <si>
    <t>24ZZS40825180005</t>
  </si>
  <si>
    <t>24ZZS4082787000S</t>
  </si>
  <si>
    <t>24ZZS4083310000E</t>
  </si>
  <si>
    <t>24ZZS6027450000K</t>
  </si>
  <si>
    <t>24ZZS6133872000K</t>
  </si>
  <si>
    <t>24ZZS4022820000Z</t>
  </si>
  <si>
    <t>24ZZS40228270000</t>
  </si>
  <si>
    <t>24ZZS4022828000W</t>
  </si>
  <si>
    <t>24ZZS4080381000S</t>
  </si>
  <si>
    <t>24ZZS4022821000U</t>
  </si>
  <si>
    <t>24ZZS40228430008</t>
  </si>
  <si>
    <t>24ZZS40228440003</t>
  </si>
  <si>
    <t>24ZZS4022845000Z</t>
  </si>
  <si>
    <t>24ZZS4022846000U</t>
  </si>
  <si>
    <t>24ZZS40228590009</t>
  </si>
  <si>
    <t>24ZZS4022860000B</t>
  </si>
  <si>
    <t>24ZZS40228610006</t>
  </si>
  <si>
    <t>24ZZS4022856000O</t>
  </si>
  <si>
    <t>24ZZS4022857000J</t>
  </si>
  <si>
    <t>24ZZS4022867000D</t>
  </si>
  <si>
    <t>24ZZS4022865000N</t>
  </si>
  <si>
    <t>24ZZS4022866000I</t>
  </si>
  <si>
    <t>24ZZS4071912000O</t>
  </si>
  <si>
    <t>24ZZS6035513000T</t>
  </si>
  <si>
    <t>24ZZS40719150009</t>
  </si>
  <si>
    <t>24ZZS40719160004</t>
  </si>
  <si>
    <t>24ZZS6035514000O</t>
  </si>
  <si>
    <t>24ZZS6035516000E</t>
  </si>
  <si>
    <t>24ZZS6087114000S</t>
  </si>
  <si>
    <t>24ZZS6082956000F</t>
  </si>
  <si>
    <t>24ZZS40804000000</t>
  </si>
  <si>
    <t>24ZZS40818410009</t>
  </si>
  <si>
    <t>24ZZS6012417000L</t>
  </si>
  <si>
    <t>24ZZS4076001000L</t>
  </si>
  <si>
    <t>24ZZS4079556000I</t>
  </si>
  <si>
    <t>24ZZS40808590008</t>
  </si>
  <si>
    <t>24ZZS4080865000M</t>
  </si>
  <si>
    <t>24ZZS60077610006</t>
  </si>
  <si>
    <t>24ZZS6130127000O</t>
  </si>
  <si>
    <t>24ZZS70204810005</t>
  </si>
  <si>
    <t>24ZZS40004580002</t>
  </si>
  <si>
    <t>24ZZS4000463000L</t>
  </si>
  <si>
    <t>24ZZS40229670006</t>
  </si>
  <si>
    <t>24ZZS40734190008</t>
  </si>
  <si>
    <t>24ZZS4022991000I</t>
  </si>
  <si>
    <t>24ZZS4022963000Q</t>
  </si>
  <si>
    <t>24ZZS6006171000D</t>
  </si>
  <si>
    <t>24ZZS4022939000E</t>
  </si>
  <si>
    <t>24ZZS4076002000G</t>
  </si>
  <si>
    <t>24ZZS40795670007</t>
  </si>
  <si>
    <t>24ZZS40228710000</t>
  </si>
  <si>
    <t>24ZZS4000057306B</t>
  </si>
  <si>
    <t>24ZZS4000054398W</t>
  </si>
  <si>
    <t>24ZZS4082105000H</t>
  </si>
  <si>
    <t>24ZZS4000121331G</t>
  </si>
  <si>
    <t>24ZZS4000121334A</t>
  </si>
  <si>
    <t>24ZZS40229840009</t>
  </si>
  <si>
    <t>24ZZS6103078001Y</t>
  </si>
  <si>
    <t>24ZZS4022904000K</t>
  </si>
  <si>
    <t>24ZZS40822320007</t>
  </si>
  <si>
    <t>24ZZS40805570002</t>
  </si>
  <si>
    <t>24ZZS40712800004</t>
  </si>
  <si>
    <t>24ZZS4000091690R</t>
  </si>
  <si>
    <t>24ZZS4000207520P</t>
  </si>
  <si>
    <t>24ZZS40002410165</t>
  </si>
  <si>
    <t>24ZZS4078961000H</t>
  </si>
  <si>
    <t>Obecná 30</t>
  </si>
  <si>
    <t>Obecná 38</t>
  </si>
  <si>
    <t>Kalinčiakova 12</t>
  </si>
  <si>
    <t>Kalinčiakova 8</t>
  </si>
  <si>
    <t>Slnečná 2</t>
  </si>
  <si>
    <t>Náb. Žitavské 1</t>
  </si>
  <si>
    <t>Ces. Chyzerovecká 124</t>
  </si>
  <si>
    <t>Hviezdoslavova 183</t>
  </si>
  <si>
    <t>Rovňanova 3</t>
  </si>
  <si>
    <t>Rovňanova 1</t>
  </si>
  <si>
    <t>1. Mája 2</t>
  </si>
  <si>
    <t>Ces. Bernolákova 48</t>
  </si>
  <si>
    <t>Rovňanova 7</t>
  </si>
  <si>
    <t>Župná 8</t>
  </si>
  <si>
    <t>Hviezdoslavova 64</t>
  </si>
  <si>
    <t>Mojmírová 6</t>
  </si>
  <si>
    <t>Nám. A. Hlinku 8</t>
  </si>
  <si>
    <t>Duklianska 2</t>
  </si>
  <si>
    <t>1. Mája 21</t>
  </si>
  <si>
    <t>1. Mája 23</t>
  </si>
  <si>
    <t>1. Mája 25</t>
  </si>
  <si>
    <t>1. Mája 27</t>
  </si>
  <si>
    <t>1. Mája 34</t>
  </si>
  <si>
    <t>1. Mája 36</t>
  </si>
  <si>
    <t>1. Mája 38</t>
  </si>
  <si>
    <t>1. Mája 47</t>
  </si>
  <si>
    <t>1. Mája 49</t>
  </si>
  <si>
    <t>1. Mája 52</t>
  </si>
  <si>
    <t>1. Mája 54</t>
  </si>
  <si>
    <t>1. Mája 56</t>
  </si>
  <si>
    <t>Rovňanova 5</t>
  </si>
  <si>
    <t>Rovňanova 5 (osv.)</t>
  </si>
  <si>
    <t>Viničná 1</t>
  </si>
  <si>
    <t>Továrenská 1</t>
  </si>
  <si>
    <t>Továrenská 10</t>
  </si>
  <si>
    <t>Duklianska 8</t>
  </si>
  <si>
    <t>Nám. A. Hlinku 19</t>
  </si>
  <si>
    <t>Slavianska 18</t>
  </si>
  <si>
    <t>FIKT ZSE500 (Pokračovanie Novej 5,Vinice)</t>
  </si>
  <si>
    <t>FIKT ZSE500 (Pokračovanie Novej 117,Horný Majer)</t>
  </si>
  <si>
    <t>Obecná 4</t>
  </si>
  <si>
    <t>Rázusova 64</t>
  </si>
  <si>
    <t>1. Mája 24</t>
  </si>
  <si>
    <t>Ces. Chyzerovecká 131</t>
  </si>
  <si>
    <t>Dlhá 19</t>
  </si>
  <si>
    <t>S. Chalúpku 10</t>
  </si>
  <si>
    <t>Sládkovičova 107</t>
  </si>
  <si>
    <t>Brezová 22</t>
  </si>
  <si>
    <t>Továrenská 44</t>
  </si>
  <si>
    <t>Vajanského 5</t>
  </si>
  <si>
    <t>FIKT ZSE500 (Pokračovanie Novej 5, Čierna Dolina)</t>
  </si>
  <si>
    <t>Hronského 2278</t>
  </si>
  <si>
    <t>1. Mája 64 - spol. priestory</t>
  </si>
  <si>
    <t>1. Mája 62 - spol. priestory</t>
  </si>
  <si>
    <t>SNP 1, Dom služieb</t>
  </si>
  <si>
    <t>Mlynská 3 (stánok pri Bille)</t>
  </si>
  <si>
    <t>Robotnícka 2</t>
  </si>
  <si>
    <t>Hoňovecká 15273</t>
  </si>
  <si>
    <t>Chyzerovecká 4783</t>
  </si>
  <si>
    <t>Štefánikova 130</t>
  </si>
  <si>
    <t>Chyzerovecká 120</t>
  </si>
  <si>
    <t>3x66A</t>
  </si>
  <si>
    <t>1x15A</t>
  </si>
  <si>
    <t>3x15A</t>
  </si>
  <si>
    <t>-</t>
  </si>
  <si>
    <t>Obec Beladice</t>
  </si>
  <si>
    <t>00307769</t>
  </si>
  <si>
    <t>24ZZS2000014072Y</t>
  </si>
  <si>
    <t>24ZZS40000310003</t>
  </si>
  <si>
    <t>24ZZS4000034000P</t>
  </si>
  <si>
    <t>24ZZS4000035000K</t>
  </si>
  <si>
    <t>24ZZS4000118000A</t>
  </si>
  <si>
    <t>24ZZS40001210002</t>
  </si>
  <si>
    <t>24ZZS4000122000Y</t>
  </si>
  <si>
    <t>24ZZS4000123000T</t>
  </si>
  <si>
    <t>24ZZS4000124000O</t>
  </si>
  <si>
    <t>24ZZS4000125000J</t>
  </si>
  <si>
    <t>24ZZS40001280004</t>
  </si>
  <si>
    <t>24ZZS4000129001Y</t>
  </si>
  <si>
    <t>24ZZS4000133000N</t>
  </si>
  <si>
    <t>24ZZS40011090003</t>
  </si>
  <si>
    <t>24ZZS4078156000H</t>
  </si>
  <si>
    <t>24ZZS40800480001</t>
  </si>
  <si>
    <t>24ZZS4081476000V</t>
  </si>
  <si>
    <t>24ZZS4081511000B</t>
  </si>
  <si>
    <t>24ZZS4500289000H</t>
  </si>
  <si>
    <t>24ZZS6060785000D</t>
  </si>
  <si>
    <t>24ZZS61074880007</t>
  </si>
  <si>
    <t>24ZZS6116708000X</t>
  </si>
  <si>
    <t>24ZZS70130660005</t>
  </si>
  <si>
    <t>24ZZS4000002739Z</t>
  </si>
  <si>
    <t>24ZZS4000002740D</t>
  </si>
  <si>
    <t>24ZZS4000017480J</t>
  </si>
  <si>
    <t>24ZZS4000017481H</t>
  </si>
  <si>
    <t xml:space="preserve">Ces Hlavná Stavba/144, </t>
  </si>
  <si>
    <t>Beladice 365</t>
  </si>
  <si>
    <t>Beladice 544</t>
  </si>
  <si>
    <t>Beladice 350/350</t>
  </si>
  <si>
    <t>Ces Hlavná 148</t>
  </si>
  <si>
    <t>Ces Hlavná 107</t>
  </si>
  <si>
    <t>Ces Hlavná 129</t>
  </si>
  <si>
    <t>Ces Hlavná 17</t>
  </si>
  <si>
    <t>Ces Hlavná 17/17</t>
  </si>
  <si>
    <t>Cintorínska 226</t>
  </si>
  <si>
    <t>Pod Gaštanmi 167/167</t>
  </si>
  <si>
    <t>Ces Hlavná 152/152</t>
  </si>
  <si>
    <t>Ces Hlavná 75/75</t>
  </si>
  <si>
    <t>Beladice 559/559</t>
  </si>
  <si>
    <t>Beladice 552</t>
  </si>
  <si>
    <t>Ces Hlavná 141/141</t>
  </si>
  <si>
    <t>Ces Hlavná 61</t>
  </si>
  <si>
    <t>Dolná 256</t>
  </si>
  <si>
    <t>Ces Hlavná 18</t>
  </si>
  <si>
    <t>Beladice 614</t>
  </si>
  <si>
    <t>Beladice 543</t>
  </si>
  <si>
    <t>Ces Hlavná 51</t>
  </si>
  <si>
    <t>Ces Hlavná 746/D</t>
  </si>
  <si>
    <t>Ces Hlavná 746/C</t>
  </si>
  <si>
    <t>Ces Hlavná 747/A</t>
  </si>
  <si>
    <t>Ces Hlavná 747/B</t>
  </si>
  <si>
    <t>1x50A</t>
  </si>
  <si>
    <t>24ZZS4091802000J</t>
  </si>
  <si>
    <t>24ZZS4091810000N</t>
  </si>
  <si>
    <t>24ZZS40918130008</t>
  </si>
  <si>
    <t>24ZZS4142005000D</t>
  </si>
  <si>
    <t>24ZZS4146726000Q</t>
  </si>
  <si>
    <t>24ZZS4147502000R</t>
  </si>
  <si>
    <t>24ZZS41475070002</t>
  </si>
  <si>
    <t>24ZZS70227030006</t>
  </si>
  <si>
    <t>24ZZS70463490004</t>
  </si>
  <si>
    <t>Dedinka 193</t>
  </si>
  <si>
    <t>Dedinka 113</t>
  </si>
  <si>
    <t>Dedinka 1</t>
  </si>
  <si>
    <t>Hurbanovce 371</t>
  </si>
  <si>
    <t>Dedinka 137/137</t>
  </si>
  <si>
    <t>Dedinka 220</t>
  </si>
  <si>
    <t>Dedinka --/194</t>
  </si>
  <si>
    <t>Dedinka 437</t>
  </si>
  <si>
    <t>Obec Dedinka</t>
  </si>
  <si>
    <t>00308854</t>
  </si>
  <si>
    <t>Obec Ladice</t>
  </si>
  <si>
    <t>00038440</t>
  </si>
  <si>
    <t>24ZZS4000225000C</t>
  </si>
  <si>
    <t>24ZZS40002260007</t>
  </si>
  <si>
    <t>24ZZS40002270002</t>
  </si>
  <si>
    <t>24ZZS4000228000Y</t>
  </si>
  <si>
    <t>24ZZS4000229000T</t>
  </si>
  <si>
    <t>24ZZS4000234000B</t>
  </si>
  <si>
    <t>24ZZS40708370002</t>
  </si>
  <si>
    <t>24ZZS4082575000L</t>
  </si>
  <si>
    <t>24ZZS4084076000Z</t>
  </si>
  <si>
    <t>24ZZS7011364000A</t>
  </si>
  <si>
    <t>24ZZS40000540223</t>
  </si>
  <si>
    <t>Ces Hlavná 323/323</t>
  </si>
  <si>
    <t>Cintorínksa 202</t>
  </si>
  <si>
    <t>Berekova 200</t>
  </si>
  <si>
    <t>Berekova 219/219</t>
  </si>
  <si>
    <t>Školská 320/320</t>
  </si>
  <si>
    <t>Bereková 213/213</t>
  </si>
  <si>
    <t>Bereková 214/214</t>
  </si>
  <si>
    <t>Bereková 222</t>
  </si>
  <si>
    <t>Tekovská Strana 271/271</t>
  </si>
  <si>
    <t>Ces Hlavná 156</t>
  </si>
  <si>
    <t>3x132A</t>
  </si>
  <si>
    <t>Obec Mojzesovo</t>
  </si>
  <si>
    <t>00309117</t>
  </si>
  <si>
    <t>24ZZS40853680002</t>
  </si>
  <si>
    <t>24ZZS4085372000Q</t>
  </si>
  <si>
    <t>24ZZS40853770001</t>
  </si>
  <si>
    <t>24ZZS4098671000E</t>
  </si>
  <si>
    <t>24ZZS4122244000Z</t>
  </si>
  <si>
    <t>24ZZS7042859000W</t>
  </si>
  <si>
    <t>24ZZS7042860000Y</t>
  </si>
  <si>
    <t>Mojzesovo 243</t>
  </si>
  <si>
    <t>Mojzesovo 94</t>
  </si>
  <si>
    <t>Mojzesovo 242</t>
  </si>
  <si>
    <t>Mojzesovo 406</t>
  </si>
  <si>
    <t>Mojzesovo --/517</t>
  </si>
  <si>
    <t>Mojzesovo --/516</t>
  </si>
  <si>
    <t>Obec Radava</t>
  </si>
  <si>
    <t>00309214</t>
  </si>
  <si>
    <t>24ZZS4091886000P</t>
  </si>
  <si>
    <t>24ZZS4091887000K</t>
  </si>
  <si>
    <t>24ZZS4091889000A</t>
  </si>
  <si>
    <t>24ZZS4091890000C</t>
  </si>
  <si>
    <t>24ZZS4091896000J</t>
  </si>
  <si>
    <t>24ZZS4140239000E</t>
  </si>
  <si>
    <t>24ZZS4140697000Y</t>
  </si>
  <si>
    <t>24ZZS4140927000I</t>
  </si>
  <si>
    <t>24ZZS4145405000Z</t>
  </si>
  <si>
    <t>24ZZS4147078000R</t>
  </si>
  <si>
    <t>24ZZS4149704000O</t>
  </si>
  <si>
    <t>24ZZS4094220000Z</t>
  </si>
  <si>
    <t>Radava 387</t>
  </si>
  <si>
    <t>Radava 444</t>
  </si>
  <si>
    <t>Radava 440/440</t>
  </si>
  <si>
    <t>Radava 560</t>
  </si>
  <si>
    <t>Radava 491</t>
  </si>
  <si>
    <t>Radava 63</t>
  </si>
  <si>
    <t>Radava 445/445</t>
  </si>
  <si>
    <t>Radava 441/441</t>
  </si>
  <si>
    <t>Radava 437/437</t>
  </si>
  <si>
    <t>Radava 439/439</t>
  </si>
  <si>
    <t>Radava 179/179</t>
  </si>
  <si>
    <t>Obec Slažany</t>
  </si>
  <si>
    <t>00308447</t>
  </si>
  <si>
    <t>24ZZS4010847000D</t>
  </si>
  <si>
    <t>24ZZS40108490003</t>
  </si>
  <si>
    <t>24ZZS4010853000R</t>
  </si>
  <si>
    <t>24ZZS4010856000C</t>
  </si>
  <si>
    <t>24ZZS40108570007</t>
  </si>
  <si>
    <t>24ZZS40108580002</t>
  </si>
  <si>
    <t>24ZZS4010859000Y</t>
  </si>
  <si>
    <t>24ZZS40108670001</t>
  </si>
  <si>
    <t>24ZZS4077060000J</t>
  </si>
  <si>
    <t>24ZZS60092470007</t>
  </si>
  <si>
    <t>24ZZS6035000000B</t>
  </si>
  <si>
    <t>24ZZS6035189000M</t>
  </si>
  <si>
    <t>24ZZS6104655000D</t>
  </si>
  <si>
    <t>24ZZS70104400006</t>
  </si>
  <si>
    <t>24ZZS7036389000Q</t>
  </si>
  <si>
    <t>24ZZS7036393000D</t>
  </si>
  <si>
    <t>24ZZS7036396000Z</t>
  </si>
  <si>
    <t>24ZZS7036398000P</t>
  </si>
  <si>
    <t>24ZZS7036401000X</t>
  </si>
  <si>
    <t>24ZZS7036403000N</t>
  </si>
  <si>
    <t>24ZZS40000227126</t>
  </si>
  <si>
    <t>24ZZS4000059002L</t>
  </si>
  <si>
    <t>24ZZS40000732835</t>
  </si>
  <si>
    <t>Dolné Slažany 118</t>
  </si>
  <si>
    <t>Dolné Slažany 535</t>
  </si>
  <si>
    <t>Dolné Slažany 81/81</t>
  </si>
  <si>
    <t>Dolné Slažany 87</t>
  </si>
  <si>
    <t>Dolné Slažany 78/78</t>
  </si>
  <si>
    <t>Dolné Slažany 94</t>
  </si>
  <si>
    <t>Horné Slažany 296</t>
  </si>
  <si>
    <t>Dolné Slažany 44/44</t>
  </si>
  <si>
    <t>Dolné Slažany 96/96</t>
  </si>
  <si>
    <t>Dolné Slažany 90/90</t>
  </si>
  <si>
    <t>Dolné Slažany 539</t>
  </si>
  <si>
    <t>Dolné Slažany 90</t>
  </si>
  <si>
    <t>Dolné Slažany 650</t>
  </si>
  <si>
    <t>Dolné Slažany 649</t>
  </si>
  <si>
    <t>Dolné Slažany 647</t>
  </si>
  <si>
    <t>Dolné Slažany 648</t>
  </si>
  <si>
    <t>Dolné Slažany 646</t>
  </si>
  <si>
    <t>Horné Slažany 931</t>
  </si>
  <si>
    <t>Dolné Slažany 592</t>
  </si>
  <si>
    <t>Horné Slažany 235</t>
  </si>
  <si>
    <t>1x24A</t>
  </si>
  <si>
    <t>1x2A</t>
  </si>
  <si>
    <t>Obec Topolčianky</t>
  </si>
  <si>
    <t>00308536</t>
  </si>
  <si>
    <t>24ZZS40334040001</t>
  </si>
  <si>
    <t>24ZZS4033408000I</t>
  </si>
  <si>
    <t>24ZZS40334120005</t>
  </si>
  <si>
    <t>24ZZS4033415000R</t>
  </si>
  <si>
    <t>24ZZS4033417000H</t>
  </si>
  <si>
    <t>24ZZS4039555000M</t>
  </si>
  <si>
    <t>24ZZS4071902000U</t>
  </si>
  <si>
    <t>24ZZS6014526000Y</t>
  </si>
  <si>
    <t>24ZZS6024320000W</t>
  </si>
  <si>
    <t>24ZZS6028760000M</t>
  </si>
  <si>
    <t>24ZZS70403080007</t>
  </si>
  <si>
    <t>24ZZS70403090002</t>
  </si>
  <si>
    <t>24ZZS40000339548</t>
  </si>
  <si>
    <t>24ZZS4000073209H</t>
  </si>
  <si>
    <t>24ZZS4000073238A</t>
  </si>
  <si>
    <t>24ZZS4000089735Y</t>
  </si>
  <si>
    <t>24ZZS4000112043M</t>
  </si>
  <si>
    <t>24ZZS40001804562</t>
  </si>
  <si>
    <t>Ces Hlavná 56/120</t>
  </si>
  <si>
    <t>Ces Hlavná 152</t>
  </si>
  <si>
    <t>Mlynská 1</t>
  </si>
  <si>
    <t>Ces Machulinská 2</t>
  </si>
  <si>
    <t>Cintorínska 29</t>
  </si>
  <si>
    <t>Cintorínska 35</t>
  </si>
  <si>
    <t>Ces Hlavná 171/141</t>
  </si>
  <si>
    <t>SNP 11</t>
  </si>
  <si>
    <t>Ces Hlavná 117</t>
  </si>
  <si>
    <t>Ces Hlavná 27</t>
  </si>
  <si>
    <t>Parková 253/12</t>
  </si>
  <si>
    <t>SNP 7</t>
  </si>
  <si>
    <t>SNP 9</t>
  </si>
  <si>
    <t>SNP 1259/1B</t>
  </si>
  <si>
    <t>SNP 1259/1C</t>
  </si>
  <si>
    <t>Ces Hlavná 114</t>
  </si>
  <si>
    <t>SNP 1281/1D</t>
  </si>
  <si>
    <t>Ces Hlavná 777</t>
  </si>
  <si>
    <t>Obec Velké Lovce</t>
  </si>
  <si>
    <t>00309354</t>
  </si>
  <si>
    <t>Obec Vlkas</t>
  </si>
  <si>
    <t>00800139</t>
  </si>
  <si>
    <t>24ZZS20000125044</t>
  </si>
  <si>
    <t>24ZZS4085452000V</t>
  </si>
  <si>
    <t>24ZZS4085453000Q</t>
  </si>
  <si>
    <t>24ZZS4085454000L</t>
  </si>
  <si>
    <t>24ZZS4085455000G</t>
  </si>
  <si>
    <t>24ZZS4085460000Z</t>
  </si>
  <si>
    <t>24ZZS4085461000U</t>
  </si>
  <si>
    <t>24ZZS4085468000W</t>
  </si>
  <si>
    <t>24ZZS4085470000T</t>
  </si>
  <si>
    <t>24ZZS4140924000X</t>
  </si>
  <si>
    <t>24ZZS4145564000Y</t>
  </si>
  <si>
    <t>24ZZS60894620008</t>
  </si>
  <si>
    <t>24ZZS7109186000B</t>
  </si>
  <si>
    <t>24ZZS4085476001Y</t>
  </si>
  <si>
    <t>24ZZS4085477000V</t>
  </si>
  <si>
    <t>24ZZS4085478000Q</t>
  </si>
  <si>
    <t>24ZZS4085479000L</t>
  </si>
  <si>
    <t>24ZZS4085481000I</t>
  </si>
  <si>
    <t>24ZZS4085482000D</t>
  </si>
  <si>
    <t>Velké Lovce 559</t>
  </si>
  <si>
    <t>Velké Lovce 293</t>
  </si>
  <si>
    <t>Velké Lovce 44</t>
  </si>
  <si>
    <t>Velké Lovce 645</t>
  </si>
  <si>
    <t>Velké Lovce 99/99</t>
  </si>
  <si>
    <t>Velké Lovce 530</t>
  </si>
  <si>
    <t>Velké Lovce 220</t>
  </si>
  <si>
    <t>Velké Lovce 540</t>
  </si>
  <si>
    <t>Velké Lovce 61/61</t>
  </si>
  <si>
    <t>Velké Lovce 41/41</t>
  </si>
  <si>
    <t>Velké Lovce 21</t>
  </si>
  <si>
    <t>Velké Lovce 671</t>
  </si>
  <si>
    <t>Vlkas 86</t>
  </si>
  <si>
    <t>Vlkas 82</t>
  </si>
  <si>
    <t>Vlkas 80/80</t>
  </si>
  <si>
    <t>Vlkas 10</t>
  </si>
  <si>
    <t>Vlkas 154</t>
  </si>
  <si>
    <t>Vlkas 16</t>
  </si>
  <si>
    <t>3x54A</t>
  </si>
  <si>
    <t>Mestské stredisko kultúry a športu p.o.</t>
  </si>
  <si>
    <t>42208033</t>
  </si>
  <si>
    <t>Technické služby mesta Zlaté Moravce</t>
  </si>
  <si>
    <t>00587168</t>
  </si>
  <si>
    <t>Materská škola, Sľažany 321</t>
  </si>
  <si>
    <t>42337071</t>
  </si>
  <si>
    <t>Základná škola, Sľažany 122</t>
  </si>
  <si>
    <t>37865048</t>
  </si>
  <si>
    <t>Základná škola, Mojmírova 2, Zlaté Moravce</t>
  </si>
  <si>
    <t>37865056</t>
  </si>
  <si>
    <t>Základná škola, Pribinova 1, Zlaté Moravce</t>
  </si>
  <si>
    <t>37865081</t>
  </si>
  <si>
    <t>Základná škola, Robotnícka 25, Zlaté Moravce</t>
  </si>
  <si>
    <t>37865111</t>
  </si>
  <si>
    <t>Základná umelecká škola, J. Kráľa 4, Zlaté Moravce</t>
  </si>
  <si>
    <t>37865161</t>
  </si>
  <si>
    <t>24ZZS4022873000R</t>
  </si>
  <si>
    <t>24ZZS4022897000W</t>
  </si>
  <si>
    <t>24ZZS4022898000R</t>
  </si>
  <si>
    <t>24ZZS40229510005</t>
  </si>
  <si>
    <t>24ZZS6008396000K</t>
  </si>
  <si>
    <t>24ZZS6123001000L</t>
  </si>
  <si>
    <t>24ZZS70054320008</t>
  </si>
  <si>
    <t>1. Mája 14</t>
  </si>
  <si>
    <t>Nám. A. Hlinku 1</t>
  </si>
  <si>
    <t>Ces. Chyzerovecká 120</t>
  </si>
  <si>
    <t>24ZZS40554470002</t>
  </si>
  <si>
    <t>24ZZS60125450006</t>
  </si>
  <si>
    <t>24ZZS40796920007</t>
  </si>
  <si>
    <t>24ZZS6116987000D</t>
  </si>
  <si>
    <t>24ZZS4080957000B</t>
  </si>
  <si>
    <t>24ZZS4022966000B</t>
  </si>
  <si>
    <t>24ZZS4000464000G</t>
  </si>
  <si>
    <t>24ZZS40229000003</t>
  </si>
  <si>
    <t>24ZZS40229940003</t>
  </si>
  <si>
    <t>24ZZS6078682001Y</t>
  </si>
  <si>
    <t>Ces. Bernolákova 59</t>
  </si>
  <si>
    <t>S. Chalúpku 18</t>
  </si>
  <si>
    <t>LOKA ZÁHRADY</t>
  </si>
  <si>
    <t>Tehelná 7</t>
  </si>
  <si>
    <t>SNP 6</t>
  </si>
  <si>
    <t>SNP4</t>
  </si>
  <si>
    <t>Obecná 9003</t>
  </si>
  <si>
    <t>Nám. Hlinku, A.2</t>
  </si>
  <si>
    <t>Ces. Chyzerovecká 25</t>
  </si>
  <si>
    <t>Ces. Chyzerovecká 69</t>
  </si>
  <si>
    <t>24ZZS40108480008</t>
  </si>
  <si>
    <t>Horné Sľažany č. 159, 95171</t>
  </si>
  <si>
    <t>24ZZS40108510000</t>
  </si>
  <si>
    <t>24ZZS4010854000M</t>
  </si>
  <si>
    <t>Sľažany, Dolné Sľažany 121</t>
  </si>
  <si>
    <t>Sľažany, Dolné Sľažany 321</t>
  </si>
  <si>
    <t>24ZZS4022901000Z</t>
  </si>
  <si>
    <t>24ZZS4022909000W</t>
  </si>
  <si>
    <t>Nám. A. Hlinku 14</t>
  </si>
  <si>
    <t>Janka Kráľa 2</t>
  </si>
  <si>
    <t>24ZZS4075059000X</t>
  </si>
  <si>
    <t>Robotnícka 25</t>
  </si>
  <si>
    <t>24ZZS40229430001</t>
  </si>
  <si>
    <t>24ZZS4022945000S</t>
  </si>
  <si>
    <t>24ZZS4084606000Z</t>
  </si>
  <si>
    <t>Pribinova 1</t>
  </si>
  <si>
    <t>3x108A</t>
  </si>
  <si>
    <t>1x30A</t>
  </si>
  <si>
    <t>24ZZS40228180001</t>
  </si>
  <si>
    <t>24ZZS4071131001Y</t>
  </si>
  <si>
    <t>Mojmírova 2</t>
  </si>
  <si>
    <t>Mesto Žarnovica</t>
  </si>
  <si>
    <t>Mesto Tlmače</t>
  </si>
  <si>
    <t>00321117</t>
  </si>
  <si>
    <t>24ZSS6220443000R</t>
  </si>
  <si>
    <t>Bystrická BJ</t>
  </si>
  <si>
    <t>24ZSS6220703000U</t>
  </si>
  <si>
    <t>Fr. Kráľa 868/1/MOP</t>
  </si>
  <si>
    <t>24ZSS6220704000P</t>
  </si>
  <si>
    <t>Fr. Kráľa 876/58</t>
  </si>
  <si>
    <t>24ZSS6220541000U</t>
  </si>
  <si>
    <t>Partizánska 65/0 0</t>
  </si>
  <si>
    <t>24ZSS62204380008</t>
  </si>
  <si>
    <t>Bystrická 2/BE</t>
  </si>
  <si>
    <t>24ZSS622055600AG</t>
  </si>
  <si>
    <t>Partizánska 68</t>
  </si>
  <si>
    <t>24ZSS6220621000Z</t>
  </si>
  <si>
    <t>Slobody 85/MOP</t>
  </si>
  <si>
    <t>24ZSS6220634000E</t>
  </si>
  <si>
    <t>A. Sládkoviča 16</t>
  </si>
  <si>
    <t>24ZSS6220699000R</t>
  </si>
  <si>
    <t>Fr. Kráľa 845/1MOP</t>
  </si>
  <si>
    <t>24ZSS6220907000X</t>
  </si>
  <si>
    <t>Lukavica 41/MOP</t>
  </si>
  <si>
    <t>24ZSS6301181000Y</t>
  </si>
  <si>
    <t>Kľakovská 892/30</t>
  </si>
  <si>
    <t>24ZSS63031830008</t>
  </si>
  <si>
    <t>Ladis. Oswalda 1/IBV-PAR</t>
  </si>
  <si>
    <t>24ZSS62204390003</t>
  </si>
  <si>
    <t>Bystrrická 82/BF</t>
  </si>
  <si>
    <t>24ZSS6220496000J</t>
  </si>
  <si>
    <t>Ľudovíta Štúra 15/MOP</t>
  </si>
  <si>
    <t>24ZSS6220918000M</t>
  </si>
  <si>
    <t>Podzámčie 53/AN</t>
  </si>
  <si>
    <t>24ZSS6220919000H</t>
  </si>
  <si>
    <t>Podzámčie AO</t>
  </si>
  <si>
    <t>24ZSS6305100000I</t>
  </si>
  <si>
    <t>Bystrická 1999/VER. OS</t>
  </si>
  <si>
    <t>24ZSS6220928000G</t>
  </si>
  <si>
    <t>Žarn. Huta 2/V.O.1</t>
  </si>
  <si>
    <t>24ZSS6220920000J</t>
  </si>
  <si>
    <t>Revištské Podzámčie, KD</t>
  </si>
  <si>
    <t>24ZSS63045670001</t>
  </si>
  <si>
    <t>Bystrická 37/0 štad. DEPO</t>
  </si>
  <si>
    <t>24ZSS6220600000F</t>
  </si>
  <si>
    <t>Dolná 25 - Juventus</t>
  </si>
  <si>
    <t>24ZSS6220510000G</t>
  </si>
  <si>
    <t>Nám. SNP 1081/MOP MsÚ garáže</t>
  </si>
  <si>
    <t>24ZSS63209970006</t>
  </si>
  <si>
    <t>BD FK 1616/66 - spol. priest.</t>
  </si>
  <si>
    <t>24ZSS6220511000B</t>
  </si>
  <si>
    <t>Nám. SNP 1/33 MsÚ - kancel. chodba</t>
  </si>
  <si>
    <t>24ZSS62206100009</t>
  </si>
  <si>
    <t>Slobody 352/12 Pož. zbrojnica</t>
  </si>
  <si>
    <t>24ZSS62206180006</t>
  </si>
  <si>
    <t>Slobody 5 Klub dôchodcov</t>
  </si>
  <si>
    <t>24ZSS4530344000C</t>
  </si>
  <si>
    <t>Žarnov. Huta 8, Kotol. + spol.</t>
  </si>
  <si>
    <t>24ZSS6304568000X</t>
  </si>
  <si>
    <t>Bystrická 37, Štadión "obsluha"</t>
  </si>
  <si>
    <t>24ZSS6316844000J</t>
  </si>
  <si>
    <t>Bystrická 559 štadión - spol. priest.</t>
  </si>
  <si>
    <t>24ZSS6314657000S</t>
  </si>
  <si>
    <t>BD FK 1525/62 - spol. priest.</t>
  </si>
  <si>
    <t>24ZSS6314658000N</t>
  </si>
  <si>
    <t>BD FK1525/63 - spol. priest.</t>
  </si>
  <si>
    <t>24ZSS6314660000K</t>
  </si>
  <si>
    <t>BD FK1526/64 - spol. priest.</t>
  </si>
  <si>
    <t>24ZSS6314661000F</t>
  </si>
  <si>
    <t>BD FK1526/65 - spol. priest.</t>
  </si>
  <si>
    <t>24ZSS62206110004</t>
  </si>
  <si>
    <t>Slobody 352/12 - 0 Pož. zbrojnica</t>
  </si>
  <si>
    <t>24ZSS6220424000Y</t>
  </si>
  <si>
    <t>Bystrická 1073/ /1 tribúna</t>
  </si>
  <si>
    <t>24ZSS4513340000Q</t>
  </si>
  <si>
    <t>A. Sládkoviča 0 - SLSP parčík</t>
  </si>
  <si>
    <t>24ZSS6316279000I</t>
  </si>
  <si>
    <t>Stĺp kamery Fr. Kráľa 2251/4</t>
  </si>
  <si>
    <t>24ZSS45303450007</t>
  </si>
  <si>
    <t>Žarnov. Huta 8, Zasadačka</t>
  </si>
  <si>
    <t>24ZSS62204320001</t>
  </si>
  <si>
    <t>Bystrická 847/MOP ZS Hlavná</t>
  </si>
  <si>
    <t>24ZSS4556172000Q</t>
  </si>
  <si>
    <t>Kľakovská 1710/32 výťah</t>
  </si>
  <si>
    <t>24ZSS6114704000C</t>
  </si>
  <si>
    <t>Slobody 351/12 služ. byt</t>
  </si>
  <si>
    <t>24ZSS4601178000Y</t>
  </si>
  <si>
    <t>Sandrická 521</t>
  </si>
  <si>
    <t>Obec Beša</t>
  </si>
  <si>
    <t>24ZZS4000054246I</t>
  </si>
  <si>
    <t>TOPOLOVA 695 BD</t>
  </si>
  <si>
    <t>24ZZS4271301000K</t>
  </si>
  <si>
    <t>TOVARENSKA 1  KD</t>
  </si>
  <si>
    <t>24ZZS4261436000G</t>
  </si>
  <si>
    <t>LOKA KOZMALOVSKA 4</t>
  </si>
  <si>
    <t>24ZZS4247496000O</t>
  </si>
  <si>
    <t>TOVARENSKA 3 DS</t>
  </si>
  <si>
    <t>24ZZS4247395001Y</t>
  </si>
  <si>
    <t>NOVA 2 MŚ</t>
  </si>
  <si>
    <t>24ZZS42525120005</t>
  </si>
  <si>
    <t xml:space="preserve">POTOĆNA 1 </t>
  </si>
  <si>
    <t>24ZZS40001832612</t>
  </si>
  <si>
    <t>NAM.ODBORAROV 1</t>
  </si>
  <si>
    <t>24ZZS4000138882C</t>
  </si>
  <si>
    <t>LIPOVA 5976/55</t>
  </si>
  <si>
    <t>24ZZS4000183204E</t>
  </si>
  <si>
    <t>LIPOVA 5976/39</t>
  </si>
  <si>
    <t>24ZZS42715440004</t>
  </si>
  <si>
    <t>TOPOLOVA 1 komun.cen.</t>
  </si>
  <si>
    <t>24ZZS4000117909Z</t>
  </si>
  <si>
    <t xml:space="preserve">MLADEŹNICKA 6A </t>
  </si>
  <si>
    <t>24ZZS4251905000D</t>
  </si>
  <si>
    <t>NAM.OBDORAROV 1</t>
  </si>
  <si>
    <t>24ZZS6090213001Y</t>
  </si>
  <si>
    <t>LOKA KOZMANOLOVSKA</t>
  </si>
  <si>
    <t>24ZZS4265823000E</t>
  </si>
  <si>
    <t>NAM.OBDOR.10 MSU</t>
  </si>
  <si>
    <t>24ZZS4265281000U</t>
  </si>
  <si>
    <t>TOPOLOVA 6 TELOCV.</t>
  </si>
  <si>
    <t>24ZZS4267538000P</t>
  </si>
  <si>
    <t>NAM.1.MAJA 4  VO</t>
  </si>
  <si>
    <t>24ZZS42474920007</t>
  </si>
  <si>
    <t>RUŹOVA 23 VO</t>
  </si>
  <si>
    <t>24ZZS4247495000T</t>
  </si>
  <si>
    <t>LOKA KOZMALOVSKA 2</t>
  </si>
  <si>
    <t>24ZZS4247494000Y</t>
  </si>
  <si>
    <t>NAM.ODBORAROV 5</t>
  </si>
  <si>
    <t>24ZZS6048367000Y</t>
  </si>
  <si>
    <t>POTOĆNA 1  VO</t>
  </si>
  <si>
    <t>24ZZS4247497000J</t>
  </si>
  <si>
    <t xml:space="preserve">NOVA 8 VO </t>
  </si>
  <si>
    <t>24ZZS6068508000X</t>
  </si>
  <si>
    <t>FRANCUZSKA 96 VO</t>
  </si>
  <si>
    <t>24ZZS4271003000V</t>
  </si>
  <si>
    <t xml:space="preserve">VINIĆNA 53 VO </t>
  </si>
  <si>
    <t>24ZZS42474990009</t>
  </si>
  <si>
    <t>KOTLARSKA 4 VO</t>
  </si>
  <si>
    <t>24ZZS4270025000H</t>
  </si>
  <si>
    <t>Beša 212- kuchyňa</t>
  </si>
  <si>
    <t>24ZZS4262653000Y</t>
  </si>
  <si>
    <t>Beša 212 -sála</t>
  </si>
  <si>
    <t>24ZZS4247033000T</t>
  </si>
  <si>
    <t>Beša 239</t>
  </si>
  <si>
    <t>24ZZS42470290005</t>
  </si>
  <si>
    <t>Beša 281</t>
  </si>
  <si>
    <t>24ZZS4247025000P</t>
  </si>
  <si>
    <t>Beša 83</t>
  </si>
  <si>
    <t>24ZZS42470220003</t>
  </si>
  <si>
    <t>Beša 306</t>
  </si>
  <si>
    <t>24ZZS7096604000O</t>
  </si>
  <si>
    <t>Beša 371</t>
  </si>
  <si>
    <t>24ZZS7096605000J</t>
  </si>
  <si>
    <t>Beša 372</t>
  </si>
  <si>
    <t>24ZZS4247024000U</t>
  </si>
  <si>
    <t>Beša 88</t>
  </si>
  <si>
    <t>24ZZS4247032000Y</t>
  </si>
  <si>
    <t>Beša 59 , VO</t>
  </si>
  <si>
    <t>24ZZS42470300007</t>
  </si>
  <si>
    <t>Beša 144 , VO</t>
  </si>
  <si>
    <t>24ZZS42470310002</t>
  </si>
  <si>
    <t>Beša 255  Verej.Osvetl.</t>
  </si>
  <si>
    <t>24ZZS40002259037</t>
  </si>
  <si>
    <t>Topoľová 19/132</t>
  </si>
  <si>
    <t xml:space="preserve">Obec Jabloňovce </t>
  </si>
  <si>
    <t>00800317</t>
  </si>
  <si>
    <t>24ZZS42298170004</t>
  </si>
  <si>
    <t>JABLOŃOVCE 92</t>
  </si>
  <si>
    <t>24ZZS4270193000F</t>
  </si>
  <si>
    <t>LOKA FARMA 201</t>
  </si>
  <si>
    <t>24ZZS4246958000B</t>
  </si>
  <si>
    <t>JABLOŃOVCE 71</t>
  </si>
  <si>
    <t>24ZZS6064974000F</t>
  </si>
  <si>
    <t>24ZZS42298160009</t>
  </si>
  <si>
    <t>JABLOŃOVCE 73</t>
  </si>
  <si>
    <t>24ZZS4265332000B</t>
  </si>
  <si>
    <t>JABLOŃOVCE 91</t>
  </si>
  <si>
    <t>24ZZS4246957000G</t>
  </si>
  <si>
    <t>JABLOŃOVCE 143</t>
  </si>
  <si>
    <t>24ZZS4229819000V</t>
  </si>
  <si>
    <t>LOKA VINARE 192</t>
  </si>
  <si>
    <t>24ZZS4229820000X</t>
  </si>
  <si>
    <t>JABLOŃOVCE 43</t>
  </si>
  <si>
    <t>Spotreba za obdobie roku 2026 VT /v kWh/</t>
  </si>
  <si>
    <t>Spotreba za obdobie roku 2026 NT /v kWh/</t>
  </si>
  <si>
    <t>Spotreba za obdobie roku 2026  1T /v kWh/</t>
  </si>
  <si>
    <t>Spotreba za obdobie roku 2027 VT /v kWh/</t>
  </si>
  <si>
    <t>Spotreba za obdobie roku 2027 NT /v kWh/</t>
  </si>
  <si>
    <t>Spotreba za obdobie roku 2027 1T /v kWh/</t>
  </si>
  <si>
    <t>nemeraný odber</t>
  </si>
  <si>
    <t>Tekovská 47</t>
  </si>
  <si>
    <t>24ZZS4217068000D</t>
  </si>
  <si>
    <t>Šarovce 127</t>
  </si>
  <si>
    <t>Šarovce 426</t>
  </si>
  <si>
    <t>24ZZS4217070000A</t>
  </si>
  <si>
    <t>24ZZS42170710005</t>
  </si>
  <si>
    <t>ZSE Energia, a.s.</t>
  </si>
  <si>
    <t>24ZZS6061619000Y</t>
  </si>
  <si>
    <t>24ZZS40334130000</t>
  </si>
  <si>
    <t>24ZZS4010862000Q</t>
  </si>
  <si>
    <t>24ZZS4147902001Y</t>
  </si>
  <si>
    <t>24ZZS4074036000V</t>
  </si>
  <si>
    <t>24ZZSVYR0002512Y</t>
  </si>
  <si>
    <t>TÓTH K.J. 297, Iža /výrobné OM/</t>
  </si>
  <si>
    <t>3x46A</t>
  </si>
  <si>
    <t>3x11A</t>
  </si>
  <si>
    <t>00307581</t>
  </si>
  <si>
    <t>00306789</t>
  </si>
  <si>
    <t>encare, s.r.o.</t>
  </si>
  <si>
    <t>1x24,7A</t>
  </si>
  <si>
    <t>1x33A</t>
  </si>
  <si>
    <t>24ZSS62209050006</t>
  </si>
  <si>
    <t>Lukavica 52 MOP</t>
  </si>
  <si>
    <r>
      <t>Šarovce 29 /múzeum/</t>
    </r>
    <r>
      <rPr>
        <sz val="10"/>
        <color rgb="FFFF0000"/>
        <rFont val="Calibri"/>
        <family val="2"/>
        <scheme val="minor"/>
      </rPr>
      <t xml:space="preserve"> </t>
    </r>
  </si>
  <si>
    <t>*najdlhšie do 31.12.2027</t>
  </si>
  <si>
    <t>Príležitostné spoločné verejné obstarávanie elektrickej energie - Regionálne združenie miest a obcí - Požitavský región do 31.12.2027</t>
  </si>
  <si>
    <t>Príležitostné spoločné verejné obstarávanie elektrickej energie - Regionálne združenie miest a obcí - Požitavský región na rok 2026</t>
  </si>
  <si>
    <t>Príležitostné spoločné verejné obstarávanie elektrickej energie - Regionálne združenie miest a obcí - Požitavský región na rok 2027</t>
  </si>
  <si>
    <t>Ročné predpokladané množstvo /rok 2026/ (kWh)</t>
  </si>
  <si>
    <t>Ročné predpokladané množstvo /rok 2026/ (MWh)</t>
  </si>
  <si>
    <t>Predpokladané množstvo za rok 2026 (MWh) S P O L U</t>
  </si>
  <si>
    <t>Ročné predpokladané množstvo /rok 2027/ (kWh)</t>
  </si>
  <si>
    <t>Ročné predpokladané množstvo /rok 2027/ (MWh)</t>
  </si>
  <si>
    <t>Predpokladané množstvo za rok 2027 (MWh) S P O L U</t>
  </si>
  <si>
    <t>VT /v kWh/</t>
  </si>
  <si>
    <t>3x127A</t>
  </si>
  <si>
    <t>Administratívne a prevádzkové budovy /ADM/ rok 2026</t>
  </si>
  <si>
    <t>Verejné osvetlenie  /VO/ rok 2026</t>
  </si>
  <si>
    <t>Administratívne a prevádzkové budovy /ADM/ rok 2027</t>
  </si>
  <si>
    <t>Verejné osvetlenie  /VO/ rok 2027</t>
  </si>
  <si>
    <t>3x67A</t>
  </si>
  <si>
    <t>Príležitostné spoločné verejné obstarávanie elektrickej energie - Regionálne združenie miest a obcí - Požitavský región</t>
  </si>
  <si>
    <t>Regionálne združenie miest a obcí – Požitavský región</t>
  </si>
  <si>
    <t>31875173</t>
  </si>
  <si>
    <t>Mestský úrad Zlaté Moravce, Ulica 1. Mája 2, 953 01  Zlaté Moravce</t>
  </si>
  <si>
    <t>Spojená škola, Školská 8, Pribeta</t>
  </si>
  <si>
    <t>56378335</t>
  </si>
  <si>
    <t>Sládkoviča, A. 2, Levice</t>
  </si>
  <si>
    <t>Loka Chaty 9011,Santovka</t>
  </si>
  <si>
    <t>29. Augusta 81, Levice</t>
  </si>
  <si>
    <t xml:space="preserve"> 24ZZS6037518000P </t>
  </si>
  <si>
    <t xml:space="preserve">24ZZS4237112000B </t>
  </si>
  <si>
    <t>24ZZS40002471265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</si>
</sst>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0"/>
    <numFmt numFmtId="165" formatCode="0.0"/>
  </numFmts>
  <fonts count="2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1"/>
      <color theme="1"/>
      <name val="Calibri"/>
      <family val="2"/>
      <scheme val="minor"/>
    </font>
    <font>
      <sz val="8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0"/>
      <name val="Arial CE"/>
      <charset val="238"/>
    </font>
    <font>
      <b/>
      <sz val="10"/>
      <color theme="1"/>
      <name val="Times New Roman"/>
      <family val="1"/>
      <charset val="238"/>
    </font>
    <font>
      <b/>
      <sz val="9"/>
      <name val="Times New Roman"/>
      <family val="1"/>
      <charset val="238"/>
    </font>
    <font>
      <sz val="10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b/>
      <sz val="10"/>
      <name val="Times New Roman"/>
      <family val="1"/>
      <charset val="238"/>
    </font>
    <font>
      <sz val="13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i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0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2">
    <xf numFmtId="0" fontId="0" fillId="0" borderId="0"/>
    <xf numFmtId="0" fontId="1" fillId="0" borderId="0"/>
    <xf numFmtId="0" fontId="3" fillId="0" borderId="0"/>
    <xf numFmtId="0" fontId="3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6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" fillId="0" borderId="0"/>
  </cellStyleXfs>
  <cellXfs count="545">
    <xf numFmtId="0" fontId="0" fillId="0" borderId="0" xfId="0"/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49" fontId="2" fillId="0" borderId="0" xfId="0" applyNumberFormat="1" applyFont="1" applyAlignment="1">
      <alignment vertical="center" wrapText="1"/>
    </xf>
    <xf numFmtId="1" fontId="2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vertical="center" wrapText="1"/>
    </xf>
    <xf numFmtId="0" fontId="9" fillId="0" borderId="0" xfId="0" applyFont="1" applyAlignment="1">
      <alignment horizontal="left" vertical="center"/>
    </xf>
    <xf numFmtId="2" fontId="9" fillId="0" borderId="0" xfId="0" applyNumberFormat="1" applyFont="1" applyAlignment="1">
      <alignment horizontal="center" vertical="center"/>
    </xf>
    <xf numFmtId="164" fontId="9" fillId="0" borderId="0" xfId="0" applyNumberFormat="1" applyFont="1" applyAlignment="1">
      <alignment horizontal="center" vertical="center"/>
    </xf>
    <xf numFmtId="2" fontId="7" fillId="0" borderId="0" xfId="0" applyNumberFormat="1" applyFont="1" applyAlignment="1">
      <alignment horizontal="center" vertical="center" wrapText="1"/>
    </xf>
    <xf numFmtId="2" fontId="7" fillId="0" borderId="0" xfId="0" applyNumberFormat="1" applyFont="1" applyAlignment="1">
      <alignment horizontal="center" vertical="center"/>
    </xf>
    <xf numFmtId="4" fontId="8" fillId="0" borderId="0" xfId="0" applyNumberFormat="1" applyFont="1" applyAlignment="1">
      <alignment horizontal="center" vertical="center"/>
    </xf>
    <xf numFmtId="4" fontId="10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4" fontId="11" fillId="0" borderId="0" xfId="0" applyNumberFormat="1" applyFont="1" applyAlignment="1">
      <alignment vertical="center"/>
    </xf>
    <xf numFmtId="3" fontId="7" fillId="0" borderId="0" xfId="0" applyNumberFormat="1" applyFont="1" applyAlignment="1">
      <alignment vertical="center"/>
    </xf>
    <xf numFmtId="164" fontId="7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164" fontId="2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4" fontId="2" fillId="0" borderId="0" xfId="0" applyNumberFormat="1" applyFont="1" applyAlignment="1">
      <alignment horizontal="center" vertical="center"/>
    </xf>
    <xf numFmtId="14" fontId="2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1" fontId="12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horizontal="left" vertical="center" wrapText="1"/>
    </xf>
    <xf numFmtId="14" fontId="12" fillId="0" borderId="0" xfId="0" applyNumberFormat="1" applyFont="1" applyAlignment="1">
      <alignment horizontal="center" vertical="center" wrapText="1"/>
    </xf>
    <xf numFmtId="164" fontId="12" fillId="0" borderId="0" xfId="0" applyNumberFormat="1" applyFont="1" applyAlignment="1">
      <alignment vertical="center" wrapText="1"/>
    </xf>
    <xf numFmtId="0" fontId="12" fillId="0" borderId="0" xfId="0" applyFont="1" applyAlignment="1">
      <alignment vertical="center" wrapText="1"/>
    </xf>
    <xf numFmtId="2" fontId="5" fillId="0" borderId="0" xfId="0" applyNumberFormat="1" applyFont="1" applyAlignment="1">
      <alignment horizontal="center" vertical="center" wrapText="1"/>
    </xf>
    <xf numFmtId="2" fontId="5" fillId="0" borderId="0" xfId="0" applyNumberFormat="1" applyFont="1" applyAlignment="1">
      <alignment horizontal="center" vertical="center"/>
    </xf>
    <xf numFmtId="4" fontId="11" fillId="0" borderId="0" xfId="0" applyNumberFormat="1" applyFont="1" applyAlignment="1">
      <alignment horizontal="center" vertical="center"/>
    </xf>
    <xf numFmtId="4" fontId="7" fillId="0" borderId="0" xfId="0" applyNumberFormat="1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14" fontId="15" fillId="5" borderId="10" xfId="0" applyNumberFormat="1" applyFont="1" applyFill="1" applyBorder="1" applyAlignment="1">
      <alignment horizontal="center" vertical="center" wrapText="1"/>
    </xf>
    <xf numFmtId="14" fontId="15" fillId="5" borderId="12" xfId="0" applyNumberFormat="1" applyFont="1" applyFill="1" applyBorder="1" applyAlignment="1">
      <alignment horizontal="center" vertical="center" wrapText="1"/>
    </xf>
    <xf numFmtId="0" fontId="15" fillId="5" borderId="12" xfId="0" applyFont="1" applyFill="1" applyBorder="1" applyAlignment="1">
      <alignment horizontal="center" vertical="center" wrapText="1"/>
    </xf>
    <xf numFmtId="164" fontId="15" fillId="5" borderId="12" xfId="0" applyNumberFormat="1" applyFont="1" applyFill="1" applyBorder="1" applyAlignment="1">
      <alignment horizontal="center" vertical="center" wrapText="1"/>
    </xf>
    <xf numFmtId="0" fontId="16" fillId="0" borderId="2" xfId="0" applyFont="1" applyBorder="1" applyAlignment="1">
      <alignment vertical="center"/>
    </xf>
    <xf numFmtId="49" fontId="0" fillId="0" borderId="0" xfId="0" applyNumberForma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3" fontId="0" fillId="0" borderId="2" xfId="0" applyNumberForma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2" fontId="9" fillId="0" borderId="2" xfId="0" applyNumberFormat="1" applyFont="1" applyBorder="1" applyAlignment="1">
      <alignment horizontal="left" vertical="center"/>
    </xf>
    <xf numFmtId="0" fontId="0" fillId="0" borderId="2" xfId="0" applyBorder="1" applyAlignment="1">
      <alignment vertical="center" wrapText="1"/>
    </xf>
    <xf numFmtId="2" fontId="17" fillId="7" borderId="9" xfId="0" applyNumberFormat="1" applyFont="1" applyFill="1" applyBorder="1" applyAlignment="1">
      <alignment horizontal="center" vertical="center" wrapText="1"/>
    </xf>
    <xf numFmtId="2" fontId="17" fillId="7" borderId="17" xfId="0" applyNumberFormat="1" applyFont="1" applyFill="1" applyBorder="1" applyAlignment="1">
      <alignment horizontal="center" vertical="center"/>
    </xf>
    <xf numFmtId="2" fontId="17" fillId="7" borderId="9" xfId="0" applyNumberFormat="1" applyFont="1" applyFill="1" applyBorder="1" applyAlignment="1">
      <alignment horizontal="center" vertical="center"/>
    </xf>
    <xf numFmtId="4" fontId="18" fillId="7" borderId="9" xfId="0" applyNumberFormat="1" applyFont="1" applyFill="1" applyBorder="1" applyAlignment="1">
      <alignment horizontal="center" vertical="center"/>
    </xf>
    <xf numFmtId="4" fontId="17" fillId="7" borderId="9" xfId="0" applyNumberFormat="1" applyFont="1" applyFill="1" applyBorder="1" applyAlignment="1">
      <alignment horizontal="center" vertical="center"/>
    </xf>
    <xf numFmtId="2" fontId="17" fillId="5" borderId="9" xfId="0" applyNumberFormat="1" applyFont="1" applyFill="1" applyBorder="1" applyAlignment="1">
      <alignment horizontal="center" vertical="center"/>
    </xf>
    <xf numFmtId="2" fontId="17" fillId="5" borderId="17" xfId="0" applyNumberFormat="1" applyFont="1" applyFill="1" applyBorder="1" applyAlignment="1">
      <alignment horizontal="center" vertical="center"/>
    </xf>
    <xf numFmtId="2" fontId="17" fillId="5" borderId="9" xfId="0" applyNumberFormat="1" applyFont="1" applyFill="1" applyBorder="1" applyAlignment="1">
      <alignment horizontal="center" vertical="center" wrapText="1"/>
    </xf>
    <xf numFmtId="4" fontId="18" fillId="5" borderId="9" xfId="0" applyNumberFormat="1" applyFont="1" applyFill="1" applyBorder="1" applyAlignment="1">
      <alignment horizontal="center" vertical="center"/>
    </xf>
    <xf numFmtId="4" fontId="17" fillId="5" borderId="9" xfId="0" applyNumberFormat="1" applyFont="1" applyFill="1" applyBorder="1" applyAlignment="1">
      <alignment horizontal="center" vertical="center"/>
    </xf>
    <xf numFmtId="2" fontId="17" fillId="4" borderId="9" xfId="0" applyNumberFormat="1" applyFont="1" applyFill="1" applyBorder="1" applyAlignment="1">
      <alignment horizontal="center" vertical="center" wrapText="1"/>
    </xf>
    <xf numFmtId="2" fontId="17" fillId="4" borderId="17" xfId="0" applyNumberFormat="1" applyFont="1" applyFill="1" applyBorder="1" applyAlignment="1">
      <alignment horizontal="center" vertical="center"/>
    </xf>
    <xf numFmtId="2" fontId="17" fillId="4" borderId="9" xfId="0" applyNumberFormat="1" applyFont="1" applyFill="1" applyBorder="1" applyAlignment="1">
      <alignment horizontal="center" vertical="center"/>
    </xf>
    <xf numFmtId="4" fontId="18" fillId="4" borderId="9" xfId="0" applyNumberFormat="1" applyFont="1" applyFill="1" applyBorder="1" applyAlignment="1">
      <alignment horizontal="center" vertical="center"/>
    </xf>
    <xf numFmtId="4" fontId="17" fillId="4" borderId="9" xfId="0" applyNumberFormat="1" applyFont="1" applyFill="1" applyBorder="1" applyAlignment="1">
      <alignment horizontal="center" vertical="center"/>
    </xf>
    <xf numFmtId="164" fontId="15" fillId="7" borderId="12" xfId="0" applyNumberFormat="1" applyFont="1" applyFill="1" applyBorder="1" applyAlignment="1">
      <alignment horizontal="center" vertical="center" wrapText="1"/>
    </xf>
    <xf numFmtId="164" fontId="15" fillId="4" borderId="12" xfId="0" applyNumberFormat="1" applyFont="1" applyFill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/>
    </xf>
    <xf numFmtId="4" fontId="20" fillId="5" borderId="29" xfId="0" applyNumberFormat="1" applyFont="1" applyFill="1" applyBorder="1" applyAlignment="1">
      <alignment vertical="center" wrapText="1"/>
    </xf>
    <xf numFmtId="4" fontId="20" fillId="5" borderId="1" xfId="0" applyNumberFormat="1" applyFont="1" applyFill="1" applyBorder="1" applyAlignment="1">
      <alignment vertical="center" wrapText="1"/>
    </xf>
    <xf numFmtId="4" fontId="20" fillId="5" borderId="13" xfId="0" applyNumberFormat="1" applyFont="1" applyFill="1" applyBorder="1" applyAlignment="1">
      <alignment vertical="center" wrapText="1"/>
    </xf>
    <xf numFmtId="4" fontId="20" fillId="5" borderId="30" xfId="0" applyNumberFormat="1" applyFont="1" applyFill="1" applyBorder="1" applyAlignment="1">
      <alignment vertical="center" wrapText="1"/>
    </xf>
    <xf numFmtId="4" fontId="20" fillId="5" borderId="2" xfId="0" applyNumberFormat="1" applyFont="1" applyFill="1" applyBorder="1" applyAlignment="1">
      <alignment vertical="center" wrapText="1"/>
    </xf>
    <xf numFmtId="4" fontId="20" fillId="5" borderId="14" xfId="0" applyNumberFormat="1" applyFont="1" applyFill="1" applyBorder="1" applyAlignment="1">
      <alignment vertical="center" wrapText="1"/>
    </xf>
    <xf numFmtId="3" fontId="21" fillId="0" borderId="1" xfId="0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1" fillId="0" borderId="1" xfId="7" applyFont="1" applyBorder="1" applyAlignment="1">
      <alignment horizontal="center" vertical="center"/>
    </xf>
    <xf numFmtId="1" fontId="20" fillId="0" borderId="1" xfId="0" applyNumberFormat="1" applyFont="1" applyBorder="1" applyAlignment="1">
      <alignment horizontal="center" vertical="center"/>
    </xf>
    <xf numFmtId="14" fontId="20" fillId="0" borderId="1" xfId="0" applyNumberFormat="1" applyFont="1" applyBorder="1" applyAlignment="1">
      <alignment vertical="center"/>
    </xf>
    <xf numFmtId="14" fontId="20" fillId="0" borderId="1" xfId="0" applyNumberFormat="1" applyFont="1" applyBorder="1" applyAlignment="1">
      <alignment horizontal="center" vertical="center"/>
    </xf>
    <xf numFmtId="14" fontId="20" fillId="0" borderId="2" xfId="0" applyNumberFormat="1" applyFont="1" applyBorder="1" applyAlignment="1">
      <alignment horizontal="center" vertical="center"/>
    </xf>
    <xf numFmtId="1" fontId="20" fillId="0" borderId="24" xfId="0" applyNumberFormat="1" applyFont="1" applyBorder="1" applyAlignment="1">
      <alignment horizontal="center" vertical="center"/>
    </xf>
    <xf numFmtId="3" fontId="21" fillId="0" borderId="2" xfId="0" applyNumberFormat="1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49" fontId="21" fillId="0" borderId="2" xfId="7" applyNumberFormat="1" applyFont="1" applyBorder="1" applyAlignment="1">
      <alignment horizontal="center" vertical="center"/>
    </xf>
    <xf numFmtId="1" fontId="20" fillId="0" borderId="2" xfId="0" applyNumberFormat="1" applyFont="1" applyBorder="1" applyAlignment="1">
      <alignment horizontal="center" vertical="center"/>
    </xf>
    <xf numFmtId="14" fontId="20" fillId="0" borderId="2" xfId="0" applyNumberFormat="1" applyFont="1" applyBorder="1" applyAlignment="1">
      <alignment vertical="center"/>
    </xf>
    <xf numFmtId="165" fontId="20" fillId="0" borderId="2" xfId="0" applyNumberFormat="1" applyFont="1" applyBorder="1" applyAlignment="1">
      <alignment horizontal="center" vertical="center"/>
    </xf>
    <xf numFmtId="0" fontId="21" fillId="0" borderId="2" xfId="0" applyFont="1" applyBorder="1" applyAlignment="1">
      <alignment vertical="center"/>
    </xf>
    <xf numFmtId="0" fontId="21" fillId="0" borderId="2" xfId="0" applyFont="1" applyBorder="1" applyAlignment="1">
      <alignment horizontal="center" vertical="center"/>
    </xf>
    <xf numFmtId="1" fontId="21" fillId="0" borderId="2" xfId="0" applyNumberFormat="1" applyFont="1" applyBorder="1" applyAlignment="1">
      <alignment horizontal="center" vertical="center"/>
    </xf>
    <xf numFmtId="14" fontId="21" fillId="0" borderId="2" xfId="0" applyNumberFormat="1" applyFont="1" applyBorder="1" applyAlignment="1">
      <alignment vertical="center"/>
    </xf>
    <xf numFmtId="14" fontId="21" fillId="0" borderId="2" xfId="0" applyNumberFormat="1" applyFont="1" applyBorder="1" applyAlignment="1">
      <alignment horizontal="center" vertical="center"/>
    </xf>
    <xf numFmtId="1" fontId="21" fillId="0" borderId="24" xfId="0" applyNumberFormat="1" applyFont="1" applyBorder="1" applyAlignment="1">
      <alignment horizontal="center" vertical="center"/>
    </xf>
    <xf numFmtId="0" fontId="21" fillId="0" borderId="2" xfId="0" applyFont="1" applyBorder="1" applyAlignment="1">
      <alignment vertical="center" wrapText="1"/>
    </xf>
    <xf numFmtId="0" fontId="20" fillId="0" borderId="1" xfId="0" applyFont="1" applyBorder="1" applyAlignment="1">
      <alignment vertical="center" wrapText="1"/>
    </xf>
    <xf numFmtId="49" fontId="20" fillId="0" borderId="1" xfId="0" applyNumberFormat="1" applyFont="1" applyBorder="1" applyAlignment="1">
      <alignment vertical="center" wrapText="1"/>
    </xf>
    <xf numFmtId="0" fontId="20" fillId="0" borderId="1" xfId="0" applyFont="1" applyBorder="1" applyAlignment="1">
      <alignment horizontal="center" vertical="center" wrapText="1"/>
    </xf>
    <xf numFmtId="3" fontId="21" fillId="2" borderId="1" xfId="0" applyNumberFormat="1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left" vertical="center" wrapText="1"/>
    </xf>
    <xf numFmtId="14" fontId="20" fillId="0" borderId="1" xfId="0" applyNumberFormat="1" applyFont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 wrapText="1"/>
    </xf>
    <xf numFmtId="4" fontId="20" fillId="7" borderId="29" xfId="0" applyNumberFormat="1" applyFont="1" applyFill="1" applyBorder="1" applyAlignment="1">
      <alignment vertical="center" wrapText="1"/>
    </xf>
    <xf numFmtId="4" fontId="20" fillId="7" borderId="1" xfId="0" applyNumberFormat="1" applyFont="1" applyFill="1" applyBorder="1" applyAlignment="1">
      <alignment vertical="center" wrapText="1"/>
    </xf>
    <xf numFmtId="4" fontId="20" fillId="7" borderId="13" xfId="0" applyNumberFormat="1" applyFont="1" applyFill="1" applyBorder="1" applyAlignment="1">
      <alignment vertical="center" wrapText="1"/>
    </xf>
    <xf numFmtId="4" fontId="20" fillId="4" borderId="29" xfId="0" applyNumberFormat="1" applyFont="1" applyFill="1" applyBorder="1" applyAlignment="1">
      <alignment vertical="center" wrapText="1"/>
    </xf>
    <xf numFmtId="4" fontId="20" fillId="4" borderId="1" xfId="0" applyNumberFormat="1" applyFont="1" applyFill="1" applyBorder="1" applyAlignment="1">
      <alignment vertical="center" wrapText="1"/>
    </xf>
    <xf numFmtId="4" fontId="20" fillId="4" borderId="13" xfId="0" applyNumberFormat="1" applyFont="1" applyFill="1" applyBorder="1" applyAlignment="1">
      <alignment vertical="center" wrapText="1"/>
    </xf>
    <xf numFmtId="0" fontId="20" fillId="0" borderId="39" xfId="0" applyFont="1" applyBorder="1" applyAlignment="1">
      <alignment vertical="center" wrapText="1"/>
    </xf>
    <xf numFmtId="0" fontId="20" fillId="0" borderId="2" xfId="0" applyFont="1" applyBorder="1" applyAlignment="1">
      <alignment vertical="center" wrapText="1"/>
    </xf>
    <xf numFmtId="49" fontId="20" fillId="0" borderId="2" xfId="0" applyNumberFormat="1" applyFont="1" applyBorder="1" applyAlignment="1">
      <alignment vertical="center" wrapText="1"/>
    </xf>
    <xf numFmtId="0" fontId="20" fillId="0" borderId="2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left" vertical="center" wrapText="1"/>
    </xf>
    <xf numFmtId="14" fontId="20" fillId="0" borderId="2" xfId="0" applyNumberFormat="1" applyFont="1" applyBorder="1" applyAlignment="1">
      <alignment horizontal="center" vertical="center" wrapText="1"/>
    </xf>
    <xf numFmtId="0" fontId="20" fillId="0" borderId="24" xfId="0" applyFont="1" applyBorder="1" applyAlignment="1">
      <alignment horizontal="center" vertical="center" wrapText="1"/>
    </xf>
    <xf numFmtId="4" fontId="20" fillId="7" borderId="30" xfId="0" applyNumberFormat="1" applyFont="1" applyFill="1" applyBorder="1" applyAlignment="1">
      <alignment vertical="center" wrapText="1"/>
    </xf>
    <xf numFmtId="4" fontId="20" fillId="7" borderId="2" xfId="0" applyNumberFormat="1" applyFont="1" applyFill="1" applyBorder="1" applyAlignment="1">
      <alignment vertical="center" wrapText="1"/>
    </xf>
    <xf numFmtId="4" fontId="20" fillId="7" borderId="14" xfId="0" applyNumberFormat="1" applyFont="1" applyFill="1" applyBorder="1" applyAlignment="1">
      <alignment vertical="center" wrapText="1"/>
    </xf>
    <xf numFmtId="4" fontId="20" fillId="4" borderId="30" xfId="0" applyNumberFormat="1" applyFont="1" applyFill="1" applyBorder="1" applyAlignment="1">
      <alignment vertical="center" wrapText="1"/>
    </xf>
    <xf numFmtId="4" fontId="20" fillId="4" borderId="2" xfId="0" applyNumberFormat="1" applyFont="1" applyFill="1" applyBorder="1" applyAlignment="1">
      <alignment vertical="center" wrapText="1"/>
    </xf>
    <xf numFmtId="4" fontId="20" fillId="4" borderId="14" xfId="0" applyNumberFormat="1" applyFont="1" applyFill="1" applyBorder="1" applyAlignment="1">
      <alignment vertical="center" wrapText="1"/>
    </xf>
    <xf numFmtId="0" fontId="20" fillId="0" borderId="36" xfId="0" applyFont="1" applyBorder="1" applyAlignment="1">
      <alignment vertical="center" wrapText="1"/>
    </xf>
    <xf numFmtId="0" fontId="20" fillId="0" borderId="5" xfId="0" applyFont="1" applyBorder="1" applyAlignment="1">
      <alignment vertical="center" wrapText="1"/>
    </xf>
    <xf numFmtId="49" fontId="20" fillId="0" borderId="5" xfId="0" applyNumberFormat="1" applyFont="1" applyBorder="1" applyAlignment="1">
      <alignment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left" vertical="center" wrapText="1"/>
    </xf>
    <xf numFmtId="14" fontId="20" fillId="0" borderId="5" xfId="0" applyNumberFormat="1" applyFont="1" applyBorder="1" applyAlignment="1">
      <alignment horizontal="center" vertical="center" wrapText="1"/>
    </xf>
    <xf numFmtId="0" fontId="20" fillId="0" borderId="26" xfId="0" applyFont="1" applyBorder="1" applyAlignment="1">
      <alignment horizontal="center" vertical="center" wrapText="1"/>
    </xf>
    <xf numFmtId="0" fontId="20" fillId="0" borderId="38" xfId="0" applyFont="1" applyBorder="1" applyAlignment="1">
      <alignment vertical="center" wrapText="1"/>
    </xf>
    <xf numFmtId="0" fontId="20" fillId="6" borderId="1" xfId="0" applyFont="1" applyFill="1" applyBorder="1" applyAlignment="1">
      <alignment vertical="center" wrapText="1"/>
    </xf>
    <xf numFmtId="49" fontId="20" fillId="6" borderId="1" xfId="0" applyNumberFormat="1" applyFont="1" applyFill="1" applyBorder="1" applyAlignment="1">
      <alignment vertical="center" wrapText="1"/>
    </xf>
    <xf numFmtId="0" fontId="20" fillId="6" borderId="2" xfId="0" applyFont="1" applyFill="1" applyBorder="1" applyAlignment="1">
      <alignment vertical="center" wrapText="1"/>
    </xf>
    <xf numFmtId="49" fontId="20" fillId="6" borderId="2" xfId="0" applyNumberFormat="1" applyFont="1" applyFill="1" applyBorder="1" applyAlignment="1">
      <alignment vertical="center" wrapText="1"/>
    </xf>
    <xf numFmtId="0" fontId="20" fillId="6" borderId="3" xfId="0" applyFont="1" applyFill="1" applyBorder="1" applyAlignment="1">
      <alignment vertical="center" wrapText="1"/>
    </xf>
    <xf numFmtId="49" fontId="20" fillId="6" borderId="3" xfId="0" applyNumberFormat="1" applyFont="1" applyFill="1" applyBorder="1" applyAlignment="1">
      <alignment vertical="center" wrapText="1"/>
    </xf>
    <xf numFmtId="0" fontId="20" fillId="0" borderId="3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center" wrapText="1"/>
    </xf>
    <xf numFmtId="14" fontId="20" fillId="0" borderId="3" xfId="0" applyNumberFormat="1" applyFont="1" applyBorder="1" applyAlignment="1">
      <alignment horizontal="center" vertical="center" wrapText="1"/>
    </xf>
    <xf numFmtId="0" fontId="20" fillId="0" borderId="25" xfId="0" applyFont="1" applyBorder="1" applyAlignment="1">
      <alignment horizontal="center" vertical="center" wrapText="1"/>
    </xf>
    <xf numFmtId="0" fontId="20" fillId="0" borderId="37" xfId="0" applyFont="1" applyBorder="1" applyAlignment="1">
      <alignment vertical="center" wrapText="1"/>
    </xf>
    <xf numFmtId="0" fontId="20" fillId="0" borderId="1" xfId="0" applyFont="1" applyBorder="1" applyAlignment="1">
      <alignment horizontal="left" vertical="center"/>
    </xf>
    <xf numFmtId="0" fontId="20" fillId="8" borderId="1" xfId="0" applyFont="1" applyFill="1" applyBorder="1" applyAlignment="1">
      <alignment horizontal="center" vertical="center" wrapText="1"/>
    </xf>
    <xf numFmtId="0" fontId="20" fillId="8" borderId="1" xfId="0" applyFont="1" applyFill="1" applyBorder="1" applyAlignment="1">
      <alignment horizontal="center" vertical="center"/>
    </xf>
    <xf numFmtId="49" fontId="21" fillId="0" borderId="2" xfId="0" applyNumberFormat="1" applyFont="1" applyBorder="1" applyAlignment="1">
      <alignment vertical="center" wrapText="1"/>
    </xf>
    <xf numFmtId="0" fontId="21" fillId="0" borderId="2" xfId="0" applyFont="1" applyBorder="1" applyAlignment="1">
      <alignment horizontal="left" vertical="center"/>
    </xf>
    <xf numFmtId="0" fontId="20" fillId="2" borderId="2" xfId="0" applyFont="1" applyFill="1" applyBorder="1" applyAlignment="1">
      <alignment horizontal="left" vertical="center" wrapText="1"/>
    </xf>
    <xf numFmtId="0" fontId="20" fillId="8" borderId="2" xfId="0" applyFont="1" applyFill="1" applyBorder="1" applyAlignment="1">
      <alignment horizontal="center" vertical="center" wrapText="1"/>
    </xf>
    <xf numFmtId="0" fontId="20" fillId="8" borderId="2" xfId="0" applyFont="1" applyFill="1" applyBorder="1" applyAlignment="1">
      <alignment horizontal="center" vertical="center"/>
    </xf>
    <xf numFmtId="0" fontId="20" fillId="0" borderId="2" xfId="0" applyFont="1" applyBorder="1" applyAlignment="1">
      <alignment horizontal="left" vertical="center"/>
    </xf>
    <xf numFmtId="3" fontId="20" fillId="0" borderId="2" xfId="0" applyNumberFormat="1" applyFont="1" applyBorder="1" applyAlignment="1">
      <alignment horizontal="center" vertical="center"/>
    </xf>
    <xf numFmtId="3" fontId="25" fillId="0" borderId="2" xfId="0" applyNumberFormat="1" applyFont="1" applyBorder="1" applyAlignment="1">
      <alignment horizontal="left" vertical="center" wrapText="1"/>
    </xf>
    <xf numFmtId="3" fontId="20" fillId="2" borderId="2" xfId="0" applyNumberFormat="1" applyFont="1" applyFill="1" applyBorder="1" applyAlignment="1">
      <alignment vertical="center" wrapText="1"/>
    </xf>
    <xf numFmtId="0" fontId="20" fillId="0" borderId="3" xfId="0" applyFont="1" applyBorder="1" applyAlignment="1">
      <alignment vertical="center" wrapText="1"/>
    </xf>
    <xf numFmtId="49" fontId="21" fillId="0" borderId="3" xfId="0" applyNumberFormat="1" applyFont="1" applyBorder="1" applyAlignment="1">
      <alignment vertical="center" wrapText="1"/>
    </xf>
    <xf numFmtId="0" fontId="20" fillId="0" borderId="3" xfId="0" applyFont="1" applyBorder="1" applyAlignment="1">
      <alignment horizontal="left" vertical="center"/>
    </xf>
    <xf numFmtId="0" fontId="20" fillId="2" borderId="3" xfId="0" applyFont="1" applyFill="1" applyBorder="1" applyAlignment="1">
      <alignment horizontal="left" vertical="center" wrapText="1"/>
    </xf>
    <xf numFmtId="3" fontId="20" fillId="2" borderId="3" xfId="0" applyNumberFormat="1" applyFont="1" applyFill="1" applyBorder="1" applyAlignment="1">
      <alignment horizontal="center" vertical="center" wrapText="1"/>
    </xf>
    <xf numFmtId="3" fontId="20" fillId="0" borderId="3" xfId="0" applyNumberFormat="1" applyFont="1" applyBorder="1" applyAlignment="1">
      <alignment horizontal="center" vertical="center"/>
    </xf>
    <xf numFmtId="49" fontId="21" fillId="6" borderId="1" xfId="0" applyNumberFormat="1" applyFont="1" applyFill="1" applyBorder="1" applyAlignment="1">
      <alignment vertical="center" wrapText="1"/>
    </xf>
    <xf numFmtId="1" fontId="20" fillId="0" borderId="1" xfId="0" applyNumberFormat="1" applyFont="1" applyBorder="1" applyAlignment="1">
      <alignment horizontal="center" vertical="center" wrapText="1"/>
    </xf>
    <xf numFmtId="49" fontId="21" fillId="6" borderId="3" xfId="0" applyNumberFormat="1" applyFont="1" applyFill="1" applyBorder="1" applyAlignment="1">
      <alignment vertical="center" wrapText="1"/>
    </xf>
    <xf numFmtId="1" fontId="20" fillId="0" borderId="3" xfId="0" applyNumberFormat="1" applyFont="1" applyBorder="1" applyAlignment="1">
      <alignment horizontal="center" vertical="center" wrapText="1"/>
    </xf>
    <xf numFmtId="0" fontId="23" fillId="0" borderId="33" xfId="0" applyFont="1" applyBorder="1" applyAlignment="1">
      <alignment horizontal="center" vertical="center" wrapText="1"/>
    </xf>
    <xf numFmtId="0" fontId="20" fillId="0" borderId="4" xfId="0" applyFont="1" applyBorder="1" applyAlignment="1">
      <alignment vertical="center" wrapText="1"/>
    </xf>
    <xf numFmtId="49" fontId="21" fillId="0" borderId="4" xfId="0" applyNumberFormat="1" applyFont="1" applyBorder="1" applyAlignment="1">
      <alignment vertical="center" wrapText="1"/>
    </xf>
    <xf numFmtId="0" fontId="21" fillId="2" borderId="4" xfId="0" applyFont="1" applyFill="1" applyBorder="1" applyAlignment="1">
      <alignment vertical="center"/>
    </xf>
    <xf numFmtId="0" fontId="21" fillId="2" borderId="4" xfId="0" applyFont="1" applyFill="1" applyBorder="1" applyAlignment="1">
      <alignment vertical="center" wrapText="1"/>
    </xf>
    <xf numFmtId="0" fontId="20" fillId="0" borderId="4" xfId="0" applyFont="1" applyBorder="1" applyAlignment="1">
      <alignment horizontal="center" vertical="center" wrapText="1"/>
    </xf>
    <xf numFmtId="1" fontId="20" fillId="0" borderId="4" xfId="0" applyNumberFormat="1" applyFont="1" applyBorder="1" applyAlignment="1">
      <alignment horizontal="center" vertical="center" wrapText="1"/>
    </xf>
    <xf numFmtId="0" fontId="20" fillId="0" borderId="4" xfId="0" applyFont="1" applyBorder="1" applyAlignment="1">
      <alignment horizontal="left" vertical="center" wrapText="1"/>
    </xf>
    <xf numFmtId="14" fontId="20" fillId="0" borderId="4" xfId="0" applyNumberFormat="1" applyFont="1" applyBorder="1" applyAlignment="1">
      <alignment horizontal="center" vertical="center" wrapText="1"/>
    </xf>
    <xf numFmtId="0" fontId="20" fillId="0" borderId="52" xfId="0" applyFont="1" applyBorder="1" applyAlignment="1">
      <alignment horizontal="center" vertical="center" wrapText="1"/>
    </xf>
    <xf numFmtId="0" fontId="20" fillId="0" borderId="17" xfId="0" applyFont="1" applyBorder="1" applyAlignment="1">
      <alignment vertical="center" wrapText="1"/>
    </xf>
    <xf numFmtId="0" fontId="21" fillId="0" borderId="1" xfId="0" applyFont="1" applyBorder="1" applyAlignment="1">
      <alignment vertical="center"/>
    </xf>
    <xf numFmtId="0" fontId="21" fillId="2" borderId="1" xfId="0" applyFont="1" applyFill="1" applyBorder="1" applyAlignment="1">
      <alignment vertical="center"/>
    </xf>
    <xf numFmtId="3" fontId="20" fillId="0" borderId="1" xfId="0" applyNumberFormat="1" applyFont="1" applyBorder="1" applyAlignment="1">
      <alignment horizontal="center" vertical="center"/>
    </xf>
    <xf numFmtId="0" fontId="21" fillId="2" borderId="1" xfId="0" applyFont="1" applyFill="1" applyBorder="1" applyAlignment="1">
      <alignment horizontal="center" vertical="center" wrapText="1"/>
    </xf>
    <xf numFmtId="49" fontId="21" fillId="6" borderId="2" xfId="0" applyNumberFormat="1" applyFont="1" applyFill="1" applyBorder="1" applyAlignment="1">
      <alignment vertical="center" wrapText="1"/>
    </xf>
    <xf numFmtId="0" fontId="21" fillId="2" borderId="2" xfId="0" applyFont="1" applyFill="1" applyBorder="1" applyAlignment="1">
      <alignment vertical="center"/>
    </xf>
    <xf numFmtId="0" fontId="21" fillId="2" borderId="2" xfId="0" applyFont="1" applyFill="1" applyBorder="1" applyAlignment="1">
      <alignment horizontal="center" vertical="center" wrapText="1"/>
    </xf>
    <xf numFmtId="3" fontId="20" fillId="2" borderId="2" xfId="0" applyNumberFormat="1" applyFont="1" applyFill="1" applyBorder="1" applyAlignment="1">
      <alignment horizontal="center" vertical="center" wrapText="1"/>
    </xf>
    <xf numFmtId="0" fontId="20" fillId="2" borderId="2" xfId="0" applyFont="1" applyFill="1" applyBorder="1" applyAlignment="1">
      <alignment horizontal="center" vertical="center" wrapText="1"/>
    </xf>
    <xf numFmtId="0" fontId="20" fillId="6" borderId="5" xfId="0" applyFont="1" applyFill="1" applyBorder="1" applyAlignment="1">
      <alignment vertical="center" wrapText="1"/>
    </xf>
    <xf numFmtId="49" fontId="21" fillId="6" borderId="5" xfId="0" applyNumberFormat="1" applyFont="1" applyFill="1" applyBorder="1" applyAlignment="1">
      <alignment vertical="center" wrapText="1"/>
    </xf>
    <xf numFmtId="0" fontId="20" fillId="0" borderId="5" xfId="0" applyFont="1" applyBorder="1" applyAlignment="1">
      <alignment horizontal="center" vertical="center"/>
    </xf>
    <xf numFmtId="49" fontId="21" fillId="0" borderId="1" xfId="0" applyNumberFormat="1" applyFont="1" applyBorder="1" applyAlignment="1">
      <alignment vertical="center" wrapText="1"/>
    </xf>
    <xf numFmtId="0" fontId="21" fillId="0" borderId="1" xfId="0" applyFont="1" applyBorder="1" applyAlignment="1">
      <alignment horizontal="left" vertical="center" wrapText="1"/>
    </xf>
    <xf numFmtId="0" fontId="21" fillId="2" borderId="1" xfId="0" applyFont="1" applyFill="1" applyBorder="1" applyAlignment="1">
      <alignment horizontal="left" vertical="center" wrapText="1"/>
    </xf>
    <xf numFmtId="49" fontId="21" fillId="2" borderId="1" xfId="0" applyNumberFormat="1" applyFont="1" applyFill="1" applyBorder="1" applyAlignment="1">
      <alignment horizontal="center" vertical="center" wrapText="1"/>
    </xf>
    <xf numFmtId="0" fontId="21" fillId="0" borderId="2" xfId="0" applyFont="1" applyBorder="1" applyAlignment="1">
      <alignment horizontal="left" vertical="center" wrapText="1"/>
    </xf>
    <xf numFmtId="0" fontId="21" fillId="2" borderId="2" xfId="0" applyFont="1" applyFill="1" applyBorder="1" applyAlignment="1">
      <alignment horizontal="left" vertical="center" wrapText="1"/>
    </xf>
    <xf numFmtId="1" fontId="21" fillId="2" borderId="2" xfId="0" applyNumberFormat="1" applyFont="1" applyFill="1" applyBorder="1" applyAlignment="1">
      <alignment horizontal="center" vertical="center" wrapText="1"/>
    </xf>
    <xf numFmtId="0" fontId="21" fillId="0" borderId="3" xfId="0" applyFont="1" applyBorder="1" applyAlignment="1">
      <alignment horizontal="left" vertical="center" wrapText="1"/>
    </xf>
    <xf numFmtId="0" fontId="21" fillId="2" borderId="3" xfId="0" applyFont="1" applyFill="1" applyBorder="1" applyAlignment="1">
      <alignment horizontal="left" vertical="center" wrapText="1"/>
    </xf>
    <xf numFmtId="3" fontId="21" fillId="2" borderId="3" xfId="0" applyNumberFormat="1" applyFont="1" applyFill="1" applyBorder="1" applyAlignment="1">
      <alignment horizontal="center" vertical="center" wrapText="1"/>
    </xf>
    <xf numFmtId="0" fontId="21" fillId="2" borderId="3" xfId="0" applyFont="1" applyFill="1" applyBorder="1" applyAlignment="1">
      <alignment horizontal="center" vertical="center" wrapText="1"/>
    </xf>
    <xf numFmtId="1" fontId="21" fillId="2" borderId="3" xfId="0" applyNumberFormat="1" applyFont="1" applyFill="1" applyBorder="1" applyAlignment="1">
      <alignment horizontal="center" vertical="center" wrapText="1"/>
    </xf>
    <xf numFmtId="0" fontId="21" fillId="6" borderId="1" xfId="0" applyFont="1" applyFill="1" applyBorder="1" applyAlignment="1">
      <alignment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6" borderId="2" xfId="0" applyFont="1" applyFill="1" applyBorder="1" applyAlignment="1">
      <alignment vertical="center" wrapText="1"/>
    </xf>
    <xf numFmtId="3" fontId="20" fillId="2" borderId="2" xfId="0" applyNumberFormat="1" applyFont="1" applyFill="1" applyBorder="1" applyAlignment="1">
      <alignment horizontal="center" vertical="center"/>
    </xf>
    <xf numFmtId="0" fontId="21" fillId="0" borderId="2" xfId="0" applyFont="1" applyBorder="1" applyAlignment="1">
      <alignment horizontal="center" vertical="center" wrapText="1"/>
    </xf>
    <xf numFmtId="3" fontId="21" fillId="2" borderId="2" xfId="0" applyNumberFormat="1" applyFont="1" applyFill="1" applyBorder="1" applyAlignment="1">
      <alignment horizontal="center" vertical="center"/>
    </xf>
    <xf numFmtId="0" fontId="21" fillId="6" borderId="3" xfId="0" applyFont="1" applyFill="1" applyBorder="1" applyAlignment="1">
      <alignment vertical="center" wrapText="1"/>
    </xf>
    <xf numFmtId="0" fontId="21" fillId="0" borderId="3" xfId="0" applyFont="1" applyBorder="1" applyAlignment="1">
      <alignment horizontal="center" vertical="center" wrapText="1"/>
    </xf>
    <xf numFmtId="3" fontId="21" fillId="2" borderId="3" xfId="0" applyNumberFormat="1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left" vertical="center" wrapText="1"/>
    </xf>
    <xf numFmtId="1" fontId="20" fillId="0" borderId="2" xfId="0" applyNumberFormat="1" applyFont="1" applyBorder="1" applyAlignment="1">
      <alignment horizontal="center" vertical="center" wrapText="1"/>
    </xf>
    <xf numFmtId="0" fontId="20" fillId="2" borderId="2" xfId="0" applyFont="1" applyFill="1" applyBorder="1" applyAlignment="1">
      <alignment vertical="center" wrapText="1"/>
    </xf>
    <xf numFmtId="0" fontId="20" fillId="2" borderId="2" xfId="0" applyFont="1" applyFill="1" applyBorder="1" applyAlignment="1">
      <alignment horizontal="left" vertical="center"/>
    </xf>
    <xf numFmtId="49" fontId="20" fillId="0" borderId="1" xfId="0" applyNumberFormat="1" applyFont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left" vertical="center"/>
    </xf>
    <xf numFmtId="49" fontId="20" fillId="0" borderId="2" xfId="0" applyNumberFormat="1" applyFont="1" applyBorder="1" applyAlignment="1">
      <alignment horizontal="center" vertical="center" wrapText="1"/>
    </xf>
    <xf numFmtId="49" fontId="20" fillId="0" borderId="3" xfId="0" applyNumberFormat="1" applyFont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left" vertical="center"/>
    </xf>
    <xf numFmtId="0" fontId="20" fillId="2" borderId="1" xfId="0" applyFont="1" applyFill="1" applyBorder="1" applyAlignment="1">
      <alignment vertical="center"/>
    </xf>
    <xf numFmtId="0" fontId="20" fillId="2" borderId="2" xfId="0" applyFont="1" applyFill="1" applyBorder="1" applyAlignment="1">
      <alignment vertical="center"/>
    </xf>
    <xf numFmtId="0" fontId="20" fillId="2" borderId="3" xfId="0" applyFont="1" applyFill="1" applyBorder="1" applyAlignment="1">
      <alignment vertical="center"/>
    </xf>
    <xf numFmtId="0" fontId="20" fillId="0" borderId="27" xfId="0" applyFont="1" applyBorder="1" applyAlignment="1">
      <alignment horizontal="center" vertical="center" wrapText="1"/>
    </xf>
    <xf numFmtId="0" fontId="20" fillId="0" borderId="27" xfId="0" applyFont="1" applyBorder="1" applyAlignment="1">
      <alignment horizontal="left" vertical="center" wrapText="1"/>
    </xf>
    <xf numFmtId="14" fontId="20" fillId="0" borderId="27" xfId="0" applyNumberFormat="1" applyFont="1" applyBorder="1" applyAlignment="1">
      <alignment horizontal="center" vertical="center" wrapText="1"/>
    </xf>
    <xf numFmtId="0" fontId="20" fillId="0" borderId="45" xfId="0" applyFont="1" applyBorder="1" applyAlignment="1">
      <alignment horizontal="center" vertical="center" wrapText="1"/>
    </xf>
    <xf numFmtId="0" fontId="20" fillId="0" borderId="35" xfId="0" applyFont="1" applyBorder="1" applyAlignment="1">
      <alignment vertical="center" wrapText="1"/>
    </xf>
    <xf numFmtId="3" fontId="20" fillId="0" borderId="2" xfId="0" applyNumberFormat="1" applyFont="1" applyBorder="1" applyAlignment="1">
      <alignment vertical="center" wrapText="1"/>
    </xf>
    <xf numFmtId="3" fontId="21" fillId="0" borderId="2" xfId="0" applyNumberFormat="1" applyFont="1" applyBorder="1" applyAlignment="1">
      <alignment vertical="center" wrapText="1"/>
    </xf>
    <xf numFmtId="3" fontId="20" fillId="0" borderId="3" xfId="0" applyNumberFormat="1" applyFont="1" applyBorder="1" applyAlignment="1">
      <alignment vertical="center" wrapText="1"/>
    </xf>
    <xf numFmtId="3" fontId="20" fillId="2" borderId="5" xfId="0" applyNumberFormat="1" applyFont="1" applyFill="1" applyBorder="1" applyAlignment="1">
      <alignment horizontal="center" vertical="center"/>
    </xf>
    <xf numFmtId="3" fontId="20" fillId="2" borderId="1" xfId="0" applyNumberFormat="1" applyFont="1" applyFill="1" applyBorder="1" applyAlignment="1">
      <alignment horizontal="center" vertical="center" wrapText="1"/>
    </xf>
    <xf numFmtId="1" fontId="20" fillId="2" borderId="2" xfId="0" applyNumberFormat="1" applyFont="1" applyFill="1" applyBorder="1" applyAlignment="1">
      <alignment horizontal="center" vertical="center" wrapText="1"/>
    </xf>
    <xf numFmtId="0" fontId="21" fillId="0" borderId="1" xfId="0" applyFont="1" applyBorder="1" applyAlignment="1">
      <alignment vertical="center" wrapText="1"/>
    </xf>
    <xf numFmtId="0" fontId="20" fillId="2" borderId="4" xfId="0" applyFont="1" applyFill="1" applyBorder="1" applyAlignment="1">
      <alignment horizontal="center" vertical="center" wrapText="1"/>
    </xf>
    <xf numFmtId="0" fontId="20" fillId="2" borderId="4" xfId="0" applyFont="1" applyFill="1" applyBorder="1" applyAlignment="1">
      <alignment vertical="center" wrapText="1"/>
    </xf>
    <xf numFmtId="1" fontId="20" fillId="0" borderId="5" xfId="0" applyNumberFormat="1" applyFont="1" applyBorder="1" applyAlignment="1">
      <alignment horizontal="center" vertical="center" wrapText="1"/>
    </xf>
    <xf numFmtId="3" fontId="21" fillId="0" borderId="3" xfId="0" applyNumberFormat="1" applyFont="1" applyBorder="1" applyAlignment="1">
      <alignment horizontal="center" vertical="center"/>
    </xf>
    <xf numFmtId="3" fontId="21" fillId="2" borderId="27" xfId="0" applyNumberFormat="1" applyFont="1" applyFill="1" applyBorder="1" applyAlignment="1">
      <alignment horizontal="center" vertical="center"/>
    </xf>
    <xf numFmtId="3" fontId="20" fillId="0" borderId="2" xfId="0" applyNumberFormat="1" applyFont="1" applyBorder="1" applyAlignment="1">
      <alignment horizontal="left" vertical="center"/>
    </xf>
    <xf numFmtId="0" fontId="21" fillId="6" borderId="2" xfId="0" applyFont="1" applyFill="1" applyBorder="1" applyAlignment="1">
      <alignment horizontal="left" vertical="center" wrapText="1"/>
    </xf>
    <xf numFmtId="0" fontId="21" fillId="3" borderId="2" xfId="0" applyFont="1" applyFill="1" applyBorder="1" applyAlignment="1">
      <alignment horizontal="center" vertical="center" wrapText="1"/>
    </xf>
    <xf numFmtId="14" fontId="21" fillId="0" borderId="2" xfId="0" applyNumberFormat="1" applyFont="1" applyBorder="1" applyAlignment="1">
      <alignment horizontal="center" vertical="center" wrapText="1"/>
    </xf>
    <xf numFmtId="0" fontId="21" fillId="0" borderId="24" xfId="0" applyFont="1" applyBorder="1" applyAlignment="1">
      <alignment horizontal="center" vertical="center" wrapText="1"/>
    </xf>
    <xf numFmtId="0" fontId="21" fillId="2" borderId="2" xfId="0" applyFont="1" applyFill="1" applyBorder="1" applyAlignment="1">
      <alignment horizontal="left" vertical="center"/>
    </xf>
    <xf numFmtId="3" fontId="21" fillId="2" borderId="2" xfId="0" applyNumberFormat="1" applyFont="1" applyFill="1" applyBorder="1" applyAlignment="1">
      <alignment vertical="center"/>
    </xf>
    <xf numFmtId="49" fontId="21" fillId="0" borderId="5" xfId="0" applyNumberFormat="1" applyFont="1" applyBorder="1" applyAlignment="1">
      <alignment vertical="center" wrapText="1"/>
    </xf>
    <xf numFmtId="3" fontId="21" fillId="2" borderId="5" xfId="0" applyNumberFormat="1" applyFont="1" applyFill="1" applyBorder="1" applyAlignment="1">
      <alignment horizontal="center" vertical="center"/>
    </xf>
    <xf numFmtId="0" fontId="21" fillId="2" borderId="5" xfId="0" applyFont="1" applyFill="1" applyBorder="1" applyAlignment="1">
      <alignment horizontal="left" vertical="center"/>
    </xf>
    <xf numFmtId="0" fontId="21" fillId="2" borderId="1" xfId="0" applyFont="1" applyFill="1" applyBorder="1" applyAlignment="1">
      <alignment horizontal="left" vertical="center"/>
    </xf>
    <xf numFmtId="3" fontId="21" fillId="2" borderId="1" xfId="0" applyNumberFormat="1" applyFont="1" applyFill="1" applyBorder="1" applyAlignment="1">
      <alignment horizontal="center" vertical="center"/>
    </xf>
    <xf numFmtId="0" fontId="20" fillId="2" borderId="3" xfId="0" applyFont="1" applyFill="1" applyBorder="1" applyAlignment="1">
      <alignment horizontal="center" vertical="center" wrapText="1"/>
    </xf>
    <xf numFmtId="0" fontId="21" fillId="2" borderId="3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 wrapText="1"/>
    </xf>
    <xf numFmtId="0" fontId="21" fillId="2" borderId="27" xfId="0" applyFont="1" applyFill="1" applyBorder="1" applyAlignment="1">
      <alignment horizontal="center" vertical="center"/>
    </xf>
    <xf numFmtId="0" fontId="21" fillId="2" borderId="2" xfId="0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horizontal="center" vertical="center"/>
    </xf>
    <xf numFmtId="0" fontId="15" fillId="5" borderId="21" xfId="0" applyFont="1" applyFill="1" applyBorder="1" applyAlignment="1">
      <alignment horizontal="center" vertical="center" wrapText="1"/>
    </xf>
    <xf numFmtId="49" fontId="15" fillId="5" borderId="12" xfId="0" applyNumberFormat="1" applyFont="1" applyFill="1" applyBorder="1" applyAlignment="1">
      <alignment horizontal="center" vertical="center" wrapText="1"/>
    </xf>
    <xf numFmtId="3" fontId="15" fillId="5" borderId="12" xfId="0" applyNumberFormat="1" applyFont="1" applyFill="1" applyBorder="1" applyAlignment="1">
      <alignment horizontal="center" vertical="center" wrapText="1"/>
    </xf>
    <xf numFmtId="1" fontId="15" fillId="5" borderId="12" xfId="0" applyNumberFormat="1" applyFont="1" applyFill="1" applyBorder="1" applyAlignment="1">
      <alignment horizontal="center" vertical="center" wrapText="1"/>
    </xf>
    <xf numFmtId="0" fontId="15" fillId="5" borderId="10" xfId="0" applyFont="1" applyFill="1" applyBorder="1" applyAlignment="1">
      <alignment horizontal="center" vertical="center" wrapText="1"/>
    </xf>
    <xf numFmtId="49" fontId="20" fillId="0" borderId="2" xfId="0" applyNumberFormat="1" applyFont="1" applyBorder="1" applyAlignment="1">
      <alignment vertical="center"/>
    </xf>
    <xf numFmtId="4" fontId="20" fillId="5" borderId="3" xfId="0" applyNumberFormat="1" applyFont="1" applyFill="1" applyBorder="1" applyAlignment="1">
      <alignment vertical="center" wrapText="1"/>
    </xf>
    <xf numFmtId="4" fontId="20" fillId="7" borderId="3" xfId="0" applyNumberFormat="1" applyFont="1" applyFill="1" applyBorder="1" applyAlignment="1">
      <alignment vertical="center" wrapText="1"/>
    </xf>
    <xf numFmtId="4" fontId="20" fillId="4" borderId="3" xfId="0" applyNumberFormat="1" applyFont="1" applyFill="1" applyBorder="1" applyAlignment="1">
      <alignment vertical="center" wrapText="1"/>
    </xf>
    <xf numFmtId="4" fontId="20" fillId="5" borderId="5" xfId="0" applyNumberFormat="1" applyFont="1" applyFill="1" applyBorder="1" applyAlignment="1">
      <alignment vertical="center" wrapText="1"/>
    </xf>
    <xf numFmtId="4" fontId="20" fillId="7" borderId="5" xfId="0" applyNumberFormat="1" applyFont="1" applyFill="1" applyBorder="1" applyAlignment="1">
      <alignment vertical="center" wrapText="1"/>
    </xf>
    <xf numFmtId="4" fontId="20" fillId="4" borderId="5" xfId="0" applyNumberFormat="1" applyFont="1" applyFill="1" applyBorder="1" applyAlignment="1">
      <alignment vertical="center" wrapText="1"/>
    </xf>
    <xf numFmtId="0" fontId="21" fillId="2" borderId="5" xfId="0" applyFont="1" applyFill="1" applyBorder="1" applyAlignment="1">
      <alignment vertical="center"/>
    </xf>
    <xf numFmtId="4" fontId="20" fillId="5" borderId="27" xfId="0" applyNumberFormat="1" applyFont="1" applyFill="1" applyBorder="1" applyAlignment="1">
      <alignment vertical="center" wrapText="1"/>
    </xf>
    <xf numFmtId="4" fontId="20" fillId="7" borderId="27" xfId="0" applyNumberFormat="1" applyFont="1" applyFill="1" applyBorder="1" applyAlignment="1">
      <alignment vertical="center" wrapText="1"/>
    </xf>
    <xf numFmtId="4" fontId="20" fillId="4" borderId="27" xfId="0" applyNumberFormat="1" applyFont="1" applyFill="1" applyBorder="1" applyAlignment="1">
      <alignment vertical="center" wrapText="1"/>
    </xf>
    <xf numFmtId="0" fontId="21" fillId="2" borderId="4" xfId="0" applyFont="1" applyFill="1" applyBorder="1" applyAlignment="1">
      <alignment horizontal="center" vertical="center"/>
    </xf>
    <xf numFmtId="4" fontId="20" fillId="5" borderId="4" xfId="0" applyNumberFormat="1" applyFont="1" applyFill="1" applyBorder="1" applyAlignment="1">
      <alignment vertical="center" wrapText="1"/>
    </xf>
    <xf numFmtId="4" fontId="20" fillId="7" borderId="4" xfId="0" applyNumberFormat="1" applyFont="1" applyFill="1" applyBorder="1" applyAlignment="1">
      <alignment vertical="center" wrapText="1"/>
    </xf>
    <xf numFmtId="4" fontId="20" fillId="4" borderId="4" xfId="0" applyNumberFormat="1" applyFont="1" applyFill="1" applyBorder="1" applyAlignment="1">
      <alignment vertical="center" wrapText="1"/>
    </xf>
    <xf numFmtId="0" fontId="21" fillId="0" borderId="3" xfId="0" applyFont="1" applyBorder="1" applyAlignment="1">
      <alignment horizontal="left" vertical="center"/>
    </xf>
    <xf numFmtId="0" fontId="21" fillId="0" borderId="3" xfId="0" applyFont="1" applyBorder="1" applyAlignment="1">
      <alignment horizontal="center" vertical="center"/>
    </xf>
    <xf numFmtId="14" fontId="21" fillId="0" borderId="3" xfId="0" applyNumberFormat="1" applyFont="1" applyBorder="1" applyAlignment="1">
      <alignment horizontal="center" vertical="center" wrapText="1"/>
    </xf>
    <xf numFmtId="0" fontId="21" fillId="6" borderId="5" xfId="0" applyFont="1" applyFill="1" applyBorder="1" applyAlignment="1">
      <alignment vertical="center" wrapText="1"/>
    </xf>
    <xf numFmtId="0" fontId="21" fillId="0" borderId="5" xfId="0" applyFont="1" applyBorder="1" applyAlignment="1">
      <alignment horizontal="center" vertical="center" wrapText="1"/>
    </xf>
    <xf numFmtId="3" fontId="20" fillId="0" borderId="1" xfId="0" applyNumberFormat="1" applyFont="1" applyBorder="1" applyAlignment="1">
      <alignment vertical="center" wrapText="1"/>
    </xf>
    <xf numFmtId="0" fontId="20" fillId="2" borderId="1" xfId="0" applyFont="1" applyFill="1" applyBorder="1" applyAlignment="1">
      <alignment vertical="center" wrapText="1"/>
    </xf>
    <xf numFmtId="0" fontId="20" fillId="2" borderId="3" xfId="0" applyFont="1" applyFill="1" applyBorder="1" applyAlignment="1">
      <alignment vertical="center" wrapText="1"/>
    </xf>
    <xf numFmtId="0" fontId="21" fillId="0" borderId="4" xfId="0" applyFont="1" applyBorder="1" applyAlignment="1">
      <alignment vertical="center" wrapText="1"/>
    </xf>
    <xf numFmtId="49" fontId="20" fillId="0" borderId="1" xfId="0" applyNumberFormat="1" applyFont="1" applyBorder="1" applyAlignment="1">
      <alignment vertical="center"/>
    </xf>
    <xf numFmtId="49" fontId="20" fillId="0" borderId="3" xfId="0" applyNumberFormat="1" applyFont="1" applyBorder="1" applyAlignment="1">
      <alignment vertical="center"/>
    </xf>
    <xf numFmtId="14" fontId="20" fillId="0" borderId="3" xfId="0" applyNumberFormat="1" applyFont="1" applyBorder="1" applyAlignment="1">
      <alignment vertical="center"/>
    </xf>
    <xf numFmtId="14" fontId="20" fillId="0" borderId="3" xfId="0" applyNumberFormat="1" applyFont="1" applyBorder="1" applyAlignment="1">
      <alignment horizontal="center" vertical="center"/>
    </xf>
    <xf numFmtId="0" fontId="21" fillId="6" borderId="1" xfId="0" applyFont="1" applyFill="1" applyBorder="1" applyAlignment="1">
      <alignment horizontal="left" vertical="center" wrapText="1"/>
    </xf>
    <xf numFmtId="0" fontId="21" fillId="3" borderId="1" xfId="0" applyFont="1" applyFill="1" applyBorder="1" applyAlignment="1">
      <alignment horizontal="center" vertical="center" wrapText="1"/>
    </xf>
    <xf numFmtId="14" fontId="21" fillId="0" borderId="1" xfId="0" applyNumberFormat="1" applyFont="1" applyBorder="1" applyAlignment="1">
      <alignment horizontal="center" vertical="center" wrapText="1"/>
    </xf>
    <xf numFmtId="0" fontId="21" fillId="6" borderId="3" xfId="0" applyFont="1" applyFill="1" applyBorder="1" applyAlignment="1">
      <alignment horizontal="left" vertical="center" wrapText="1"/>
    </xf>
    <xf numFmtId="0" fontId="21" fillId="3" borderId="3" xfId="0" applyFont="1" applyFill="1" applyBorder="1" applyAlignment="1">
      <alignment horizontal="center" vertical="center" wrapText="1"/>
    </xf>
    <xf numFmtId="1" fontId="21" fillId="3" borderId="3" xfId="0" applyNumberFormat="1" applyFont="1" applyFill="1" applyBorder="1" applyAlignment="1">
      <alignment horizontal="center" vertical="center" wrapText="1"/>
    </xf>
    <xf numFmtId="0" fontId="21" fillId="0" borderId="3" xfId="0" applyFont="1" applyBorder="1" applyAlignment="1">
      <alignment vertical="center" wrapText="1"/>
    </xf>
    <xf numFmtId="3" fontId="21" fillId="2" borderId="4" xfId="0" applyNumberFormat="1" applyFont="1" applyFill="1" applyBorder="1" applyAlignment="1">
      <alignment horizontal="center" vertical="center"/>
    </xf>
    <xf numFmtId="0" fontId="21" fillId="2" borderId="4" xfId="0" applyFont="1" applyFill="1" applyBorder="1" applyAlignment="1">
      <alignment horizontal="center" vertical="center" wrapText="1"/>
    </xf>
    <xf numFmtId="0" fontId="23" fillId="6" borderId="33" xfId="0" applyFont="1" applyFill="1" applyBorder="1" applyAlignment="1">
      <alignment horizontal="center" vertical="center" wrapText="1"/>
    </xf>
    <xf numFmtId="0" fontId="20" fillId="6" borderId="4" xfId="0" applyFont="1" applyFill="1" applyBorder="1" applyAlignment="1">
      <alignment vertical="center" wrapText="1"/>
    </xf>
    <xf numFmtId="1" fontId="20" fillId="0" borderId="23" xfId="0" applyNumberFormat="1" applyFont="1" applyBorder="1" applyAlignment="1">
      <alignment horizontal="center" vertical="center"/>
    </xf>
    <xf numFmtId="0" fontId="20" fillId="0" borderId="25" xfId="0" applyFont="1" applyBorder="1" applyAlignment="1">
      <alignment horizontal="center" vertical="center"/>
    </xf>
    <xf numFmtId="0" fontId="21" fillId="0" borderId="23" xfId="0" applyFont="1" applyBorder="1" applyAlignment="1">
      <alignment horizontal="center" vertical="center" wrapText="1"/>
    </xf>
    <xf numFmtId="0" fontId="21" fillId="0" borderId="25" xfId="0" applyFont="1" applyBorder="1" applyAlignment="1">
      <alignment horizontal="center" vertical="center" wrapText="1"/>
    </xf>
    <xf numFmtId="4" fontId="20" fillId="5" borderId="32" xfId="0" applyNumberFormat="1" applyFont="1" applyFill="1" applyBorder="1" applyAlignment="1">
      <alignment vertical="center" wrapText="1"/>
    </xf>
    <xf numFmtId="4" fontId="20" fillId="5" borderId="44" xfId="0" applyNumberFormat="1" applyFont="1" applyFill="1" applyBorder="1" applyAlignment="1">
      <alignment vertical="center" wrapText="1"/>
    </xf>
    <xf numFmtId="4" fontId="20" fillId="5" borderId="31" xfId="0" applyNumberFormat="1" applyFont="1" applyFill="1" applyBorder="1" applyAlignment="1">
      <alignment vertical="center" wrapText="1"/>
    </xf>
    <xf numFmtId="4" fontId="20" fillId="5" borderId="15" xfId="0" applyNumberFormat="1" applyFont="1" applyFill="1" applyBorder="1" applyAlignment="1">
      <alignment vertical="center" wrapText="1"/>
    </xf>
    <xf numFmtId="4" fontId="20" fillId="5" borderId="33" xfId="0" applyNumberFormat="1" applyFont="1" applyFill="1" applyBorder="1" applyAlignment="1">
      <alignment vertical="center" wrapText="1"/>
    </xf>
    <xf numFmtId="4" fontId="20" fillId="5" borderId="53" xfId="0" applyNumberFormat="1" applyFont="1" applyFill="1" applyBorder="1" applyAlignment="1">
      <alignment vertical="center" wrapText="1"/>
    </xf>
    <xf numFmtId="4" fontId="20" fillId="5" borderId="34" xfId="0" applyNumberFormat="1" applyFont="1" applyFill="1" applyBorder="1" applyAlignment="1">
      <alignment vertical="center" wrapText="1"/>
    </xf>
    <xf numFmtId="4" fontId="20" fillId="5" borderId="28" xfId="0" applyNumberFormat="1" applyFont="1" applyFill="1" applyBorder="1" applyAlignment="1">
      <alignment vertical="center" wrapText="1"/>
    </xf>
    <xf numFmtId="4" fontId="20" fillId="7" borderId="32" xfId="0" applyNumberFormat="1" applyFont="1" applyFill="1" applyBorder="1" applyAlignment="1">
      <alignment vertical="center" wrapText="1"/>
    </xf>
    <xf numFmtId="4" fontId="20" fillId="7" borderId="44" xfId="0" applyNumberFormat="1" applyFont="1" applyFill="1" applyBorder="1" applyAlignment="1">
      <alignment vertical="center" wrapText="1"/>
    </xf>
    <xf numFmtId="4" fontId="20" fillId="7" borderId="31" xfId="0" applyNumberFormat="1" applyFont="1" applyFill="1" applyBorder="1" applyAlignment="1">
      <alignment vertical="center" wrapText="1"/>
    </xf>
    <xf numFmtId="4" fontId="20" fillId="7" borderId="15" xfId="0" applyNumberFormat="1" applyFont="1" applyFill="1" applyBorder="1" applyAlignment="1">
      <alignment vertical="center" wrapText="1"/>
    </xf>
    <xf numFmtId="4" fontId="20" fillId="7" borderId="33" xfId="0" applyNumberFormat="1" applyFont="1" applyFill="1" applyBorder="1" applyAlignment="1">
      <alignment vertical="center" wrapText="1"/>
    </xf>
    <xf numFmtId="4" fontId="20" fillId="7" borderId="53" xfId="0" applyNumberFormat="1" applyFont="1" applyFill="1" applyBorder="1" applyAlignment="1">
      <alignment vertical="center" wrapText="1"/>
    </xf>
    <xf numFmtId="4" fontId="20" fillId="7" borderId="34" xfId="0" applyNumberFormat="1" applyFont="1" applyFill="1" applyBorder="1" applyAlignment="1">
      <alignment vertical="center" wrapText="1"/>
    </xf>
    <xf numFmtId="4" fontId="20" fillId="7" borderId="28" xfId="0" applyNumberFormat="1" applyFont="1" applyFill="1" applyBorder="1" applyAlignment="1">
      <alignment vertical="center" wrapText="1"/>
    </xf>
    <xf numFmtId="4" fontId="20" fillId="4" borderId="32" xfId="0" applyNumberFormat="1" applyFont="1" applyFill="1" applyBorder="1" applyAlignment="1">
      <alignment vertical="center" wrapText="1"/>
    </xf>
    <xf numFmtId="4" fontId="20" fillId="4" borderId="44" xfId="0" applyNumberFormat="1" applyFont="1" applyFill="1" applyBorder="1" applyAlignment="1">
      <alignment vertical="center" wrapText="1"/>
    </xf>
    <xf numFmtId="4" fontId="20" fillId="4" borderId="31" xfId="0" applyNumberFormat="1" applyFont="1" applyFill="1" applyBorder="1" applyAlignment="1">
      <alignment vertical="center" wrapText="1"/>
    </xf>
    <xf numFmtId="4" fontId="20" fillId="4" borderId="15" xfId="0" applyNumberFormat="1" applyFont="1" applyFill="1" applyBorder="1" applyAlignment="1">
      <alignment vertical="center" wrapText="1"/>
    </xf>
    <xf numFmtId="4" fontId="20" fillId="4" borderId="33" xfId="0" applyNumberFormat="1" applyFont="1" applyFill="1" applyBorder="1" applyAlignment="1">
      <alignment vertical="center" wrapText="1"/>
    </xf>
    <xf numFmtId="4" fontId="20" fillId="4" borderId="53" xfId="0" applyNumberFormat="1" applyFont="1" applyFill="1" applyBorder="1" applyAlignment="1">
      <alignment vertical="center" wrapText="1"/>
    </xf>
    <xf numFmtId="4" fontId="20" fillId="4" borderId="34" xfId="0" applyNumberFormat="1" applyFont="1" applyFill="1" applyBorder="1" applyAlignment="1">
      <alignment vertical="center" wrapText="1"/>
    </xf>
    <xf numFmtId="4" fontId="20" fillId="4" borderId="28" xfId="0" applyNumberFormat="1" applyFont="1" applyFill="1" applyBorder="1" applyAlignment="1">
      <alignment vertical="center" wrapText="1"/>
    </xf>
    <xf numFmtId="0" fontId="21" fillId="6" borderId="1" xfId="3" applyFont="1" applyFill="1" applyBorder="1" applyAlignment="1">
      <alignment vertical="center"/>
    </xf>
    <xf numFmtId="3" fontId="20" fillId="6" borderId="1" xfId="3" applyNumberFormat="1" applyFont="1" applyFill="1" applyBorder="1" applyAlignment="1">
      <alignment vertical="center" wrapText="1"/>
    </xf>
    <xf numFmtId="0" fontId="21" fillId="6" borderId="2" xfId="3" applyFont="1" applyFill="1" applyBorder="1" applyAlignment="1">
      <alignment vertical="center"/>
    </xf>
    <xf numFmtId="3" fontId="20" fillId="6" borderId="2" xfId="3" applyNumberFormat="1" applyFont="1" applyFill="1" applyBorder="1" applyAlignment="1">
      <alignment vertical="center" wrapText="1"/>
    </xf>
    <xf numFmtId="0" fontId="20" fillId="6" borderId="1" xfId="0" applyFont="1" applyFill="1" applyBorder="1" applyAlignment="1">
      <alignment vertical="center"/>
    </xf>
    <xf numFmtId="0" fontId="20" fillId="6" borderId="3" xfId="0" applyFont="1" applyFill="1" applyBorder="1" applyAlignment="1">
      <alignment vertical="center"/>
    </xf>
    <xf numFmtId="0" fontId="21" fillId="6" borderId="1" xfId="0" applyFont="1" applyFill="1" applyBorder="1" applyAlignment="1">
      <alignment vertical="center"/>
    </xf>
    <xf numFmtId="0" fontId="21" fillId="6" borderId="2" xfId="0" applyFont="1" applyFill="1" applyBorder="1" applyAlignment="1">
      <alignment vertical="center"/>
    </xf>
    <xf numFmtId="0" fontId="21" fillId="6" borderId="3" xfId="0" applyFont="1" applyFill="1" applyBorder="1" applyAlignment="1">
      <alignment vertical="center"/>
    </xf>
    <xf numFmtId="0" fontId="21" fillId="6" borderId="5" xfId="0" applyFont="1" applyFill="1" applyBorder="1" applyAlignment="1">
      <alignment vertical="center"/>
    </xf>
    <xf numFmtId="49" fontId="20" fillId="6" borderId="1" xfId="0" applyNumberFormat="1" applyFont="1" applyFill="1" applyBorder="1" applyAlignment="1">
      <alignment horizontal="center" vertical="center" wrapText="1"/>
    </xf>
    <xf numFmtId="0" fontId="20" fillId="6" borderId="1" xfId="0" applyFont="1" applyFill="1" applyBorder="1" applyAlignment="1">
      <alignment horizontal="left" vertical="center"/>
    </xf>
    <xf numFmtId="49" fontId="20" fillId="6" borderId="2" xfId="0" applyNumberFormat="1" applyFont="1" applyFill="1" applyBorder="1" applyAlignment="1">
      <alignment horizontal="center" vertical="center" wrapText="1"/>
    </xf>
    <xf numFmtId="0" fontId="20" fillId="6" borderId="2" xfId="0" applyFont="1" applyFill="1" applyBorder="1" applyAlignment="1">
      <alignment horizontal="left" vertical="center"/>
    </xf>
    <xf numFmtId="0" fontId="20" fillId="6" borderId="2" xfId="0" applyFont="1" applyFill="1" applyBorder="1" applyAlignment="1">
      <alignment horizontal="left" vertical="center" wrapText="1"/>
    </xf>
    <xf numFmtId="49" fontId="20" fillId="6" borderId="3" xfId="0" applyNumberFormat="1" applyFont="1" applyFill="1" applyBorder="1" applyAlignment="1">
      <alignment horizontal="center" vertical="center" wrapText="1"/>
    </xf>
    <xf numFmtId="0" fontId="20" fillId="6" borderId="3" xfId="0" applyFont="1" applyFill="1" applyBorder="1" applyAlignment="1">
      <alignment horizontal="left" vertical="center"/>
    </xf>
    <xf numFmtId="0" fontId="20" fillId="6" borderId="3" xfId="0" applyFont="1" applyFill="1" applyBorder="1" applyAlignment="1">
      <alignment horizontal="left" vertical="center" wrapText="1"/>
    </xf>
    <xf numFmtId="0" fontId="20" fillId="6" borderId="2" xfId="0" applyFont="1" applyFill="1" applyBorder="1" applyAlignment="1">
      <alignment vertical="center"/>
    </xf>
    <xf numFmtId="49" fontId="21" fillId="6" borderId="1" xfId="7" applyNumberFormat="1" applyFont="1" applyFill="1" applyBorder="1" applyAlignment="1">
      <alignment horizontal="left" vertical="center"/>
    </xf>
    <xf numFmtId="1" fontId="21" fillId="6" borderId="1" xfId="7" applyNumberFormat="1" applyFont="1" applyFill="1" applyBorder="1" applyAlignment="1">
      <alignment vertical="center"/>
    </xf>
    <xf numFmtId="49" fontId="21" fillId="6" borderId="2" xfId="7" applyNumberFormat="1" applyFont="1" applyFill="1" applyBorder="1" applyAlignment="1">
      <alignment horizontal="left" vertical="center"/>
    </xf>
    <xf numFmtId="1" fontId="21" fillId="6" borderId="2" xfId="7" applyNumberFormat="1" applyFont="1" applyFill="1" applyBorder="1" applyAlignment="1">
      <alignment vertical="center"/>
    </xf>
    <xf numFmtId="1" fontId="21" fillId="6" borderId="2" xfId="7" applyNumberFormat="1" applyFont="1" applyFill="1" applyBorder="1" applyAlignment="1">
      <alignment vertical="center" wrapText="1"/>
    </xf>
    <xf numFmtId="1" fontId="21" fillId="6" borderId="3" xfId="7" applyNumberFormat="1" applyFont="1" applyFill="1" applyBorder="1" applyAlignment="1">
      <alignment vertical="center"/>
    </xf>
    <xf numFmtId="49" fontId="21" fillId="6" borderId="4" xfId="0" applyNumberFormat="1" applyFont="1" applyFill="1" applyBorder="1" applyAlignment="1">
      <alignment vertical="center" wrapText="1"/>
    </xf>
    <xf numFmtId="0" fontId="21" fillId="6" borderId="4" xfId="0" applyFont="1" applyFill="1" applyBorder="1" applyAlignment="1">
      <alignment vertical="center"/>
    </xf>
    <xf numFmtId="0" fontId="21" fillId="6" borderId="4" xfId="0" applyFont="1" applyFill="1" applyBorder="1" applyAlignment="1">
      <alignment horizontal="left" vertical="center"/>
    </xf>
    <xf numFmtId="0" fontId="21" fillId="0" borderId="1" xfId="0" applyFont="1" applyBorder="1" applyAlignment="1">
      <alignment horizontal="left" vertical="center"/>
    </xf>
    <xf numFmtId="49" fontId="20" fillId="0" borderId="3" xfId="0" applyNumberFormat="1" applyFont="1" applyBorder="1" applyAlignment="1">
      <alignment vertical="center" wrapText="1"/>
    </xf>
    <xf numFmtId="0" fontId="21" fillId="0" borderId="3" xfId="0" applyFont="1" applyBorder="1" applyAlignment="1">
      <alignment vertical="center"/>
    </xf>
    <xf numFmtId="49" fontId="20" fillId="0" borderId="4" xfId="0" applyNumberFormat="1" applyFont="1" applyBorder="1" applyAlignment="1">
      <alignment horizontal="left" vertical="center" wrapText="1"/>
    </xf>
    <xf numFmtId="0" fontId="21" fillId="0" borderId="4" xfId="0" applyFont="1" applyBorder="1" applyAlignment="1">
      <alignment vertical="center"/>
    </xf>
    <xf numFmtId="0" fontId="21" fillId="0" borderId="4" xfId="0" applyFont="1" applyBorder="1" applyAlignment="1">
      <alignment horizontal="left" vertical="center"/>
    </xf>
    <xf numFmtId="0" fontId="20" fillId="0" borderId="27" xfId="0" applyFont="1" applyBorder="1" applyAlignment="1">
      <alignment vertical="center" wrapText="1"/>
    </xf>
    <xf numFmtId="49" fontId="21" fillId="0" borderId="27" xfId="0" applyNumberFormat="1" applyFont="1" applyBorder="1" applyAlignment="1">
      <alignment vertical="center" wrapText="1"/>
    </xf>
    <xf numFmtId="0" fontId="21" fillId="0" borderId="27" xfId="0" applyFont="1" applyBorder="1" applyAlignment="1">
      <alignment vertical="center"/>
    </xf>
    <xf numFmtId="3" fontId="21" fillId="0" borderId="1" xfId="0" applyNumberFormat="1" applyFont="1" applyBorder="1" applyAlignment="1">
      <alignment vertical="center" wrapText="1"/>
    </xf>
    <xf numFmtId="3" fontId="21" fillId="0" borderId="3" xfId="0" applyNumberFormat="1" applyFont="1" applyBorder="1" applyAlignment="1">
      <alignment vertical="center" wrapText="1"/>
    </xf>
    <xf numFmtId="0" fontId="21" fillId="6" borderId="3" xfId="0" applyFont="1" applyFill="1" applyBorder="1" applyAlignment="1">
      <alignment horizontal="left" vertical="center"/>
    </xf>
    <xf numFmtId="0" fontId="21" fillId="6" borderId="2" xfId="0" applyFont="1" applyFill="1" applyBorder="1" applyAlignment="1">
      <alignment horizontal="left" vertical="center"/>
    </xf>
    <xf numFmtId="0" fontId="21" fillId="6" borderId="1" xfId="0" applyFont="1" applyFill="1" applyBorder="1" applyAlignment="1">
      <alignment horizontal="left" vertical="center"/>
    </xf>
    <xf numFmtId="0" fontId="21" fillId="6" borderId="4" xfId="0" applyFont="1" applyFill="1" applyBorder="1" applyAlignment="1">
      <alignment vertical="center" wrapText="1"/>
    </xf>
    <xf numFmtId="3" fontId="21" fillId="6" borderId="2" xfId="0" applyNumberFormat="1" applyFont="1" applyFill="1" applyBorder="1" applyAlignment="1">
      <alignment vertical="center" wrapText="1"/>
    </xf>
    <xf numFmtId="0" fontId="21" fillId="6" borderId="4" xfId="0" applyFont="1" applyFill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vertical="center"/>
    </xf>
    <xf numFmtId="0" fontId="20" fillId="0" borderId="1" xfId="0" applyFont="1" applyBorder="1" applyAlignment="1">
      <alignment vertical="center"/>
    </xf>
    <xf numFmtId="14" fontId="20" fillId="0" borderId="1" xfId="0" applyNumberFormat="1" applyFont="1" applyBorder="1" applyAlignment="1">
      <alignment vertical="center" wrapText="1"/>
    </xf>
    <xf numFmtId="0" fontId="20" fillId="0" borderId="2" xfId="0" applyFont="1" applyBorder="1" applyAlignment="1">
      <alignment vertical="center"/>
    </xf>
    <xf numFmtId="14" fontId="20" fillId="0" borderId="2" xfId="0" applyNumberFormat="1" applyFont="1" applyBorder="1" applyAlignment="1">
      <alignment vertical="center" wrapText="1"/>
    </xf>
    <xf numFmtId="0" fontId="20" fillId="0" borderId="5" xfId="0" applyFont="1" applyBorder="1" applyAlignment="1">
      <alignment vertical="center"/>
    </xf>
    <xf numFmtId="14" fontId="20" fillId="0" borderId="5" xfId="0" applyNumberFormat="1" applyFont="1" applyBorder="1" applyAlignment="1">
      <alignment vertical="center" wrapText="1"/>
    </xf>
    <xf numFmtId="14" fontId="20" fillId="0" borderId="3" xfId="0" applyNumberFormat="1" applyFont="1" applyBorder="1" applyAlignment="1">
      <alignment vertical="center" wrapText="1"/>
    </xf>
    <xf numFmtId="14" fontId="20" fillId="0" borderId="4" xfId="0" applyNumberFormat="1" applyFont="1" applyBorder="1" applyAlignment="1">
      <alignment vertical="center" wrapText="1"/>
    </xf>
    <xf numFmtId="0" fontId="20" fillId="6" borderId="3" xfId="21" applyFont="1" applyFill="1" applyBorder="1" applyAlignment="1">
      <alignment vertical="center"/>
    </xf>
    <xf numFmtId="0" fontId="14" fillId="0" borderId="3" xfId="0" applyFont="1" applyBorder="1" applyAlignment="1">
      <alignment horizontal="center" vertical="center"/>
    </xf>
    <xf numFmtId="49" fontId="21" fillId="0" borderId="1" xfId="0" applyNumberFormat="1" applyFont="1" applyBorder="1" applyAlignment="1">
      <alignment vertical="center"/>
    </xf>
    <xf numFmtId="4" fontId="14" fillId="0" borderId="9" xfId="0" applyNumberFormat="1" applyFont="1" applyBorder="1" applyAlignment="1">
      <alignment vertical="center" wrapText="1"/>
    </xf>
    <xf numFmtId="4" fontId="20" fillId="5" borderId="23" xfId="0" applyNumberFormat="1" applyFont="1" applyFill="1" applyBorder="1" applyAlignment="1">
      <alignment vertical="center" wrapText="1"/>
    </xf>
    <xf numFmtId="4" fontId="20" fillId="5" borderId="24" xfId="0" applyNumberFormat="1" applyFont="1" applyFill="1" applyBorder="1" applyAlignment="1">
      <alignment vertical="center" wrapText="1"/>
    </xf>
    <xf numFmtId="4" fontId="20" fillId="5" borderId="25" xfId="0" applyNumberFormat="1" applyFont="1" applyFill="1" applyBorder="1" applyAlignment="1">
      <alignment vertical="center" wrapText="1"/>
    </xf>
    <xf numFmtId="4" fontId="20" fillId="4" borderId="6" xfId="0" applyNumberFormat="1" applyFont="1" applyFill="1" applyBorder="1" applyAlignment="1">
      <alignment vertical="center" wrapText="1"/>
    </xf>
    <xf numFmtId="4" fontId="20" fillId="4" borderId="7" xfId="0" applyNumberFormat="1" applyFont="1" applyFill="1" applyBorder="1" applyAlignment="1">
      <alignment vertical="center" wrapText="1"/>
    </xf>
    <xf numFmtId="4" fontId="20" fillId="4" borderId="8" xfId="0" applyNumberFormat="1" applyFont="1" applyFill="1" applyBorder="1" applyAlignment="1">
      <alignment vertical="center" wrapText="1"/>
    </xf>
    <xf numFmtId="1" fontId="21" fillId="0" borderId="1" xfId="0" applyNumberFormat="1" applyFont="1" applyBorder="1" applyAlignment="1">
      <alignment horizontal="center" vertical="center" wrapText="1"/>
    </xf>
    <xf numFmtId="1" fontId="21" fillId="0" borderId="2" xfId="0" applyNumberFormat="1" applyFont="1" applyBorder="1" applyAlignment="1">
      <alignment horizontal="center" vertical="center" wrapText="1"/>
    </xf>
    <xf numFmtId="1" fontId="21" fillId="0" borderId="3" xfId="0" applyNumberFormat="1" applyFont="1" applyBorder="1" applyAlignment="1">
      <alignment horizontal="center" vertical="center" wrapText="1"/>
    </xf>
    <xf numFmtId="3" fontId="2" fillId="0" borderId="0" xfId="0" applyNumberFormat="1" applyFont="1" applyAlignment="1">
      <alignment horizontal="center" vertical="center" wrapText="1"/>
    </xf>
    <xf numFmtId="3" fontId="12" fillId="0" borderId="0" xfId="0" applyNumberFormat="1" applyFont="1" applyAlignment="1">
      <alignment horizontal="center" vertical="center" wrapText="1"/>
    </xf>
    <xf numFmtId="3" fontId="14" fillId="0" borderId="0" xfId="0" applyNumberFormat="1" applyFont="1" applyAlignment="1">
      <alignment horizontal="center" vertical="center" wrapText="1"/>
    </xf>
    <xf numFmtId="3" fontId="7" fillId="0" borderId="0" xfId="0" applyNumberFormat="1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1" fontId="20" fillId="2" borderId="3" xfId="0" applyNumberFormat="1" applyFont="1" applyFill="1" applyBorder="1" applyAlignment="1">
      <alignment horizontal="center" vertical="center" wrapText="1"/>
    </xf>
    <xf numFmtId="1" fontId="21" fillId="2" borderId="1" xfId="0" applyNumberFormat="1" applyFont="1" applyFill="1" applyBorder="1" applyAlignment="1">
      <alignment horizontal="center" vertical="center" wrapText="1"/>
    </xf>
    <xf numFmtId="1" fontId="21" fillId="2" borderId="5" xfId="0" applyNumberFormat="1" applyFont="1" applyFill="1" applyBorder="1" applyAlignment="1">
      <alignment horizontal="center" vertical="center" wrapText="1"/>
    </xf>
    <xf numFmtId="1" fontId="20" fillId="2" borderId="1" xfId="10" applyNumberFormat="1" applyFont="1" applyFill="1" applyBorder="1" applyAlignment="1">
      <alignment horizontal="center" vertical="center" wrapText="1"/>
    </xf>
    <xf numFmtId="1" fontId="20" fillId="2" borderId="2" xfId="10" applyNumberFormat="1" applyFont="1" applyFill="1" applyBorder="1" applyAlignment="1">
      <alignment horizontal="center" vertical="center" wrapText="1"/>
    </xf>
    <xf numFmtId="1" fontId="20" fillId="2" borderId="1" xfId="0" applyNumberFormat="1" applyFont="1" applyFill="1" applyBorder="1" applyAlignment="1">
      <alignment horizontal="center" vertical="center"/>
    </xf>
    <xf numFmtId="1" fontId="20" fillId="2" borderId="2" xfId="0" applyNumberFormat="1" applyFont="1" applyFill="1" applyBorder="1" applyAlignment="1">
      <alignment horizontal="center" vertical="center"/>
    </xf>
    <xf numFmtId="1" fontId="23" fillId="2" borderId="2" xfId="0" applyNumberFormat="1" applyFont="1" applyFill="1" applyBorder="1" applyAlignment="1">
      <alignment horizontal="center" vertical="center"/>
    </xf>
    <xf numFmtId="1" fontId="20" fillId="2" borderId="3" xfId="0" applyNumberFormat="1" applyFont="1" applyFill="1" applyBorder="1" applyAlignment="1">
      <alignment horizontal="center" vertical="center"/>
    </xf>
    <xf numFmtId="1" fontId="20" fillId="0" borderId="3" xfId="0" applyNumberFormat="1" applyFont="1" applyBorder="1" applyAlignment="1">
      <alignment horizontal="center" vertical="center"/>
    </xf>
    <xf numFmtId="1" fontId="20" fillId="2" borderId="1" xfId="0" applyNumberFormat="1" applyFont="1" applyFill="1" applyBorder="1" applyAlignment="1">
      <alignment horizontal="center" vertical="center" wrapText="1"/>
    </xf>
    <xf numFmtId="1" fontId="20" fillId="2" borderId="5" xfId="0" applyNumberFormat="1" applyFont="1" applyFill="1" applyBorder="1" applyAlignment="1">
      <alignment horizontal="center" vertical="center" wrapText="1"/>
    </xf>
    <xf numFmtId="1" fontId="20" fillId="2" borderId="4" xfId="0" applyNumberFormat="1" applyFont="1" applyFill="1" applyBorder="1" applyAlignment="1">
      <alignment horizontal="center" vertical="center" wrapText="1"/>
    </xf>
    <xf numFmtId="1" fontId="21" fillId="2" borderId="3" xfId="2" applyNumberFormat="1" applyFont="1" applyFill="1" applyBorder="1" applyAlignment="1">
      <alignment horizontal="center" vertical="center" wrapText="1"/>
    </xf>
    <xf numFmtId="1" fontId="21" fillId="2" borderId="3" xfId="2" applyNumberFormat="1" applyFont="1" applyFill="1" applyBorder="1" applyAlignment="1">
      <alignment horizontal="center" vertical="center"/>
    </xf>
    <xf numFmtId="1" fontId="21" fillId="0" borderId="1" xfId="0" applyNumberFormat="1" applyFont="1" applyBorder="1" applyAlignment="1">
      <alignment horizontal="center" vertical="center"/>
    </xf>
    <xf numFmtId="1" fontId="22" fillId="2" borderId="2" xfId="0" applyNumberFormat="1" applyFont="1" applyFill="1" applyBorder="1" applyAlignment="1">
      <alignment horizontal="center" vertical="center"/>
    </xf>
    <xf numFmtId="1" fontId="21" fillId="0" borderId="2" xfId="6" applyNumberFormat="1" applyFont="1" applyFill="1" applyBorder="1" applyAlignment="1">
      <alignment horizontal="center" vertical="center"/>
    </xf>
    <xf numFmtId="1" fontId="23" fillId="2" borderId="2" xfId="0" applyNumberFormat="1" applyFont="1" applyFill="1" applyBorder="1" applyAlignment="1">
      <alignment horizontal="center" vertical="center" wrapText="1"/>
    </xf>
    <xf numFmtId="1" fontId="21" fillId="2" borderId="1" xfId="2" applyNumberFormat="1" applyFont="1" applyFill="1" applyBorder="1" applyAlignment="1">
      <alignment horizontal="center" vertical="center"/>
    </xf>
    <xf numFmtId="1" fontId="21" fillId="2" borderId="2" xfId="2" applyNumberFormat="1" applyFont="1" applyFill="1" applyBorder="1" applyAlignment="1">
      <alignment horizontal="center" vertical="center" wrapText="1"/>
    </xf>
    <xf numFmtId="1" fontId="21" fillId="2" borderId="2" xfId="2" applyNumberFormat="1" applyFont="1" applyFill="1" applyBorder="1" applyAlignment="1">
      <alignment horizontal="center" vertical="center"/>
    </xf>
    <xf numFmtId="1" fontId="21" fillId="2" borderId="1" xfId="0" applyNumberFormat="1" applyFont="1" applyFill="1" applyBorder="1" applyAlignment="1">
      <alignment horizontal="center" vertical="center"/>
    </xf>
    <xf numFmtId="1" fontId="21" fillId="2" borderId="2" xfId="0" applyNumberFormat="1" applyFont="1" applyFill="1" applyBorder="1" applyAlignment="1">
      <alignment horizontal="center" vertical="center"/>
    </xf>
    <xf numFmtId="1" fontId="21" fillId="2" borderId="5" xfId="0" applyNumberFormat="1" applyFont="1" applyFill="1" applyBorder="1" applyAlignment="1">
      <alignment horizontal="center" vertical="center"/>
    </xf>
    <xf numFmtId="1" fontId="21" fillId="2" borderId="4" xfId="0" applyNumberFormat="1" applyFont="1" applyFill="1" applyBorder="1" applyAlignment="1">
      <alignment horizontal="center" vertical="center"/>
    </xf>
    <xf numFmtId="1" fontId="21" fillId="2" borderId="3" xfId="0" applyNumberFormat="1" applyFont="1" applyFill="1" applyBorder="1" applyAlignment="1">
      <alignment horizontal="center" vertical="center"/>
    </xf>
    <xf numFmtId="1" fontId="19" fillId="2" borderId="3" xfId="0" applyNumberFormat="1" applyFont="1" applyFill="1" applyBorder="1" applyAlignment="1">
      <alignment horizontal="center" vertical="center"/>
    </xf>
    <xf numFmtId="1" fontId="21" fillId="2" borderId="27" xfId="0" applyNumberFormat="1" applyFont="1" applyFill="1" applyBorder="1" applyAlignment="1">
      <alignment horizontal="center" vertical="center"/>
    </xf>
    <xf numFmtId="1" fontId="19" fillId="2" borderId="2" xfId="0" applyNumberFormat="1" applyFont="1" applyFill="1" applyBorder="1" applyAlignment="1">
      <alignment horizontal="center" vertical="center"/>
    </xf>
    <xf numFmtId="1" fontId="21" fillId="0" borderId="3" xfId="0" applyNumberFormat="1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vertical="center"/>
    </xf>
    <xf numFmtId="0" fontId="20" fillId="8" borderId="1" xfId="0" applyFont="1" applyFill="1" applyBorder="1" applyAlignment="1">
      <alignment horizontal="left" vertical="center"/>
    </xf>
    <xf numFmtId="0" fontId="20" fillId="8" borderId="1" xfId="0" applyFont="1" applyFill="1" applyBorder="1" applyAlignment="1">
      <alignment vertical="center" wrapText="1"/>
    </xf>
    <xf numFmtId="49" fontId="20" fillId="8" borderId="1" xfId="0" applyNumberFormat="1" applyFont="1" applyFill="1" applyBorder="1" applyAlignment="1">
      <alignment vertical="center" wrapText="1"/>
    </xf>
    <xf numFmtId="0" fontId="17" fillId="7" borderId="18" xfId="0" applyFont="1" applyFill="1" applyBorder="1" applyAlignment="1">
      <alignment horizontal="center" vertical="center"/>
    </xf>
    <xf numFmtId="0" fontId="17" fillId="7" borderId="19" xfId="0" applyFont="1" applyFill="1" applyBorder="1" applyAlignment="1">
      <alignment horizontal="center" vertical="center"/>
    </xf>
    <xf numFmtId="0" fontId="17" fillId="7" borderId="20" xfId="0" applyFont="1" applyFill="1" applyBorder="1" applyAlignment="1">
      <alignment horizontal="center" vertical="center"/>
    </xf>
    <xf numFmtId="0" fontId="17" fillId="7" borderId="11" xfId="0" applyFont="1" applyFill="1" applyBorder="1" applyAlignment="1">
      <alignment horizontal="center" vertical="center"/>
    </xf>
    <xf numFmtId="0" fontId="17" fillId="7" borderId="16" xfId="0" applyFont="1" applyFill="1" applyBorder="1" applyAlignment="1">
      <alignment horizontal="center" vertical="center"/>
    </xf>
    <xf numFmtId="0" fontId="17" fillId="7" borderId="17" xfId="0" applyFont="1" applyFill="1" applyBorder="1" applyAlignment="1">
      <alignment horizontal="center" vertical="center"/>
    </xf>
    <xf numFmtId="0" fontId="18" fillId="5" borderId="11" xfId="0" applyFont="1" applyFill="1" applyBorder="1" applyAlignment="1">
      <alignment horizontal="center" vertical="center" wrapText="1"/>
    </xf>
    <xf numFmtId="0" fontId="18" fillId="5" borderId="16" xfId="0" applyFont="1" applyFill="1" applyBorder="1" applyAlignment="1">
      <alignment horizontal="center" vertical="center" wrapText="1"/>
    </xf>
    <xf numFmtId="0" fontId="18" fillId="5" borderId="17" xfId="0" applyFont="1" applyFill="1" applyBorder="1" applyAlignment="1">
      <alignment horizontal="center" vertical="center" wrapText="1"/>
    </xf>
    <xf numFmtId="4" fontId="18" fillId="5" borderId="11" xfId="0" applyNumberFormat="1" applyFont="1" applyFill="1" applyBorder="1" applyAlignment="1">
      <alignment horizontal="center" vertical="center"/>
    </xf>
    <xf numFmtId="4" fontId="18" fillId="5" borderId="16" xfId="0" applyNumberFormat="1" applyFont="1" applyFill="1" applyBorder="1" applyAlignment="1">
      <alignment horizontal="center" vertical="center"/>
    </xf>
    <xf numFmtId="4" fontId="18" fillId="5" borderId="17" xfId="0" applyNumberFormat="1" applyFont="1" applyFill="1" applyBorder="1" applyAlignment="1">
      <alignment horizontal="center" vertical="center"/>
    </xf>
    <xf numFmtId="0" fontId="17" fillId="5" borderId="18" xfId="0" applyFont="1" applyFill="1" applyBorder="1" applyAlignment="1">
      <alignment horizontal="center" vertical="center"/>
    </xf>
    <xf numFmtId="0" fontId="17" fillId="5" borderId="19" xfId="0" applyFont="1" applyFill="1" applyBorder="1" applyAlignment="1">
      <alignment horizontal="center" vertical="center"/>
    </xf>
    <xf numFmtId="0" fontId="17" fillId="5" borderId="20" xfId="0" applyFont="1" applyFill="1" applyBorder="1" applyAlignment="1">
      <alignment horizontal="center" vertical="center"/>
    </xf>
    <xf numFmtId="0" fontId="17" fillId="5" borderId="11" xfId="0" applyFont="1" applyFill="1" applyBorder="1" applyAlignment="1">
      <alignment horizontal="center" vertical="center"/>
    </xf>
    <xf numFmtId="0" fontId="17" fillId="5" borderId="16" xfId="0" applyFont="1" applyFill="1" applyBorder="1" applyAlignment="1">
      <alignment horizontal="center" vertical="center"/>
    </xf>
    <xf numFmtId="0" fontId="17" fillId="5" borderId="17" xfId="0" applyFont="1" applyFill="1" applyBorder="1" applyAlignment="1">
      <alignment horizontal="center" vertical="center"/>
    </xf>
    <xf numFmtId="164" fontId="14" fillId="0" borderId="43" xfId="0" applyNumberFormat="1" applyFont="1" applyBorder="1" applyAlignment="1">
      <alignment horizontal="center" vertical="center" wrapText="1"/>
    </xf>
    <xf numFmtId="164" fontId="14" fillId="0" borderId="42" xfId="0" applyNumberFormat="1" applyFont="1" applyBorder="1" applyAlignment="1">
      <alignment horizontal="center" vertical="center" wrapText="1"/>
    </xf>
    <xf numFmtId="164" fontId="14" fillId="0" borderId="40" xfId="0" applyNumberFormat="1" applyFont="1" applyBorder="1" applyAlignment="1">
      <alignment horizontal="center" vertical="center" wrapText="1"/>
    </xf>
    <xf numFmtId="2" fontId="5" fillId="0" borderId="0" xfId="0" applyNumberFormat="1" applyFont="1" applyAlignment="1">
      <alignment horizontal="center" vertical="center" wrapText="1"/>
    </xf>
    <xf numFmtId="2" fontId="5" fillId="0" borderId="0" xfId="0" applyNumberFormat="1" applyFont="1" applyAlignment="1">
      <alignment horizontal="center" vertical="center"/>
    </xf>
    <xf numFmtId="2" fontId="17" fillId="7" borderId="21" xfId="0" applyNumberFormat="1" applyFont="1" applyFill="1" applyBorder="1" applyAlignment="1">
      <alignment horizontal="center" vertical="center" wrapText="1"/>
    </xf>
    <xf numFmtId="2" fontId="17" fillId="7" borderId="22" xfId="0" applyNumberFormat="1" applyFont="1" applyFill="1" applyBorder="1" applyAlignment="1">
      <alignment horizontal="center" vertical="center" wrapText="1"/>
    </xf>
    <xf numFmtId="2" fontId="17" fillId="7" borderId="10" xfId="0" applyNumberFormat="1" applyFont="1" applyFill="1" applyBorder="1" applyAlignment="1">
      <alignment horizontal="center" vertical="center" wrapText="1"/>
    </xf>
    <xf numFmtId="2" fontId="17" fillId="7" borderId="18" xfId="0" applyNumberFormat="1" applyFont="1" applyFill="1" applyBorder="1" applyAlignment="1">
      <alignment horizontal="center" vertical="center" wrapText="1"/>
    </xf>
    <xf numFmtId="2" fontId="17" fillId="7" borderId="19" xfId="0" applyNumberFormat="1" applyFont="1" applyFill="1" applyBorder="1" applyAlignment="1">
      <alignment horizontal="center" vertical="center" wrapText="1"/>
    </xf>
    <xf numFmtId="2" fontId="17" fillId="7" borderId="20" xfId="0" applyNumberFormat="1" applyFont="1" applyFill="1" applyBorder="1" applyAlignment="1">
      <alignment horizontal="center" vertical="center" wrapText="1"/>
    </xf>
    <xf numFmtId="2" fontId="17" fillId="7" borderId="16" xfId="0" applyNumberFormat="1" applyFont="1" applyFill="1" applyBorder="1" applyAlignment="1">
      <alignment horizontal="center" vertical="center" wrapText="1"/>
    </xf>
    <xf numFmtId="2" fontId="17" fillId="7" borderId="17" xfId="0" applyNumberFormat="1" applyFont="1" applyFill="1" applyBorder="1" applyAlignment="1">
      <alignment horizontal="center" vertical="center" wrapText="1"/>
    </xf>
    <xf numFmtId="2" fontId="17" fillId="7" borderId="9" xfId="0" applyNumberFormat="1" applyFont="1" applyFill="1" applyBorder="1" applyAlignment="1">
      <alignment horizontal="center" vertical="center" wrapText="1"/>
    </xf>
    <xf numFmtId="2" fontId="17" fillId="5" borderId="16" xfId="0" applyNumberFormat="1" applyFont="1" applyFill="1" applyBorder="1" applyAlignment="1">
      <alignment horizontal="center" vertical="center" wrapText="1"/>
    </xf>
    <xf numFmtId="2" fontId="17" fillId="5" borderId="17" xfId="0" applyNumberFormat="1" applyFont="1" applyFill="1" applyBorder="1" applyAlignment="1">
      <alignment horizontal="center" vertical="center" wrapText="1"/>
    </xf>
    <xf numFmtId="2" fontId="17" fillId="5" borderId="9" xfId="0" applyNumberFormat="1" applyFont="1" applyFill="1" applyBorder="1" applyAlignment="1">
      <alignment horizontal="center" vertical="center"/>
    </xf>
    <xf numFmtId="164" fontId="14" fillId="0" borderId="41" xfId="0" applyNumberFormat="1" applyFont="1" applyBorder="1" applyAlignment="1">
      <alignment horizontal="center" vertical="center" wrapText="1"/>
    </xf>
    <xf numFmtId="2" fontId="17" fillId="5" borderId="21" xfId="0" applyNumberFormat="1" applyFont="1" applyFill="1" applyBorder="1" applyAlignment="1">
      <alignment horizontal="center" vertical="center" wrapText="1"/>
    </xf>
    <xf numFmtId="2" fontId="17" fillId="5" borderId="22" xfId="0" applyNumberFormat="1" applyFont="1" applyFill="1" applyBorder="1" applyAlignment="1">
      <alignment horizontal="center" vertical="center" wrapText="1"/>
    </xf>
    <xf numFmtId="2" fontId="17" fillId="5" borderId="10" xfId="0" applyNumberFormat="1" applyFont="1" applyFill="1" applyBorder="1" applyAlignment="1">
      <alignment horizontal="center" vertical="center" wrapText="1"/>
    </xf>
    <xf numFmtId="2" fontId="17" fillId="5" borderId="18" xfId="0" applyNumberFormat="1" applyFont="1" applyFill="1" applyBorder="1" applyAlignment="1">
      <alignment horizontal="center" vertical="center" wrapText="1"/>
    </xf>
    <xf numFmtId="2" fontId="17" fillId="5" borderId="19" xfId="0" applyNumberFormat="1" applyFont="1" applyFill="1" applyBorder="1" applyAlignment="1">
      <alignment horizontal="center" vertical="center" wrapText="1"/>
    </xf>
    <xf numFmtId="2" fontId="17" fillId="5" borderId="20" xfId="0" applyNumberFormat="1" applyFont="1" applyFill="1" applyBorder="1" applyAlignment="1">
      <alignment horizontal="center" vertical="center" wrapText="1"/>
    </xf>
    <xf numFmtId="2" fontId="7" fillId="0" borderId="0" xfId="0" applyNumberFormat="1" applyFont="1" applyAlignment="1">
      <alignment horizontal="center" vertical="center" wrapText="1"/>
    </xf>
    <xf numFmtId="2" fontId="7" fillId="0" borderId="0" xfId="0" applyNumberFormat="1" applyFont="1" applyAlignment="1">
      <alignment horizontal="center" vertical="center"/>
    </xf>
    <xf numFmtId="3" fontId="0" fillId="0" borderId="2" xfId="0" applyNumberFormat="1" applyBorder="1" applyAlignment="1">
      <alignment horizontal="center" vertical="center" wrapText="1"/>
    </xf>
    <xf numFmtId="0" fontId="23" fillId="6" borderId="29" xfId="0" applyFont="1" applyFill="1" applyBorder="1" applyAlignment="1">
      <alignment horizontal="center" vertical="center" wrapText="1"/>
    </xf>
    <xf numFmtId="0" fontId="23" fillId="6" borderId="30" xfId="0" applyFont="1" applyFill="1" applyBorder="1" applyAlignment="1">
      <alignment horizontal="center" vertical="center" wrapText="1"/>
    </xf>
    <xf numFmtId="0" fontId="23" fillId="6" borderId="31" xfId="0" applyFont="1" applyFill="1" applyBorder="1" applyAlignment="1">
      <alignment horizontal="center" vertical="center" wrapText="1"/>
    </xf>
    <xf numFmtId="0" fontId="23" fillId="0" borderId="34" xfId="0" applyFont="1" applyBorder="1" applyAlignment="1">
      <alignment horizontal="center" vertical="center" wrapText="1"/>
    </xf>
    <xf numFmtId="0" fontId="23" fillId="0" borderId="30" xfId="0" applyFont="1" applyBorder="1" applyAlignment="1">
      <alignment horizontal="center" vertical="center" wrapText="1"/>
    </xf>
    <xf numFmtId="0" fontId="23" fillId="0" borderId="31" xfId="0" applyFont="1" applyBorder="1" applyAlignment="1">
      <alignment horizontal="center" vertical="center" wrapText="1"/>
    </xf>
    <xf numFmtId="0" fontId="23" fillId="0" borderId="29" xfId="0" applyFont="1" applyBorder="1" applyAlignment="1">
      <alignment horizontal="center" vertical="center" wrapText="1"/>
    </xf>
    <xf numFmtId="0" fontId="23" fillId="6" borderId="32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left" vertical="center" wrapText="1"/>
    </xf>
    <xf numFmtId="0" fontId="5" fillId="2" borderId="16" xfId="0" applyFont="1" applyFill="1" applyBorder="1" applyAlignment="1">
      <alignment horizontal="left" vertical="center" wrapText="1"/>
    </xf>
    <xf numFmtId="0" fontId="5" fillId="2" borderId="17" xfId="0" applyFont="1" applyFill="1" applyBorder="1" applyAlignment="1">
      <alignment horizontal="left" vertical="center" wrapText="1"/>
    </xf>
    <xf numFmtId="0" fontId="2" fillId="8" borderId="12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17" fillId="4" borderId="11" xfId="0" applyFont="1" applyFill="1" applyBorder="1" applyAlignment="1">
      <alignment horizontal="center" vertical="center"/>
    </xf>
    <xf numFmtId="0" fontId="17" fillId="4" borderId="16" xfId="0" applyFont="1" applyFill="1" applyBorder="1" applyAlignment="1">
      <alignment horizontal="center" vertical="center"/>
    </xf>
    <xf numFmtId="0" fontId="17" fillId="4" borderId="17" xfId="0" applyFont="1" applyFill="1" applyBorder="1" applyAlignment="1">
      <alignment horizontal="center" vertical="center"/>
    </xf>
    <xf numFmtId="0" fontId="18" fillId="4" borderId="11" xfId="0" applyFont="1" applyFill="1" applyBorder="1" applyAlignment="1">
      <alignment horizontal="center" vertical="center" wrapText="1"/>
    </xf>
    <xf numFmtId="0" fontId="18" fillId="4" borderId="16" xfId="0" applyFont="1" applyFill="1" applyBorder="1" applyAlignment="1">
      <alignment horizontal="center" vertical="center" wrapText="1"/>
    </xf>
    <xf numFmtId="0" fontId="18" fillId="4" borderId="17" xfId="0" applyFont="1" applyFill="1" applyBorder="1" applyAlignment="1">
      <alignment horizontal="center" vertical="center" wrapText="1"/>
    </xf>
    <xf numFmtId="4" fontId="18" fillId="4" borderId="11" xfId="0" applyNumberFormat="1" applyFont="1" applyFill="1" applyBorder="1" applyAlignment="1">
      <alignment horizontal="center" vertical="center"/>
    </xf>
    <xf numFmtId="4" fontId="18" fillId="4" borderId="16" xfId="0" applyNumberFormat="1" applyFont="1" applyFill="1" applyBorder="1" applyAlignment="1">
      <alignment horizontal="center" vertical="center"/>
    </xf>
    <xf numFmtId="4" fontId="18" fillId="4" borderId="17" xfId="0" applyNumberFormat="1" applyFont="1" applyFill="1" applyBorder="1" applyAlignment="1">
      <alignment horizontal="center" vertical="center"/>
    </xf>
    <xf numFmtId="4" fontId="18" fillId="7" borderId="11" xfId="0" applyNumberFormat="1" applyFont="1" applyFill="1" applyBorder="1" applyAlignment="1">
      <alignment horizontal="center" vertical="center"/>
    </xf>
    <xf numFmtId="4" fontId="18" fillId="7" borderId="16" xfId="0" applyNumberFormat="1" applyFont="1" applyFill="1" applyBorder="1" applyAlignment="1">
      <alignment horizontal="center" vertical="center"/>
    </xf>
    <xf numFmtId="4" fontId="18" fillId="7" borderId="17" xfId="0" applyNumberFormat="1" applyFont="1" applyFill="1" applyBorder="1" applyAlignment="1">
      <alignment horizontal="center" vertical="center"/>
    </xf>
    <xf numFmtId="2" fontId="17" fillId="4" borderId="21" xfId="0" applyNumberFormat="1" applyFont="1" applyFill="1" applyBorder="1" applyAlignment="1">
      <alignment horizontal="center" vertical="center" wrapText="1"/>
    </xf>
    <xf numFmtId="2" fontId="17" fillId="4" borderId="22" xfId="0" applyNumberFormat="1" applyFont="1" applyFill="1" applyBorder="1" applyAlignment="1">
      <alignment horizontal="center" vertical="center" wrapText="1"/>
    </xf>
    <xf numFmtId="2" fontId="17" fillId="4" borderId="10" xfId="0" applyNumberFormat="1" applyFont="1" applyFill="1" applyBorder="1" applyAlignment="1">
      <alignment horizontal="center" vertical="center" wrapText="1"/>
    </xf>
    <xf numFmtId="2" fontId="17" fillId="4" borderId="18" xfId="0" applyNumberFormat="1" applyFont="1" applyFill="1" applyBorder="1" applyAlignment="1">
      <alignment horizontal="center" vertical="center" wrapText="1"/>
    </xf>
    <xf numFmtId="2" fontId="17" fillId="4" borderId="19" xfId="0" applyNumberFormat="1" applyFont="1" applyFill="1" applyBorder="1" applyAlignment="1">
      <alignment horizontal="center" vertical="center" wrapText="1"/>
    </xf>
    <xf numFmtId="2" fontId="17" fillId="4" borderId="20" xfId="0" applyNumberFormat="1" applyFont="1" applyFill="1" applyBorder="1" applyAlignment="1">
      <alignment horizontal="center" vertical="center" wrapText="1"/>
    </xf>
    <xf numFmtId="2" fontId="17" fillId="4" borderId="16" xfId="0" applyNumberFormat="1" applyFont="1" applyFill="1" applyBorder="1" applyAlignment="1">
      <alignment horizontal="center" vertical="center" wrapText="1"/>
    </xf>
    <xf numFmtId="2" fontId="17" fillId="4" borderId="17" xfId="0" applyNumberFormat="1" applyFont="1" applyFill="1" applyBorder="1" applyAlignment="1">
      <alignment horizontal="center" vertical="center" wrapText="1"/>
    </xf>
    <xf numFmtId="2" fontId="17" fillId="4" borderId="9" xfId="0" applyNumberFormat="1" applyFont="1" applyFill="1" applyBorder="1" applyAlignment="1">
      <alignment horizontal="center" vertical="center" wrapText="1"/>
    </xf>
    <xf numFmtId="0" fontId="17" fillId="4" borderId="18" xfId="0" applyFont="1" applyFill="1" applyBorder="1" applyAlignment="1">
      <alignment horizontal="center" vertical="center"/>
    </xf>
    <xf numFmtId="0" fontId="17" fillId="4" borderId="19" xfId="0" applyFont="1" applyFill="1" applyBorder="1" applyAlignment="1">
      <alignment horizontal="center" vertical="center"/>
    </xf>
    <xf numFmtId="0" fontId="17" fillId="4" borderId="20" xfId="0" applyFont="1" applyFill="1" applyBorder="1" applyAlignment="1">
      <alignment horizontal="center" vertical="center"/>
    </xf>
    <xf numFmtId="0" fontId="18" fillId="7" borderId="11" xfId="0" applyFont="1" applyFill="1" applyBorder="1" applyAlignment="1">
      <alignment horizontal="center" vertical="center" wrapText="1"/>
    </xf>
    <xf numFmtId="0" fontId="18" fillId="7" borderId="16" xfId="0" applyFont="1" applyFill="1" applyBorder="1" applyAlignment="1">
      <alignment horizontal="center" vertical="center" wrapText="1"/>
    </xf>
    <xf numFmtId="0" fontId="18" fillId="7" borderId="17" xfId="0" applyFont="1" applyFill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23" fillId="0" borderId="32" xfId="0" applyFont="1" applyBorder="1" applyAlignment="1">
      <alignment horizontal="center" vertical="center" wrapText="1"/>
    </xf>
    <xf numFmtId="49" fontId="15" fillId="2" borderId="25" xfId="0" applyNumberFormat="1" applyFont="1" applyFill="1" applyBorder="1" applyAlignment="1">
      <alignment horizontal="left" vertical="center" wrapText="1"/>
    </xf>
    <xf numFmtId="49" fontId="15" fillId="2" borderId="50" xfId="0" applyNumberFormat="1" applyFont="1" applyFill="1" applyBorder="1" applyAlignment="1">
      <alignment horizontal="left" vertical="center" wrapText="1"/>
    </xf>
    <xf numFmtId="49" fontId="15" fillId="2" borderId="37" xfId="0" applyNumberFormat="1" applyFont="1" applyFill="1" applyBorder="1" applyAlignment="1">
      <alignment horizontal="left" vertical="center" wrapText="1"/>
    </xf>
    <xf numFmtId="0" fontId="26" fillId="0" borderId="11" xfId="0" applyFont="1" applyBorder="1" applyAlignment="1">
      <alignment horizontal="left" vertical="center" wrapText="1"/>
    </xf>
    <xf numFmtId="0" fontId="26" fillId="0" borderId="16" xfId="0" applyFont="1" applyBorder="1" applyAlignment="1">
      <alignment horizontal="left" vertical="center" wrapText="1"/>
    </xf>
    <xf numFmtId="0" fontId="26" fillId="0" borderId="17" xfId="0" applyFont="1" applyBorder="1" applyAlignment="1">
      <alignment horizontal="left" vertical="center" wrapText="1"/>
    </xf>
    <xf numFmtId="0" fontId="15" fillId="2" borderId="49" xfId="0" applyFont="1" applyFill="1" applyBorder="1" applyAlignment="1">
      <alignment horizontal="left" vertical="center" wrapText="1"/>
    </xf>
    <xf numFmtId="0" fontId="15" fillId="2" borderId="8" xfId="0" applyFont="1" applyFill="1" applyBorder="1" applyAlignment="1">
      <alignment horizontal="left" vertical="center" wrapText="1"/>
    </xf>
    <xf numFmtId="0" fontId="15" fillId="2" borderId="48" xfId="0" applyFont="1" applyFill="1" applyBorder="1" applyAlignment="1">
      <alignment horizontal="left" vertical="center" wrapText="1"/>
    </xf>
    <xf numFmtId="0" fontId="15" fillId="2" borderId="7" xfId="0" applyFont="1" applyFill="1" applyBorder="1" applyAlignment="1">
      <alignment horizontal="left" vertical="center" wrapText="1"/>
    </xf>
    <xf numFmtId="0" fontId="15" fillId="2" borderId="47" xfId="0" applyFont="1" applyFill="1" applyBorder="1" applyAlignment="1">
      <alignment horizontal="left" vertical="center" wrapText="1"/>
    </xf>
    <xf numFmtId="0" fontId="15" fillId="2" borderId="6" xfId="0" applyFont="1" applyFill="1" applyBorder="1" applyAlignment="1">
      <alignment horizontal="left" vertical="center" wrapText="1"/>
    </xf>
    <xf numFmtId="0" fontId="15" fillId="2" borderId="24" xfId="0" applyFont="1" applyFill="1" applyBorder="1" applyAlignment="1">
      <alignment horizontal="left" vertical="center"/>
    </xf>
    <xf numFmtId="0" fontId="15" fillId="2" borderId="46" xfId="0" applyFont="1" applyFill="1" applyBorder="1" applyAlignment="1">
      <alignment horizontal="left" vertical="center"/>
    </xf>
    <xf numFmtId="0" fontId="15" fillId="2" borderId="36" xfId="0" applyFont="1" applyFill="1" applyBorder="1" applyAlignment="1">
      <alignment horizontal="left" vertical="center"/>
    </xf>
  </cellXfs>
  <cellStyles count="22">
    <cellStyle name="Čiarka" xfId="10" builtinId="3"/>
    <cellStyle name="Čiarka 2" xfId="6" xr:uid="{00000000-0005-0000-0000-000001000000}"/>
    <cellStyle name="Čiarka 2 2" xfId="8" xr:uid="{4C3588F3-0F1A-46C7-80DC-03F6D2D7D738}"/>
    <cellStyle name="Čiarka 2 2 2" xfId="14" xr:uid="{0D3B527E-08C3-49EC-A860-C90E4A750164}"/>
    <cellStyle name="Čiarka 2 3" xfId="11" xr:uid="{9E38FEB8-C3E0-43E2-91FC-6C3E83666AB4}"/>
    <cellStyle name="Čiarka 2 3 2" xfId="17" xr:uid="{C8A8CBE1-76A2-41E3-AB65-D6877F98C077}"/>
    <cellStyle name="Čiarka 2 4" xfId="13" xr:uid="{288B0DF9-C060-4193-BE9B-6D7A77CB2BB3}"/>
    <cellStyle name="Čiarka 2 5" xfId="19" xr:uid="{121E887F-2A66-487B-8E4E-5286189C4318}"/>
    <cellStyle name="Čiarka 2 6" xfId="20" xr:uid="{1776FE6E-16F7-4AA0-9838-521E73508AB0}"/>
    <cellStyle name="Čiarka 3" xfId="9" xr:uid="{534A48D1-D288-42F2-87C2-F1DC4CB066AE}"/>
    <cellStyle name="Čiarka 3 2" xfId="15" xr:uid="{2A5E7E7B-7BDA-4449-A8DB-6B55CB537729}"/>
    <cellStyle name="Čiarka 4" xfId="12" xr:uid="{D4065765-2E3F-4509-9DF4-836B28A426B1}"/>
    <cellStyle name="Čiarka 4 2" xfId="18" xr:uid="{0A62A3FE-DFA8-4F8B-B832-20FED34A1850}"/>
    <cellStyle name="Čiarka 5" xfId="16" xr:uid="{3D88A544-4659-43CA-BDA6-7D1B2D837FD8}"/>
    <cellStyle name="Normálna" xfId="0" builtinId="0"/>
    <cellStyle name="Normálna 2" xfId="1" xr:uid="{00000000-0005-0000-0000-000002000000}"/>
    <cellStyle name="Normálna 2 2" xfId="21" xr:uid="{5809DC7C-5090-4932-8D33-2DBF0677E417}"/>
    <cellStyle name="Normálna 3" xfId="3" xr:uid="{00000000-0005-0000-0000-000003000000}"/>
    <cellStyle name="Normálna 4" xfId="4" xr:uid="{00000000-0005-0000-0000-000004000000}"/>
    <cellStyle name="Normálna 5" xfId="5" xr:uid="{00000000-0005-0000-0000-000005000000}"/>
    <cellStyle name="normálne_Mesto Vzorové  Podklady o spotrebe EE a tabuľka odberných miest - vzor na vyplnenie (2) 2" xfId="7" xr:uid="{CA1DE3AA-15BF-415B-AD4B-C8992DF806B4}"/>
    <cellStyle name="Normální 2" xfId="2" xr:uid="{00000000-0005-0000-0000-000007000000}"/>
  </cellStyles>
  <dxfs count="0"/>
  <tableStyles count="0" defaultTableStyle="TableStyleMedium2" defaultPivotStyle="PivotStyleLight16"/>
  <colors>
    <mruColors>
      <color rgb="FF5BDF5B"/>
      <color rgb="FF008080"/>
      <color rgb="FFFF00FF"/>
      <color rgb="FF33CC33"/>
      <color rgb="FF663300"/>
      <color rgb="FFCCCCFF"/>
      <color rgb="FFCC6600"/>
      <color rgb="FF808000"/>
      <color rgb="FFCC9900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B751"/>
  <sheetViews>
    <sheetView tabSelected="1" topLeftCell="A163" zoomScaleNormal="100" workbookViewId="0">
      <selection activeCell="E177" sqref="E177"/>
    </sheetView>
  </sheetViews>
  <sheetFormatPr defaultColWidth="9.109375" defaultRowHeight="18" customHeight="1" x14ac:dyDescent="0.3"/>
  <cols>
    <col min="1" max="1" width="7.33203125" style="1" customWidth="1"/>
    <col min="2" max="2" width="50.109375" style="3" customWidth="1"/>
    <col min="3" max="3" width="10.109375" style="5" customWidth="1"/>
    <col min="4" max="4" width="19.109375" style="3" bestFit="1" customWidth="1"/>
    <col min="5" max="5" width="49.44140625" style="3" customWidth="1"/>
    <col min="6" max="6" width="10.6640625" style="4" customWidth="1"/>
    <col min="7" max="7" width="10.5546875" style="396" customWidth="1"/>
    <col min="8" max="8" width="11.44140625" style="396" customWidth="1"/>
    <col min="9" max="9" width="9.88671875" style="396" customWidth="1"/>
    <col min="10" max="10" width="11.44140625" style="4" customWidth="1"/>
    <col min="11" max="11" width="9.109375" style="4" customWidth="1"/>
    <col min="12" max="13" width="9.5546875" style="6" customWidth="1"/>
    <col min="14" max="14" width="31.88671875" style="2" customWidth="1"/>
    <col min="15" max="15" width="19.6640625" style="26" customWidth="1"/>
    <col min="16" max="17" width="12.5546875" style="26" customWidth="1"/>
    <col min="18" max="18" width="10.88671875" style="4" customWidth="1"/>
    <col min="19" max="19" width="22" style="7" customWidth="1"/>
    <col min="20" max="20" width="15.5546875" style="7" customWidth="1"/>
    <col min="21" max="21" width="14.44140625" style="7" customWidth="1"/>
    <col min="22" max="23" width="14.6640625" style="7" customWidth="1"/>
    <col min="24" max="24" width="14.88671875" style="7" customWidth="1"/>
    <col min="25" max="27" width="12.5546875" style="7" customWidth="1"/>
    <col min="28" max="28" width="15.6640625" style="3" customWidth="1"/>
    <col min="29" max="16384" width="9.109375" style="3"/>
  </cols>
  <sheetData>
    <row r="2" spans="1:28" ht="26.4" customHeight="1" x14ac:dyDescent="0.3">
      <c r="A2" s="528" t="s">
        <v>43</v>
      </c>
      <c r="B2" s="528"/>
      <c r="C2" s="528"/>
      <c r="D2" s="528"/>
      <c r="E2" s="528"/>
      <c r="F2" s="528"/>
      <c r="G2" s="528"/>
      <c r="H2" s="528"/>
    </row>
    <row r="3" spans="1:28" ht="13.5" customHeight="1" thickBot="1" x14ac:dyDescent="0.35">
      <c r="A3" s="434"/>
      <c r="B3" s="435"/>
      <c r="C3" s="436"/>
      <c r="D3" s="436"/>
      <c r="E3" s="436"/>
      <c r="F3" s="374"/>
      <c r="G3" s="373"/>
      <c r="H3" s="373"/>
    </row>
    <row r="4" spans="1:28" s="32" customFormat="1" ht="28.5" customHeight="1" thickBot="1" x14ac:dyDescent="0.35">
      <c r="A4" s="540" t="s">
        <v>40</v>
      </c>
      <c r="B4" s="541"/>
      <c r="C4" s="533" t="s">
        <v>1579</v>
      </c>
      <c r="D4" s="534"/>
      <c r="E4" s="535"/>
      <c r="F4" s="374"/>
      <c r="G4" s="373"/>
      <c r="H4" s="373"/>
      <c r="I4" s="397"/>
      <c r="J4" s="27"/>
      <c r="K4" s="27"/>
      <c r="L4" s="28"/>
      <c r="M4" s="28"/>
      <c r="N4" s="29"/>
      <c r="O4" s="30"/>
      <c r="P4" s="30"/>
      <c r="Q4" s="30"/>
      <c r="R4" s="27"/>
      <c r="S4" s="31"/>
      <c r="T4" s="31"/>
      <c r="U4" s="31"/>
      <c r="V4" s="31"/>
      <c r="W4" s="31"/>
      <c r="X4" s="31"/>
      <c r="Y4" s="31"/>
      <c r="Z4" s="31"/>
      <c r="AA4" s="31"/>
    </row>
    <row r="5" spans="1:28" s="32" customFormat="1" ht="18" customHeight="1" x14ac:dyDescent="0.3">
      <c r="A5" s="538" t="s">
        <v>41</v>
      </c>
      <c r="B5" s="539"/>
      <c r="C5" s="542" t="s">
        <v>1580</v>
      </c>
      <c r="D5" s="543"/>
      <c r="E5" s="544"/>
      <c r="F5" s="374"/>
      <c r="G5" s="373"/>
      <c r="H5" s="373"/>
      <c r="I5" s="397"/>
      <c r="J5" s="27"/>
      <c r="K5" s="27"/>
      <c r="L5" s="28"/>
      <c r="M5" s="28"/>
      <c r="N5" s="29"/>
      <c r="O5" s="30"/>
      <c r="P5" s="30"/>
      <c r="Q5" s="30"/>
      <c r="R5" s="27"/>
      <c r="S5" s="31"/>
      <c r="T5" s="31"/>
      <c r="U5" s="31"/>
      <c r="V5" s="31"/>
      <c r="W5" s="31"/>
      <c r="X5" s="31"/>
      <c r="Y5" s="31"/>
      <c r="Z5" s="31"/>
      <c r="AA5" s="31"/>
    </row>
    <row r="6" spans="1:28" s="32" customFormat="1" ht="18" customHeight="1" x14ac:dyDescent="0.3">
      <c r="A6" s="538" t="s">
        <v>42</v>
      </c>
      <c r="B6" s="539"/>
      <c r="C6" s="542" t="s">
        <v>1582</v>
      </c>
      <c r="D6" s="543"/>
      <c r="E6" s="544"/>
      <c r="F6" s="374"/>
      <c r="G6" s="373"/>
      <c r="H6" s="373"/>
      <c r="I6" s="397"/>
      <c r="J6" s="27"/>
      <c r="K6" s="27"/>
      <c r="L6" s="28"/>
      <c r="M6" s="28"/>
      <c r="N6" s="29"/>
      <c r="O6" s="30"/>
      <c r="P6" s="30"/>
      <c r="Q6" s="30"/>
      <c r="R6" s="27"/>
      <c r="S6" s="31"/>
      <c r="T6" s="31"/>
      <c r="U6" s="31"/>
      <c r="V6" s="31"/>
      <c r="W6" s="31"/>
      <c r="X6" s="31"/>
      <c r="Y6" s="31"/>
      <c r="Z6" s="31"/>
      <c r="AA6" s="31"/>
    </row>
    <row r="7" spans="1:28" s="32" customFormat="1" ht="18" customHeight="1" thickBot="1" x14ac:dyDescent="0.35">
      <c r="A7" s="536" t="s">
        <v>53</v>
      </c>
      <c r="B7" s="537"/>
      <c r="C7" s="530" t="s">
        <v>1581</v>
      </c>
      <c r="D7" s="531"/>
      <c r="E7" s="532"/>
      <c r="F7" s="37"/>
      <c r="G7" s="398"/>
      <c r="H7" s="398"/>
      <c r="I7" s="397"/>
      <c r="J7" s="27"/>
      <c r="K7" s="27"/>
      <c r="L7" s="28"/>
      <c r="M7" s="28"/>
      <c r="N7" s="29"/>
      <c r="O7" s="30"/>
      <c r="P7" s="30"/>
      <c r="Q7" s="30"/>
      <c r="R7" s="27"/>
      <c r="S7" s="31"/>
      <c r="T7" s="31"/>
      <c r="U7" s="31"/>
      <c r="V7" s="31"/>
      <c r="W7" s="31"/>
      <c r="X7" s="31"/>
      <c r="Y7" s="31"/>
      <c r="Z7" s="31"/>
      <c r="AA7" s="31"/>
    </row>
    <row r="8" spans="1:28" ht="18" customHeight="1" thickBot="1" x14ac:dyDescent="0.35"/>
    <row r="9" spans="1:28" ht="93.75" customHeight="1" thickBot="1" x14ac:dyDescent="0.35">
      <c r="A9" s="255" t="s">
        <v>52</v>
      </c>
      <c r="B9" s="40" t="s">
        <v>49</v>
      </c>
      <c r="C9" s="256" t="s">
        <v>10</v>
      </c>
      <c r="D9" s="40" t="s">
        <v>18</v>
      </c>
      <c r="E9" s="40" t="s">
        <v>14</v>
      </c>
      <c r="F9" s="40" t="s">
        <v>54</v>
      </c>
      <c r="G9" s="257" t="s">
        <v>1572</v>
      </c>
      <c r="H9" s="257" t="s">
        <v>66</v>
      </c>
      <c r="I9" s="257" t="s">
        <v>67</v>
      </c>
      <c r="J9" s="40" t="s">
        <v>55</v>
      </c>
      <c r="K9" s="40" t="s">
        <v>56</v>
      </c>
      <c r="L9" s="258" t="s">
        <v>57</v>
      </c>
      <c r="M9" s="258" t="s">
        <v>58</v>
      </c>
      <c r="N9" s="40" t="s">
        <v>13</v>
      </c>
      <c r="O9" s="38" t="s">
        <v>59</v>
      </c>
      <c r="P9" s="39" t="s">
        <v>15</v>
      </c>
      <c r="Q9" s="39" t="s">
        <v>16</v>
      </c>
      <c r="R9" s="40" t="s">
        <v>17</v>
      </c>
      <c r="S9" s="41" t="s">
        <v>60</v>
      </c>
      <c r="T9" s="41" t="s">
        <v>62</v>
      </c>
      <c r="U9" s="41" t="s">
        <v>63</v>
      </c>
      <c r="V9" s="66" t="s">
        <v>1531</v>
      </c>
      <c r="W9" s="66" t="s">
        <v>1532</v>
      </c>
      <c r="X9" s="66" t="s">
        <v>1533</v>
      </c>
      <c r="Y9" s="67" t="s">
        <v>1534</v>
      </c>
      <c r="Z9" s="67" t="s">
        <v>1535</v>
      </c>
      <c r="AA9" s="67" t="s">
        <v>1536</v>
      </c>
      <c r="AB9" s="259" t="s">
        <v>61</v>
      </c>
    </row>
    <row r="10" spans="1:28" s="44" customFormat="1" ht="18" customHeight="1" x14ac:dyDescent="0.3">
      <c r="A10" s="491">
        <v>1</v>
      </c>
      <c r="B10" s="96" t="s">
        <v>748</v>
      </c>
      <c r="C10" s="97" t="s">
        <v>758</v>
      </c>
      <c r="D10" s="375" t="s">
        <v>466</v>
      </c>
      <c r="E10" s="375" t="s">
        <v>465</v>
      </c>
      <c r="F10" s="98" t="s">
        <v>2</v>
      </c>
      <c r="G10" s="161">
        <v>1334</v>
      </c>
      <c r="H10" s="161">
        <v>3698</v>
      </c>
      <c r="I10" s="161"/>
      <c r="J10" s="98" t="s">
        <v>12</v>
      </c>
      <c r="K10" s="98" t="s">
        <v>1</v>
      </c>
      <c r="L10" s="99">
        <v>3</v>
      </c>
      <c r="M10" s="99">
        <v>25</v>
      </c>
      <c r="N10" s="100" t="s">
        <v>36</v>
      </c>
      <c r="O10" s="101">
        <v>46022</v>
      </c>
      <c r="P10" s="376">
        <v>46023</v>
      </c>
      <c r="Q10" s="376">
        <v>46752</v>
      </c>
      <c r="R10" s="102">
        <v>24</v>
      </c>
      <c r="S10" s="69">
        <f>SUM(G10/12*R10)</f>
        <v>2668</v>
      </c>
      <c r="T10" s="70">
        <f>SUM(H10/12*R10)</f>
        <v>7396</v>
      </c>
      <c r="U10" s="71">
        <f>SUM(I10/12*R10)</f>
        <v>0</v>
      </c>
      <c r="V10" s="103">
        <f>SUM(G10/12*12)</f>
        <v>1334</v>
      </c>
      <c r="W10" s="104">
        <f>SUM(H10/12*12 )</f>
        <v>3698</v>
      </c>
      <c r="X10" s="105">
        <f>SUM(I10/12*12)</f>
        <v>0</v>
      </c>
      <c r="Y10" s="106">
        <f>SUM(G10/12*12)</f>
        <v>1334</v>
      </c>
      <c r="Z10" s="107">
        <f>SUM(H10/12*12)</f>
        <v>3698</v>
      </c>
      <c r="AA10" s="108">
        <f>SUM(I10/12*12)</f>
        <v>0</v>
      </c>
      <c r="AB10" s="109"/>
    </row>
    <row r="11" spans="1:28" s="44" customFormat="1" ht="18" customHeight="1" x14ac:dyDescent="0.3">
      <c r="A11" s="489"/>
      <c r="B11" s="110" t="s">
        <v>748</v>
      </c>
      <c r="C11" s="111" t="s">
        <v>758</v>
      </c>
      <c r="D11" s="377" t="s">
        <v>468</v>
      </c>
      <c r="E11" s="377" t="s">
        <v>467</v>
      </c>
      <c r="F11" s="112" t="s">
        <v>2</v>
      </c>
      <c r="G11" s="209"/>
      <c r="H11" s="209"/>
      <c r="I11" s="209">
        <v>514</v>
      </c>
      <c r="J11" s="112" t="s">
        <v>11</v>
      </c>
      <c r="K11" s="112" t="s">
        <v>1</v>
      </c>
      <c r="L11" s="112">
        <v>3</v>
      </c>
      <c r="M11" s="112">
        <v>25</v>
      </c>
      <c r="N11" s="113" t="s">
        <v>36</v>
      </c>
      <c r="O11" s="114">
        <v>46022</v>
      </c>
      <c r="P11" s="378">
        <v>46023</v>
      </c>
      <c r="Q11" s="378">
        <v>46752</v>
      </c>
      <c r="R11" s="115">
        <v>24</v>
      </c>
      <c r="S11" s="72">
        <f t="shared" ref="S11:S20" si="0">SUM(G11/12*R11)</f>
        <v>0</v>
      </c>
      <c r="T11" s="73">
        <f t="shared" ref="T11:T20" si="1">SUM(H11/12*R11)</f>
        <v>0</v>
      </c>
      <c r="U11" s="74">
        <f t="shared" ref="U11:U20" si="2">SUM(I11/12*R11)</f>
        <v>1028</v>
      </c>
      <c r="V11" s="116">
        <f t="shared" ref="V11:V74" si="3">SUM(G11/12*12)</f>
        <v>0</v>
      </c>
      <c r="W11" s="117">
        <f t="shared" ref="W11:W74" si="4">SUM(H11/12*12 )</f>
        <v>0</v>
      </c>
      <c r="X11" s="118">
        <f t="shared" ref="X11:X74" si="5">SUM(I11/12*12)</f>
        <v>514</v>
      </c>
      <c r="Y11" s="119">
        <f t="shared" ref="Y11:Y74" si="6">SUM(G11/12*12)</f>
        <v>0</v>
      </c>
      <c r="Z11" s="120">
        <f t="shared" ref="Z11:Z74" si="7">SUM(H11/12*12)</f>
        <v>0</v>
      </c>
      <c r="AA11" s="121">
        <f t="shared" ref="AA11:AA74" si="8">SUM(I11/12*12)</f>
        <v>514</v>
      </c>
      <c r="AB11" s="122"/>
    </row>
    <row r="12" spans="1:28" s="44" customFormat="1" ht="18" customHeight="1" x14ac:dyDescent="0.3">
      <c r="A12" s="489"/>
      <c r="B12" s="110" t="s">
        <v>748</v>
      </c>
      <c r="C12" s="111" t="s">
        <v>758</v>
      </c>
      <c r="D12" s="377" t="s">
        <v>470</v>
      </c>
      <c r="E12" s="377" t="s">
        <v>469</v>
      </c>
      <c r="F12" s="112" t="s">
        <v>2</v>
      </c>
      <c r="G12" s="209"/>
      <c r="H12" s="209"/>
      <c r="I12" s="209">
        <v>21196</v>
      </c>
      <c r="J12" s="112" t="s">
        <v>12</v>
      </c>
      <c r="K12" s="112" t="s">
        <v>3</v>
      </c>
      <c r="L12" s="112">
        <v>3</v>
      </c>
      <c r="M12" s="112">
        <v>40</v>
      </c>
      <c r="N12" s="113" t="s">
        <v>36</v>
      </c>
      <c r="O12" s="114">
        <v>46022</v>
      </c>
      <c r="P12" s="378">
        <v>46023</v>
      </c>
      <c r="Q12" s="378">
        <v>46752</v>
      </c>
      <c r="R12" s="115">
        <v>24</v>
      </c>
      <c r="S12" s="72">
        <f t="shared" si="0"/>
        <v>0</v>
      </c>
      <c r="T12" s="73">
        <f t="shared" si="1"/>
        <v>0</v>
      </c>
      <c r="U12" s="74">
        <f t="shared" si="2"/>
        <v>42392</v>
      </c>
      <c r="V12" s="116">
        <f t="shared" si="3"/>
        <v>0</v>
      </c>
      <c r="W12" s="117">
        <f t="shared" si="4"/>
        <v>0</v>
      </c>
      <c r="X12" s="118">
        <f t="shared" si="5"/>
        <v>21196</v>
      </c>
      <c r="Y12" s="119">
        <f t="shared" si="6"/>
        <v>0</v>
      </c>
      <c r="Z12" s="120">
        <f t="shared" si="7"/>
        <v>0</v>
      </c>
      <c r="AA12" s="121">
        <f t="shared" si="8"/>
        <v>21196</v>
      </c>
      <c r="AB12" s="122"/>
    </row>
    <row r="13" spans="1:28" s="44" customFormat="1" ht="18" customHeight="1" x14ac:dyDescent="0.3">
      <c r="A13" s="489"/>
      <c r="B13" s="110" t="s">
        <v>748</v>
      </c>
      <c r="C13" s="111" t="s">
        <v>758</v>
      </c>
      <c r="D13" s="377" t="s">
        <v>472</v>
      </c>
      <c r="E13" s="377" t="s">
        <v>471</v>
      </c>
      <c r="F13" s="112" t="s">
        <v>2</v>
      </c>
      <c r="G13" s="209">
        <v>305</v>
      </c>
      <c r="H13" s="209">
        <v>1044</v>
      </c>
      <c r="I13" s="209"/>
      <c r="J13" s="112" t="s">
        <v>11</v>
      </c>
      <c r="K13" s="112" t="s">
        <v>749</v>
      </c>
      <c r="L13" s="112">
        <v>3</v>
      </c>
      <c r="M13" s="112">
        <v>10</v>
      </c>
      <c r="N13" s="113" t="s">
        <v>36</v>
      </c>
      <c r="O13" s="114">
        <v>46022</v>
      </c>
      <c r="P13" s="378">
        <v>46023</v>
      </c>
      <c r="Q13" s="378">
        <v>46752</v>
      </c>
      <c r="R13" s="115">
        <v>24</v>
      </c>
      <c r="S13" s="72">
        <f t="shared" si="0"/>
        <v>610</v>
      </c>
      <c r="T13" s="73">
        <f t="shared" si="1"/>
        <v>2088</v>
      </c>
      <c r="U13" s="74">
        <f t="shared" si="2"/>
        <v>0</v>
      </c>
      <c r="V13" s="116">
        <f t="shared" si="3"/>
        <v>305</v>
      </c>
      <c r="W13" s="117">
        <f t="shared" si="4"/>
        <v>1044</v>
      </c>
      <c r="X13" s="118">
        <f t="shared" si="5"/>
        <v>0</v>
      </c>
      <c r="Y13" s="119">
        <f t="shared" si="6"/>
        <v>305</v>
      </c>
      <c r="Z13" s="120">
        <f t="shared" si="7"/>
        <v>1044</v>
      </c>
      <c r="AA13" s="121">
        <f t="shared" si="8"/>
        <v>0</v>
      </c>
      <c r="AB13" s="122"/>
    </row>
    <row r="14" spans="1:28" s="44" customFormat="1" ht="18" customHeight="1" x14ac:dyDescent="0.3">
      <c r="A14" s="489"/>
      <c r="B14" s="110" t="s">
        <v>748</v>
      </c>
      <c r="C14" s="111" t="s">
        <v>758</v>
      </c>
      <c r="D14" s="377" t="s">
        <v>473</v>
      </c>
      <c r="E14" s="377" t="s">
        <v>471</v>
      </c>
      <c r="F14" s="112" t="s">
        <v>2</v>
      </c>
      <c r="G14" s="209"/>
      <c r="H14" s="209"/>
      <c r="I14" s="209">
        <v>0</v>
      </c>
      <c r="J14" s="112" t="s">
        <v>12</v>
      </c>
      <c r="K14" s="112" t="s">
        <v>749</v>
      </c>
      <c r="L14" s="112">
        <v>3</v>
      </c>
      <c r="M14" s="112">
        <v>10</v>
      </c>
      <c r="N14" s="113" t="s">
        <v>36</v>
      </c>
      <c r="O14" s="114">
        <v>46022</v>
      </c>
      <c r="P14" s="378">
        <v>46023</v>
      </c>
      <c r="Q14" s="378">
        <v>46752</v>
      </c>
      <c r="R14" s="115">
        <v>24</v>
      </c>
      <c r="S14" s="72">
        <f t="shared" si="0"/>
        <v>0</v>
      </c>
      <c r="T14" s="73">
        <f t="shared" si="1"/>
        <v>0</v>
      </c>
      <c r="U14" s="74">
        <f t="shared" si="2"/>
        <v>0</v>
      </c>
      <c r="V14" s="116">
        <f t="shared" si="3"/>
        <v>0</v>
      </c>
      <c r="W14" s="117">
        <f t="shared" si="4"/>
        <v>0</v>
      </c>
      <c r="X14" s="118">
        <f t="shared" si="5"/>
        <v>0</v>
      </c>
      <c r="Y14" s="119">
        <f t="shared" si="6"/>
        <v>0</v>
      </c>
      <c r="Z14" s="120">
        <f t="shared" si="7"/>
        <v>0</v>
      </c>
      <c r="AA14" s="121">
        <f t="shared" si="8"/>
        <v>0</v>
      </c>
      <c r="AB14" s="122"/>
    </row>
    <row r="15" spans="1:28" s="44" customFormat="1" ht="18" customHeight="1" x14ac:dyDescent="0.3">
      <c r="A15" s="489"/>
      <c r="B15" s="110" t="s">
        <v>748</v>
      </c>
      <c r="C15" s="111" t="s">
        <v>758</v>
      </c>
      <c r="D15" s="377" t="s">
        <v>475</v>
      </c>
      <c r="E15" s="377" t="s">
        <v>474</v>
      </c>
      <c r="F15" s="112" t="s">
        <v>2</v>
      </c>
      <c r="G15" s="209">
        <v>2321</v>
      </c>
      <c r="H15" s="209">
        <v>4351</v>
      </c>
      <c r="I15" s="209"/>
      <c r="J15" s="112" t="s">
        <v>12</v>
      </c>
      <c r="K15" s="112" t="s">
        <v>1</v>
      </c>
      <c r="L15" s="112">
        <v>3</v>
      </c>
      <c r="M15" s="112">
        <v>25</v>
      </c>
      <c r="N15" s="113" t="s">
        <v>36</v>
      </c>
      <c r="O15" s="114">
        <v>46022</v>
      </c>
      <c r="P15" s="378">
        <v>46023</v>
      </c>
      <c r="Q15" s="378">
        <v>46752</v>
      </c>
      <c r="R15" s="115">
        <v>24</v>
      </c>
      <c r="S15" s="72">
        <f t="shared" si="0"/>
        <v>4642</v>
      </c>
      <c r="T15" s="73">
        <f t="shared" si="1"/>
        <v>8702</v>
      </c>
      <c r="U15" s="74">
        <f t="shared" si="2"/>
        <v>0</v>
      </c>
      <c r="V15" s="116">
        <f t="shared" si="3"/>
        <v>2321</v>
      </c>
      <c r="W15" s="117">
        <f t="shared" si="4"/>
        <v>4351</v>
      </c>
      <c r="X15" s="118">
        <f t="shared" si="5"/>
        <v>0</v>
      </c>
      <c r="Y15" s="119">
        <f t="shared" si="6"/>
        <v>2321</v>
      </c>
      <c r="Z15" s="120">
        <f t="shared" si="7"/>
        <v>4351</v>
      </c>
      <c r="AA15" s="121">
        <f t="shared" si="8"/>
        <v>0</v>
      </c>
      <c r="AB15" s="122"/>
    </row>
    <row r="16" spans="1:28" s="44" customFormat="1" ht="18" customHeight="1" x14ac:dyDescent="0.3">
      <c r="A16" s="489"/>
      <c r="B16" s="110" t="s">
        <v>748</v>
      </c>
      <c r="C16" s="111" t="s">
        <v>758</v>
      </c>
      <c r="D16" s="377" t="s">
        <v>477</v>
      </c>
      <c r="E16" s="377" t="s">
        <v>476</v>
      </c>
      <c r="F16" s="112" t="s">
        <v>2</v>
      </c>
      <c r="G16" s="209"/>
      <c r="H16" s="209"/>
      <c r="I16" s="209">
        <v>12150</v>
      </c>
      <c r="J16" s="112" t="s">
        <v>12</v>
      </c>
      <c r="K16" s="112" t="s">
        <v>4</v>
      </c>
      <c r="L16" s="112">
        <v>3</v>
      </c>
      <c r="M16" s="112">
        <v>32</v>
      </c>
      <c r="N16" s="113" t="s">
        <v>36</v>
      </c>
      <c r="O16" s="114">
        <v>46022</v>
      </c>
      <c r="P16" s="378">
        <v>46023</v>
      </c>
      <c r="Q16" s="378">
        <v>46752</v>
      </c>
      <c r="R16" s="115">
        <v>24</v>
      </c>
      <c r="S16" s="72">
        <f t="shared" si="0"/>
        <v>0</v>
      </c>
      <c r="T16" s="73">
        <f t="shared" si="1"/>
        <v>0</v>
      </c>
      <c r="U16" s="74">
        <f t="shared" si="2"/>
        <v>24300</v>
      </c>
      <c r="V16" s="116">
        <f t="shared" si="3"/>
        <v>0</v>
      </c>
      <c r="W16" s="117">
        <f t="shared" si="4"/>
        <v>0</v>
      </c>
      <c r="X16" s="118">
        <f t="shared" si="5"/>
        <v>12150</v>
      </c>
      <c r="Y16" s="119">
        <f t="shared" si="6"/>
        <v>0</v>
      </c>
      <c r="Z16" s="120">
        <f t="shared" si="7"/>
        <v>0</v>
      </c>
      <c r="AA16" s="121">
        <f t="shared" si="8"/>
        <v>12150</v>
      </c>
      <c r="AB16" s="122"/>
    </row>
    <row r="17" spans="1:28" s="44" customFormat="1" ht="18" customHeight="1" x14ac:dyDescent="0.3">
      <c r="A17" s="489"/>
      <c r="B17" s="110" t="s">
        <v>748</v>
      </c>
      <c r="C17" s="111" t="s">
        <v>758</v>
      </c>
      <c r="D17" s="377" t="s">
        <v>479</v>
      </c>
      <c r="E17" s="377" t="s">
        <v>478</v>
      </c>
      <c r="F17" s="112" t="s">
        <v>2</v>
      </c>
      <c r="G17" s="209"/>
      <c r="H17" s="209"/>
      <c r="I17" s="209">
        <v>0</v>
      </c>
      <c r="J17" s="112" t="s">
        <v>11</v>
      </c>
      <c r="K17" s="112" t="s">
        <v>25</v>
      </c>
      <c r="L17" s="112">
        <v>1</v>
      </c>
      <c r="M17" s="112">
        <v>20</v>
      </c>
      <c r="N17" s="113" t="s">
        <v>36</v>
      </c>
      <c r="O17" s="114">
        <v>46022</v>
      </c>
      <c r="P17" s="378">
        <v>46023</v>
      </c>
      <c r="Q17" s="378">
        <v>46752</v>
      </c>
      <c r="R17" s="115">
        <v>24</v>
      </c>
      <c r="S17" s="72">
        <f t="shared" si="0"/>
        <v>0</v>
      </c>
      <c r="T17" s="73">
        <f t="shared" si="1"/>
        <v>0</v>
      </c>
      <c r="U17" s="74">
        <f t="shared" si="2"/>
        <v>0</v>
      </c>
      <c r="V17" s="116">
        <f t="shared" si="3"/>
        <v>0</v>
      </c>
      <c r="W17" s="117">
        <f t="shared" si="4"/>
        <v>0</v>
      </c>
      <c r="X17" s="118">
        <f t="shared" si="5"/>
        <v>0</v>
      </c>
      <c r="Y17" s="119">
        <f t="shared" si="6"/>
        <v>0</v>
      </c>
      <c r="Z17" s="120">
        <f t="shared" si="7"/>
        <v>0</v>
      </c>
      <c r="AA17" s="121">
        <f t="shared" si="8"/>
        <v>0</v>
      </c>
      <c r="AB17" s="122"/>
    </row>
    <row r="18" spans="1:28" s="44" customFormat="1" ht="18" customHeight="1" x14ac:dyDescent="0.3">
      <c r="A18" s="489"/>
      <c r="B18" s="110" t="s">
        <v>748</v>
      </c>
      <c r="C18" s="111" t="s">
        <v>758</v>
      </c>
      <c r="D18" s="377" t="s">
        <v>481</v>
      </c>
      <c r="E18" s="377" t="s">
        <v>480</v>
      </c>
      <c r="F18" s="112" t="s">
        <v>2</v>
      </c>
      <c r="G18" s="209">
        <v>3447</v>
      </c>
      <c r="H18" s="209">
        <v>11410</v>
      </c>
      <c r="I18" s="209"/>
      <c r="J18" s="112" t="s">
        <v>12</v>
      </c>
      <c r="K18" s="112" t="s">
        <v>23</v>
      </c>
      <c r="L18" s="112">
        <v>3</v>
      </c>
      <c r="M18" s="112">
        <v>60</v>
      </c>
      <c r="N18" s="113" t="s">
        <v>36</v>
      </c>
      <c r="O18" s="114">
        <v>46022</v>
      </c>
      <c r="P18" s="378">
        <v>46023</v>
      </c>
      <c r="Q18" s="378">
        <v>46752</v>
      </c>
      <c r="R18" s="115">
        <v>24</v>
      </c>
      <c r="S18" s="72">
        <f t="shared" si="0"/>
        <v>6894</v>
      </c>
      <c r="T18" s="73">
        <f t="shared" si="1"/>
        <v>22820</v>
      </c>
      <c r="U18" s="74">
        <f t="shared" si="2"/>
        <v>0</v>
      </c>
      <c r="V18" s="116">
        <f t="shared" si="3"/>
        <v>3447</v>
      </c>
      <c r="W18" s="117">
        <f t="shared" si="4"/>
        <v>11410</v>
      </c>
      <c r="X18" s="118">
        <f t="shared" si="5"/>
        <v>0</v>
      </c>
      <c r="Y18" s="119">
        <f t="shared" si="6"/>
        <v>3447</v>
      </c>
      <c r="Z18" s="120">
        <f t="shared" si="7"/>
        <v>11410</v>
      </c>
      <c r="AA18" s="121">
        <f t="shared" si="8"/>
        <v>0</v>
      </c>
      <c r="AB18" s="122"/>
    </row>
    <row r="19" spans="1:28" s="44" customFormat="1" ht="18" customHeight="1" x14ac:dyDescent="0.3">
      <c r="A19" s="489"/>
      <c r="B19" s="110" t="s">
        <v>748</v>
      </c>
      <c r="C19" s="111" t="s">
        <v>758</v>
      </c>
      <c r="D19" s="377" t="s">
        <v>483</v>
      </c>
      <c r="E19" s="377" t="s">
        <v>482</v>
      </c>
      <c r="F19" s="112" t="s">
        <v>2</v>
      </c>
      <c r="G19" s="209"/>
      <c r="H19" s="209"/>
      <c r="I19" s="209">
        <v>1025</v>
      </c>
      <c r="J19" s="112" t="s">
        <v>11</v>
      </c>
      <c r="K19" s="112" t="s">
        <v>23</v>
      </c>
      <c r="L19" s="112">
        <v>3</v>
      </c>
      <c r="M19" s="112">
        <v>60</v>
      </c>
      <c r="N19" s="113" t="s">
        <v>36</v>
      </c>
      <c r="O19" s="114">
        <v>46022</v>
      </c>
      <c r="P19" s="378">
        <v>46023</v>
      </c>
      <c r="Q19" s="378">
        <v>46752</v>
      </c>
      <c r="R19" s="115">
        <v>24</v>
      </c>
      <c r="S19" s="72">
        <f t="shared" si="0"/>
        <v>0</v>
      </c>
      <c r="T19" s="73">
        <f t="shared" si="1"/>
        <v>0</v>
      </c>
      <c r="U19" s="74">
        <f t="shared" si="2"/>
        <v>2050</v>
      </c>
      <c r="V19" s="116">
        <f t="shared" si="3"/>
        <v>0</v>
      </c>
      <c r="W19" s="117">
        <f t="shared" si="4"/>
        <v>0</v>
      </c>
      <c r="X19" s="118">
        <f t="shared" si="5"/>
        <v>1025</v>
      </c>
      <c r="Y19" s="119">
        <f t="shared" si="6"/>
        <v>0</v>
      </c>
      <c r="Z19" s="120">
        <f t="shared" si="7"/>
        <v>0</v>
      </c>
      <c r="AA19" s="121">
        <f t="shared" si="8"/>
        <v>1025</v>
      </c>
      <c r="AB19" s="122"/>
    </row>
    <row r="20" spans="1:28" s="44" customFormat="1" ht="18" customHeight="1" x14ac:dyDescent="0.3">
      <c r="A20" s="489"/>
      <c r="B20" s="110" t="s">
        <v>748</v>
      </c>
      <c r="C20" s="111" t="s">
        <v>758</v>
      </c>
      <c r="D20" s="377" t="s">
        <v>485</v>
      </c>
      <c r="E20" s="377" t="s">
        <v>484</v>
      </c>
      <c r="F20" s="112" t="s">
        <v>2</v>
      </c>
      <c r="G20" s="209"/>
      <c r="H20" s="209"/>
      <c r="I20" s="209">
        <v>0</v>
      </c>
      <c r="J20" s="112" t="s">
        <v>11</v>
      </c>
      <c r="K20" s="112" t="s">
        <v>756</v>
      </c>
      <c r="L20" s="112">
        <v>1</v>
      </c>
      <c r="M20" s="112">
        <v>13</v>
      </c>
      <c r="N20" s="113" t="s">
        <v>36</v>
      </c>
      <c r="O20" s="114">
        <v>46022</v>
      </c>
      <c r="P20" s="378">
        <v>46023</v>
      </c>
      <c r="Q20" s="378">
        <v>46752</v>
      </c>
      <c r="R20" s="115">
        <v>24</v>
      </c>
      <c r="S20" s="72">
        <f t="shared" si="0"/>
        <v>0</v>
      </c>
      <c r="T20" s="73">
        <f t="shared" si="1"/>
        <v>0</v>
      </c>
      <c r="U20" s="74">
        <f t="shared" si="2"/>
        <v>0</v>
      </c>
      <c r="V20" s="116">
        <f t="shared" si="3"/>
        <v>0</v>
      </c>
      <c r="W20" s="117">
        <f t="shared" si="4"/>
        <v>0</v>
      </c>
      <c r="X20" s="118">
        <f t="shared" si="5"/>
        <v>0</v>
      </c>
      <c r="Y20" s="119">
        <f t="shared" si="6"/>
        <v>0</v>
      </c>
      <c r="Z20" s="120">
        <f t="shared" si="7"/>
        <v>0</v>
      </c>
      <c r="AA20" s="121">
        <f t="shared" si="8"/>
        <v>0</v>
      </c>
      <c r="AB20" s="122"/>
    </row>
    <row r="21" spans="1:28" s="44" customFormat="1" ht="18" customHeight="1" x14ac:dyDescent="0.3">
      <c r="A21" s="489"/>
      <c r="B21" s="110" t="s">
        <v>748</v>
      </c>
      <c r="C21" s="111" t="s">
        <v>758</v>
      </c>
      <c r="D21" s="377" t="s">
        <v>487</v>
      </c>
      <c r="E21" s="377" t="s">
        <v>486</v>
      </c>
      <c r="F21" s="112" t="s">
        <v>2</v>
      </c>
      <c r="G21" s="209">
        <v>45</v>
      </c>
      <c r="H21" s="209">
        <v>54</v>
      </c>
      <c r="I21" s="209"/>
      <c r="J21" s="112" t="s">
        <v>11</v>
      </c>
      <c r="K21" s="112" t="s">
        <v>755</v>
      </c>
      <c r="L21" s="112">
        <v>1</v>
      </c>
      <c r="M21" s="112">
        <v>35</v>
      </c>
      <c r="N21" s="113" t="s">
        <v>36</v>
      </c>
      <c r="O21" s="114">
        <v>46022</v>
      </c>
      <c r="P21" s="378">
        <v>46023</v>
      </c>
      <c r="Q21" s="378">
        <v>46752</v>
      </c>
      <c r="R21" s="115">
        <v>24</v>
      </c>
      <c r="S21" s="72">
        <f t="shared" ref="S21:S84" si="9">SUM(G21/12*R21)</f>
        <v>90</v>
      </c>
      <c r="T21" s="73">
        <f t="shared" ref="T21:T84" si="10">SUM(H21/12*R21)</f>
        <v>108</v>
      </c>
      <c r="U21" s="74">
        <f t="shared" ref="U21:U84" si="11">SUM(I21/12*R21)</f>
        <v>0</v>
      </c>
      <c r="V21" s="116">
        <f t="shared" si="3"/>
        <v>45</v>
      </c>
      <c r="W21" s="117">
        <f t="shared" si="4"/>
        <v>54</v>
      </c>
      <c r="X21" s="118">
        <f t="shared" si="5"/>
        <v>0</v>
      </c>
      <c r="Y21" s="119">
        <f t="shared" si="6"/>
        <v>45</v>
      </c>
      <c r="Z21" s="120">
        <f t="shared" si="7"/>
        <v>54</v>
      </c>
      <c r="AA21" s="121">
        <f t="shared" si="8"/>
        <v>0</v>
      </c>
      <c r="AB21" s="122"/>
    </row>
    <row r="22" spans="1:28" s="44" customFormat="1" ht="18" customHeight="1" x14ac:dyDescent="0.3">
      <c r="A22" s="489"/>
      <c r="B22" s="110" t="s">
        <v>748</v>
      </c>
      <c r="C22" s="111" t="s">
        <v>758</v>
      </c>
      <c r="D22" s="377" t="s">
        <v>489</v>
      </c>
      <c r="E22" s="377" t="s">
        <v>488</v>
      </c>
      <c r="F22" s="112" t="s">
        <v>2</v>
      </c>
      <c r="G22" s="209"/>
      <c r="H22" s="209"/>
      <c r="I22" s="209">
        <v>1093</v>
      </c>
      <c r="J22" s="112" t="s">
        <v>11</v>
      </c>
      <c r="K22" s="112" t="s">
        <v>750</v>
      </c>
      <c r="L22" s="112">
        <v>3</v>
      </c>
      <c r="M22" s="112">
        <v>30</v>
      </c>
      <c r="N22" s="113" t="s">
        <v>36</v>
      </c>
      <c r="O22" s="114">
        <v>46022</v>
      </c>
      <c r="P22" s="378">
        <v>46023</v>
      </c>
      <c r="Q22" s="378">
        <v>46752</v>
      </c>
      <c r="R22" s="115">
        <v>24</v>
      </c>
      <c r="S22" s="72">
        <f t="shared" si="9"/>
        <v>0</v>
      </c>
      <c r="T22" s="73">
        <f t="shared" si="10"/>
        <v>0</v>
      </c>
      <c r="U22" s="74">
        <f t="shared" si="11"/>
        <v>2186</v>
      </c>
      <c r="V22" s="116">
        <f t="shared" si="3"/>
        <v>0</v>
      </c>
      <c r="W22" s="117">
        <f t="shared" si="4"/>
        <v>0</v>
      </c>
      <c r="X22" s="118">
        <f t="shared" si="5"/>
        <v>1093</v>
      </c>
      <c r="Y22" s="119">
        <f t="shared" si="6"/>
        <v>0</v>
      </c>
      <c r="Z22" s="120">
        <f t="shared" si="7"/>
        <v>0</v>
      </c>
      <c r="AA22" s="121">
        <f t="shared" si="8"/>
        <v>1093</v>
      </c>
      <c r="AB22" s="122"/>
    </row>
    <row r="23" spans="1:28" s="44" customFormat="1" ht="18" customHeight="1" x14ac:dyDescent="0.3">
      <c r="A23" s="489"/>
      <c r="B23" s="110" t="s">
        <v>748</v>
      </c>
      <c r="C23" s="111" t="s">
        <v>758</v>
      </c>
      <c r="D23" s="377" t="s">
        <v>491</v>
      </c>
      <c r="E23" s="377" t="s">
        <v>490</v>
      </c>
      <c r="F23" s="112" t="s">
        <v>2</v>
      </c>
      <c r="G23" s="209"/>
      <c r="H23" s="209"/>
      <c r="I23" s="209">
        <v>68</v>
      </c>
      <c r="J23" s="112" t="s">
        <v>12</v>
      </c>
      <c r="K23" s="112" t="s">
        <v>7</v>
      </c>
      <c r="L23" s="112">
        <v>1</v>
      </c>
      <c r="M23" s="112">
        <v>25</v>
      </c>
      <c r="N23" s="113" t="s">
        <v>36</v>
      </c>
      <c r="O23" s="114">
        <v>46022</v>
      </c>
      <c r="P23" s="378">
        <v>46023</v>
      </c>
      <c r="Q23" s="378">
        <v>46752</v>
      </c>
      <c r="R23" s="115">
        <v>24</v>
      </c>
      <c r="S23" s="72">
        <f t="shared" si="9"/>
        <v>0</v>
      </c>
      <c r="T23" s="73">
        <f t="shared" si="10"/>
        <v>0</v>
      </c>
      <c r="U23" s="74">
        <f t="shared" si="11"/>
        <v>136</v>
      </c>
      <c r="V23" s="116">
        <f t="shared" si="3"/>
        <v>0</v>
      </c>
      <c r="W23" s="117">
        <f t="shared" si="4"/>
        <v>0</v>
      </c>
      <c r="X23" s="118">
        <f t="shared" si="5"/>
        <v>68</v>
      </c>
      <c r="Y23" s="119">
        <f t="shared" si="6"/>
        <v>0</v>
      </c>
      <c r="Z23" s="120">
        <f t="shared" si="7"/>
        <v>0</v>
      </c>
      <c r="AA23" s="121">
        <f t="shared" si="8"/>
        <v>68</v>
      </c>
      <c r="AB23" s="122"/>
    </row>
    <row r="24" spans="1:28" s="44" customFormat="1" ht="18" customHeight="1" x14ac:dyDescent="0.3">
      <c r="A24" s="489"/>
      <c r="B24" s="110" t="s">
        <v>748</v>
      </c>
      <c r="C24" s="111" t="s">
        <v>758</v>
      </c>
      <c r="D24" s="377" t="s">
        <v>493</v>
      </c>
      <c r="E24" s="377" t="s">
        <v>492</v>
      </c>
      <c r="F24" s="112" t="s">
        <v>2</v>
      </c>
      <c r="G24" s="209">
        <v>117</v>
      </c>
      <c r="H24" s="209">
        <v>1952</v>
      </c>
      <c r="I24" s="209"/>
      <c r="J24" s="112" t="s">
        <v>11</v>
      </c>
      <c r="K24" s="112" t="s">
        <v>1</v>
      </c>
      <c r="L24" s="112">
        <v>3</v>
      </c>
      <c r="M24" s="112">
        <v>25</v>
      </c>
      <c r="N24" s="113" t="s">
        <v>36</v>
      </c>
      <c r="O24" s="114">
        <v>46022</v>
      </c>
      <c r="P24" s="378">
        <v>46023</v>
      </c>
      <c r="Q24" s="378">
        <v>46752</v>
      </c>
      <c r="R24" s="115">
        <v>24</v>
      </c>
      <c r="S24" s="72">
        <f t="shared" si="9"/>
        <v>234</v>
      </c>
      <c r="T24" s="73">
        <f t="shared" si="10"/>
        <v>3904</v>
      </c>
      <c r="U24" s="74">
        <f t="shared" si="11"/>
        <v>0</v>
      </c>
      <c r="V24" s="116">
        <f t="shared" si="3"/>
        <v>117</v>
      </c>
      <c r="W24" s="117">
        <f t="shared" si="4"/>
        <v>1952</v>
      </c>
      <c r="X24" s="118">
        <f t="shared" si="5"/>
        <v>0</v>
      </c>
      <c r="Y24" s="119">
        <f t="shared" si="6"/>
        <v>117</v>
      </c>
      <c r="Z24" s="120">
        <f t="shared" si="7"/>
        <v>1952</v>
      </c>
      <c r="AA24" s="121">
        <f t="shared" si="8"/>
        <v>0</v>
      </c>
      <c r="AB24" s="122"/>
    </row>
    <row r="25" spans="1:28" s="44" customFormat="1" ht="18" customHeight="1" x14ac:dyDescent="0.3">
      <c r="A25" s="489"/>
      <c r="B25" s="110" t="s">
        <v>748</v>
      </c>
      <c r="C25" s="111" t="s">
        <v>758</v>
      </c>
      <c r="D25" s="377" t="s">
        <v>495</v>
      </c>
      <c r="E25" s="377" t="s">
        <v>494</v>
      </c>
      <c r="F25" s="112" t="s">
        <v>2</v>
      </c>
      <c r="G25" s="209"/>
      <c r="H25" s="209"/>
      <c r="I25" s="209">
        <v>22</v>
      </c>
      <c r="J25" s="112" t="s">
        <v>11</v>
      </c>
      <c r="K25" s="112" t="s">
        <v>1</v>
      </c>
      <c r="L25" s="112">
        <v>3</v>
      </c>
      <c r="M25" s="112">
        <v>25</v>
      </c>
      <c r="N25" s="113" t="s">
        <v>36</v>
      </c>
      <c r="O25" s="114">
        <v>46022</v>
      </c>
      <c r="P25" s="378">
        <v>46023</v>
      </c>
      <c r="Q25" s="378">
        <v>46752</v>
      </c>
      <c r="R25" s="115">
        <v>24</v>
      </c>
      <c r="S25" s="72">
        <f t="shared" si="9"/>
        <v>0</v>
      </c>
      <c r="T25" s="73">
        <f t="shared" si="10"/>
        <v>0</v>
      </c>
      <c r="U25" s="74">
        <f t="shared" si="11"/>
        <v>44</v>
      </c>
      <c r="V25" s="116">
        <f t="shared" si="3"/>
        <v>0</v>
      </c>
      <c r="W25" s="117">
        <f t="shared" si="4"/>
        <v>0</v>
      </c>
      <c r="X25" s="118">
        <f t="shared" si="5"/>
        <v>22</v>
      </c>
      <c r="Y25" s="119">
        <f t="shared" si="6"/>
        <v>0</v>
      </c>
      <c r="Z25" s="120">
        <f t="shared" si="7"/>
        <v>0</v>
      </c>
      <c r="AA25" s="121">
        <f t="shared" si="8"/>
        <v>22</v>
      </c>
      <c r="AB25" s="122"/>
    </row>
    <row r="26" spans="1:28" s="44" customFormat="1" ht="18" customHeight="1" x14ac:dyDescent="0.3">
      <c r="A26" s="489"/>
      <c r="B26" s="110" t="s">
        <v>748</v>
      </c>
      <c r="C26" s="111" t="s">
        <v>758</v>
      </c>
      <c r="D26" s="377" t="s">
        <v>497</v>
      </c>
      <c r="E26" s="377" t="s">
        <v>496</v>
      </c>
      <c r="F26" s="112" t="s">
        <v>2</v>
      </c>
      <c r="G26" s="209"/>
      <c r="H26" s="209"/>
      <c r="I26" s="209">
        <v>3488</v>
      </c>
      <c r="J26" s="112" t="s">
        <v>12</v>
      </c>
      <c r="K26" s="112" t="s">
        <v>23</v>
      </c>
      <c r="L26" s="112">
        <v>3</v>
      </c>
      <c r="M26" s="112">
        <v>60</v>
      </c>
      <c r="N26" s="113" t="s">
        <v>36</v>
      </c>
      <c r="O26" s="114">
        <v>46022</v>
      </c>
      <c r="P26" s="378">
        <v>46023</v>
      </c>
      <c r="Q26" s="378">
        <v>46752</v>
      </c>
      <c r="R26" s="115">
        <v>24</v>
      </c>
      <c r="S26" s="72">
        <f t="shared" si="9"/>
        <v>0</v>
      </c>
      <c r="T26" s="73">
        <f t="shared" si="10"/>
        <v>0</v>
      </c>
      <c r="U26" s="74">
        <f t="shared" si="11"/>
        <v>6976</v>
      </c>
      <c r="V26" s="116">
        <f t="shared" si="3"/>
        <v>0</v>
      </c>
      <c r="W26" s="117">
        <f t="shared" si="4"/>
        <v>0</v>
      </c>
      <c r="X26" s="118">
        <f t="shared" si="5"/>
        <v>3488</v>
      </c>
      <c r="Y26" s="119">
        <f t="shared" si="6"/>
        <v>0</v>
      </c>
      <c r="Z26" s="120">
        <f t="shared" si="7"/>
        <v>0</v>
      </c>
      <c r="AA26" s="121">
        <f t="shared" si="8"/>
        <v>3488</v>
      </c>
      <c r="AB26" s="122"/>
    </row>
    <row r="27" spans="1:28" s="44" customFormat="1" ht="18" customHeight="1" x14ac:dyDescent="0.3">
      <c r="A27" s="489"/>
      <c r="B27" s="110" t="s">
        <v>748</v>
      </c>
      <c r="C27" s="111" t="s">
        <v>758</v>
      </c>
      <c r="D27" s="377" t="s">
        <v>499</v>
      </c>
      <c r="E27" s="377" t="s">
        <v>498</v>
      </c>
      <c r="F27" s="112" t="s">
        <v>2</v>
      </c>
      <c r="G27" s="209"/>
      <c r="H27" s="209"/>
      <c r="I27" s="209">
        <v>64</v>
      </c>
      <c r="J27" s="112" t="s">
        <v>11</v>
      </c>
      <c r="K27" s="112" t="s">
        <v>1</v>
      </c>
      <c r="L27" s="112">
        <v>3</v>
      </c>
      <c r="M27" s="112">
        <v>25</v>
      </c>
      <c r="N27" s="113" t="s">
        <v>36</v>
      </c>
      <c r="O27" s="114">
        <v>46022</v>
      </c>
      <c r="P27" s="378">
        <v>46023</v>
      </c>
      <c r="Q27" s="378">
        <v>46752</v>
      </c>
      <c r="R27" s="115">
        <v>24</v>
      </c>
      <c r="S27" s="72">
        <f t="shared" si="9"/>
        <v>0</v>
      </c>
      <c r="T27" s="73">
        <f t="shared" si="10"/>
        <v>0</v>
      </c>
      <c r="U27" s="74">
        <f t="shared" si="11"/>
        <v>128</v>
      </c>
      <c r="V27" s="116">
        <f t="shared" si="3"/>
        <v>0</v>
      </c>
      <c r="W27" s="117">
        <f t="shared" si="4"/>
        <v>0</v>
      </c>
      <c r="X27" s="118">
        <f t="shared" si="5"/>
        <v>64</v>
      </c>
      <c r="Y27" s="119">
        <f t="shared" si="6"/>
        <v>0</v>
      </c>
      <c r="Z27" s="120">
        <f t="shared" si="7"/>
        <v>0</v>
      </c>
      <c r="AA27" s="121">
        <f t="shared" si="8"/>
        <v>64</v>
      </c>
      <c r="AB27" s="122"/>
    </row>
    <row r="28" spans="1:28" s="44" customFormat="1" ht="18" customHeight="1" x14ac:dyDescent="0.3">
      <c r="A28" s="489"/>
      <c r="B28" s="110" t="s">
        <v>748</v>
      </c>
      <c r="C28" s="111" t="s">
        <v>758</v>
      </c>
      <c r="D28" s="377" t="s">
        <v>501</v>
      </c>
      <c r="E28" s="377" t="s">
        <v>500</v>
      </c>
      <c r="F28" s="112" t="s">
        <v>2</v>
      </c>
      <c r="G28" s="209">
        <v>64</v>
      </c>
      <c r="H28" s="209">
        <v>111</v>
      </c>
      <c r="I28" s="209"/>
      <c r="J28" s="112" t="s">
        <v>12</v>
      </c>
      <c r="K28" s="112" t="s">
        <v>1</v>
      </c>
      <c r="L28" s="112">
        <v>3</v>
      </c>
      <c r="M28" s="112">
        <v>25</v>
      </c>
      <c r="N28" s="113" t="s">
        <v>36</v>
      </c>
      <c r="O28" s="114">
        <v>46022</v>
      </c>
      <c r="P28" s="378">
        <v>46023</v>
      </c>
      <c r="Q28" s="378">
        <v>46752</v>
      </c>
      <c r="R28" s="115">
        <v>24</v>
      </c>
      <c r="S28" s="72">
        <f t="shared" si="9"/>
        <v>128</v>
      </c>
      <c r="T28" s="73">
        <f t="shared" si="10"/>
        <v>222</v>
      </c>
      <c r="U28" s="74">
        <f t="shared" si="11"/>
        <v>0</v>
      </c>
      <c r="V28" s="116">
        <f t="shared" si="3"/>
        <v>64</v>
      </c>
      <c r="W28" s="117">
        <f t="shared" si="4"/>
        <v>111</v>
      </c>
      <c r="X28" s="118">
        <f t="shared" si="5"/>
        <v>0</v>
      </c>
      <c r="Y28" s="119">
        <f t="shared" si="6"/>
        <v>64</v>
      </c>
      <c r="Z28" s="120">
        <f t="shared" si="7"/>
        <v>111</v>
      </c>
      <c r="AA28" s="121">
        <f t="shared" si="8"/>
        <v>0</v>
      </c>
      <c r="AB28" s="122"/>
    </row>
    <row r="29" spans="1:28" s="44" customFormat="1" ht="18" customHeight="1" x14ac:dyDescent="0.3">
      <c r="A29" s="489"/>
      <c r="B29" s="110" t="s">
        <v>748</v>
      </c>
      <c r="C29" s="111" t="s">
        <v>758</v>
      </c>
      <c r="D29" s="377" t="s">
        <v>503</v>
      </c>
      <c r="E29" s="377" t="s">
        <v>502</v>
      </c>
      <c r="F29" s="112" t="s">
        <v>2</v>
      </c>
      <c r="G29" s="209"/>
      <c r="H29" s="209"/>
      <c r="I29" s="209">
        <v>15005</v>
      </c>
      <c r="J29" s="112" t="s">
        <v>12</v>
      </c>
      <c r="K29" s="112" t="s">
        <v>6</v>
      </c>
      <c r="L29" s="112">
        <v>3</v>
      </c>
      <c r="M29" s="112">
        <v>80</v>
      </c>
      <c r="N29" s="113" t="s">
        <v>36</v>
      </c>
      <c r="O29" s="114">
        <v>46022</v>
      </c>
      <c r="P29" s="378">
        <v>46023</v>
      </c>
      <c r="Q29" s="378">
        <v>46752</v>
      </c>
      <c r="R29" s="115">
        <v>24</v>
      </c>
      <c r="S29" s="72">
        <f t="shared" si="9"/>
        <v>0</v>
      </c>
      <c r="T29" s="73">
        <f t="shared" si="10"/>
        <v>0</v>
      </c>
      <c r="U29" s="74">
        <f t="shared" si="11"/>
        <v>30010</v>
      </c>
      <c r="V29" s="116">
        <f t="shared" si="3"/>
        <v>0</v>
      </c>
      <c r="W29" s="117">
        <f t="shared" si="4"/>
        <v>0</v>
      </c>
      <c r="X29" s="118">
        <f t="shared" si="5"/>
        <v>15005</v>
      </c>
      <c r="Y29" s="119">
        <f t="shared" si="6"/>
        <v>0</v>
      </c>
      <c r="Z29" s="120">
        <f t="shared" si="7"/>
        <v>0</v>
      </c>
      <c r="AA29" s="121">
        <f t="shared" si="8"/>
        <v>15005</v>
      </c>
      <c r="AB29" s="122"/>
    </row>
    <row r="30" spans="1:28" s="44" customFormat="1" ht="18" customHeight="1" x14ac:dyDescent="0.3">
      <c r="A30" s="489"/>
      <c r="B30" s="110" t="s">
        <v>748</v>
      </c>
      <c r="C30" s="111" t="s">
        <v>758</v>
      </c>
      <c r="D30" s="377" t="s">
        <v>504</v>
      </c>
      <c r="E30" s="377" t="s">
        <v>502</v>
      </c>
      <c r="F30" s="112" t="s">
        <v>2</v>
      </c>
      <c r="G30" s="209"/>
      <c r="H30" s="209"/>
      <c r="I30" s="209">
        <v>44340</v>
      </c>
      <c r="J30" s="112" t="s">
        <v>11</v>
      </c>
      <c r="K30" s="112" t="s">
        <v>6</v>
      </c>
      <c r="L30" s="112">
        <v>3</v>
      </c>
      <c r="M30" s="112">
        <v>80</v>
      </c>
      <c r="N30" s="113" t="s">
        <v>36</v>
      </c>
      <c r="O30" s="114">
        <v>46022</v>
      </c>
      <c r="P30" s="378">
        <v>46023</v>
      </c>
      <c r="Q30" s="378">
        <v>46752</v>
      </c>
      <c r="R30" s="115">
        <v>24</v>
      </c>
      <c r="S30" s="72">
        <f t="shared" si="9"/>
        <v>0</v>
      </c>
      <c r="T30" s="73">
        <f t="shared" si="10"/>
        <v>0</v>
      </c>
      <c r="U30" s="74">
        <f t="shared" si="11"/>
        <v>88680</v>
      </c>
      <c r="V30" s="116">
        <f t="shared" si="3"/>
        <v>0</v>
      </c>
      <c r="W30" s="117">
        <f t="shared" si="4"/>
        <v>0</v>
      </c>
      <c r="X30" s="118">
        <f t="shared" si="5"/>
        <v>44340</v>
      </c>
      <c r="Y30" s="119">
        <f t="shared" si="6"/>
        <v>0</v>
      </c>
      <c r="Z30" s="120">
        <f t="shared" si="7"/>
        <v>0</v>
      </c>
      <c r="AA30" s="121">
        <f t="shared" si="8"/>
        <v>44340</v>
      </c>
      <c r="AB30" s="122"/>
    </row>
    <row r="31" spans="1:28" s="44" customFormat="1" ht="18" customHeight="1" x14ac:dyDescent="0.3">
      <c r="A31" s="489"/>
      <c r="B31" s="110" t="s">
        <v>748</v>
      </c>
      <c r="C31" s="111" t="s">
        <v>758</v>
      </c>
      <c r="D31" s="377" t="s">
        <v>506</v>
      </c>
      <c r="E31" s="377" t="s">
        <v>505</v>
      </c>
      <c r="F31" s="112" t="s">
        <v>2</v>
      </c>
      <c r="G31" s="209"/>
      <c r="H31" s="209"/>
      <c r="I31" s="209">
        <v>57</v>
      </c>
      <c r="J31" s="112" t="s">
        <v>11</v>
      </c>
      <c r="K31" s="112" t="s">
        <v>23</v>
      </c>
      <c r="L31" s="112">
        <v>3</v>
      </c>
      <c r="M31" s="112">
        <v>60</v>
      </c>
      <c r="N31" s="113" t="s">
        <v>36</v>
      </c>
      <c r="O31" s="114">
        <v>46022</v>
      </c>
      <c r="P31" s="378">
        <v>46023</v>
      </c>
      <c r="Q31" s="378">
        <v>46752</v>
      </c>
      <c r="R31" s="115">
        <v>24</v>
      </c>
      <c r="S31" s="72">
        <f t="shared" si="9"/>
        <v>0</v>
      </c>
      <c r="T31" s="73">
        <f t="shared" si="10"/>
        <v>0</v>
      </c>
      <c r="U31" s="74">
        <f t="shared" si="11"/>
        <v>114</v>
      </c>
      <c r="V31" s="116">
        <f t="shared" si="3"/>
        <v>0</v>
      </c>
      <c r="W31" s="117">
        <f t="shared" si="4"/>
        <v>0</v>
      </c>
      <c r="X31" s="118">
        <f t="shared" si="5"/>
        <v>57</v>
      </c>
      <c r="Y31" s="119">
        <f t="shared" si="6"/>
        <v>0</v>
      </c>
      <c r="Z31" s="120">
        <f t="shared" si="7"/>
        <v>0</v>
      </c>
      <c r="AA31" s="121">
        <f t="shared" si="8"/>
        <v>57</v>
      </c>
      <c r="AB31" s="122"/>
    </row>
    <row r="32" spans="1:28" s="44" customFormat="1" ht="18" customHeight="1" x14ac:dyDescent="0.3">
      <c r="A32" s="489"/>
      <c r="B32" s="110" t="s">
        <v>748</v>
      </c>
      <c r="C32" s="111" t="s">
        <v>758</v>
      </c>
      <c r="D32" s="377" t="s">
        <v>507</v>
      </c>
      <c r="E32" s="377" t="s">
        <v>505</v>
      </c>
      <c r="F32" s="112" t="s">
        <v>2</v>
      </c>
      <c r="G32" s="209">
        <v>910</v>
      </c>
      <c r="H32" s="209">
        <v>1031</v>
      </c>
      <c r="I32" s="209"/>
      <c r="J32" s="112" t="s">
        <v>11</v>
      </c>
      <c r="K32" s="112" t="s">
        <v>456</v>
      </c>
      <c r="L32" s="112">
        <v>3</v>
      </c>
      <c r="M32" s="112">
        <v>24</v>
      </c>
      <c r="N32" s="113" t="s">
        <v>36</v>
      </c>
      <c r="O32" s="114">
        <v>46022</v>
      </c>
      <c r="P32" s="378">
        <v>46023</v>
      </c>
      <c r="Q32" s="378">
        <v>46752</v>
      </c>
      <c r="R32" s="115">
        <v>24</v>
      </c>
      <c r="S32" s="72">
        <f t="shared" si="9"/>
        <v>1820</v>
      </c>
      <c r="T32" s="73">
        <f t="shared" si="10"/>
        <v>2062</v>
      </c>
      <c r="U32" s="74">
        <f t="shared" si="11"/>
        <v>0</v>
      </c>
      <c r="V32" s="116">
        <f t="shared" si="3"/>
        <v>910</v>
      </c>
      <c r="W32" s="117">
        <f t="shared" si="4"/>
        <v>1031</v>
      </c>
      <c r="X32" s="118">
        <f t="shared" si="5"/>
        <v>0</v>
      </c>
      <c r="Y32" s="119">
        <f t="shared" si="6"/>
        <v>910</v>
      </c>
      <c r="Z32" s="120">
        <f t="shared" si="7"/>
        <v>1031</v>
      </c>
      <c r="AA32" s="121">
        <f t="shared" si="8"/>
        <v>0</v>
      </c>
      <c r="AB32" s="122"/>
    </row>
    <row r="33" spans="1:28" s="44" customFormat="1" ht="18" customHeight="1" x14ac:dyDescent="0.3">
      <c r="A33" s="489"/>
      <c r="B33" s="110" t="s">
        <v>748</v>
      </c>
      <c r="C33" s="111" t="s">
        <v>758</v>
      </c>
      <c r="D33" s="377" t="s">
        <v>508</v>
      </c>
      <c r="E33" s="377" t="s">
        <v>505</v>
      </c>
      <c r="F33" s="112" t="s">
        <v>2</v>
      </c>
      <c r="G33" s="209"/>
      <c r="H33" s="209"/>
      <c r="I33" s="209">
        <v>429</v>
      </c>
      <c r="J33" s="112" t="s">
        <v>11</v>
      </c>
      <c r="K33" s="112" t="s">
        <v>1</v>
      </c>
      <c r="L33" s="112">
        <v>3</v>
      </c>
      <c r="M33" s="112">
        <v>25</v>
      </c>
      <c r="N33" s="113" t="s">
        <v>36</v>
      </c>
      <c r="O33" s="114">
        <v>46022</v>
      </c>
      <c r="P33" s="378">
        <v>46023</v>
      </c>
      <c r="Q33" s="378">
        <v>46752</v>
      </c>
      <c r="R33" s="115">
        <v>24</v>
      </c>
      <c r="S33" s="72">
        <f t="shared" si="9"/>
        <v>0</v>
      </c>
      <c r="T33" s="73">
        <f t="shared" si="10"/>
        <v>0</v>
      </c>
      <c r="U33" s="74">
        <f t="shared" si="11"/>
        <v>858</v>
      </c>
      <c r="V33" s="116">
        <f t="shared" si="3"/>
        <v>0</v>
      </c>
      <c r="W33" s="117">
        <f t="shared" si="4"/>
        <v>0</v>
      </c>
      <c r="X33" s="118">
        <f t="shared" si="5"/>
        <v>429</v>
      </c>
      <c r="Y33" s="119">
        <f t="shared" si="6"/>
        <v>0</v>
      </c>
      <c r="Z33" s="120">
        <f t="shared" si="7"/>
        <v>0</v>
      </c>
      <c r="AA33" s="121">
        <f t="shared" si="8"/>
        <v>429</v>
      </c>
      <c r="AB33" s="122"/>
    </row>
    <row r="34" spans="1:28" s="44" customFormat="1" ht="18" customHeight="1" x14ac:dyDescent="0.3">
      <c r="A34" s="489"/>
      <c r="B34" s="110" t="s">
        <v>748</v>
      </c>
      <c r="C34" s="111" t="s">
        <v>758</v>
      </c>
      <c r="D34" s="377" t="s">
        <v>509</v>
      </c>
      <c r="E34" s="377" t="s">
        <v>505</v>
      </c>
      <c r="F34" s="112" t="s">
        <v>2</v>
      </c>
      <c r="G34" s="209">
        <v>1833</v>
      </c>
      <c r="H34" s="209">
        <v>187</v>
      </c>
      <c r="I34" s="209"/>
      <c r="J34" s="112" t="s">
        <v>11</v>
      </c>
      <c r="K34" s="112" t="s">
        <v>3</v>
      </c>
      <c r="L34" s="112">
        <v>3</v>
      </c>
      <c r="M34" s="112">
        <v>40</v>
      </c>
      <c r="N34" s="113" t="s">
        <v>36</v>
      </c>
      <c r="O34" s="114">
        <v>46022</v>
      </c>
      <c r="P34" s="378">
        <v>46023</v>
      </c>
      <c r="Q34" s="378">
        <v>46752</v>
      </c>
      <c r="R34" s="115">
        <v>24</v>
      </c>
      <c r="S34" s="72">
        <f t="shared" si="9"/>
        <v>3666</v>
      </c>
      <c r="T34" s="73">
        <f t="shared" si="10"/>
        <v>374</v>
      </c>
      <c r="U34" s="74">
        <f t="shared" si="11"/>
        <v>0</v>
      </c>
      <c r="V34" s="116">
        <f t="shared" si="3"/>
        <v>1833</v>
      </c>
      <c r="W34" s="117">
        <f t="shared" si="4"/>
        <v>187</v>
      </c>
      <c r="X34" s="118">
        <f t="shared" si="5"/>
        <v>0</v>
      </c>
      <c r="Y34" s="119">
        <f t="shared" si="6"/>
        <v>1833</v>
      </c>
      <c r="Z34" s="120">
        <f t="shared" si="7"/>
        <v>187</v>
      </c>
      <c r="AA34" s="121">
        <f t="shared" si="8"/>
        <v>0</v>
      </c>
      <c r="AB34" s="122"/>
    </row>
    <row r="35" spans="1:28" s="44" customFormat="1" ht="18" customHeight="1" x14ac:dyDescent="0.3">
      <c r="A35" s="489"/>
      <c r="B35" s="110" t="s">
        <v>748</v>
      </c>
      <c r="C35" s="111" t="s">
        <v>758</v>
      </c>
      <c r="D35" s="377" t="s">
        <v>510</v>
      </c>
      <c r="E35" s="377" t="s">
        <v>505</v>
      </c>
      <c r="F35" s="112" t="s">
        <v>2</v>
      </c>
      <c r="G35" s="209"/>
      <c r="H35" s="209"/>
      <c r="I35" s="209">
        <v>72</v>
      </c>
      <c r="J35" s="112" t="s">
        <v>11</v>
      </c>
      <c r="K35" s="112" t="s">
        <v>25</v>
      </c>
      <c r="L35" s="112">
        <v>1</v>
      </c>
      <c r="M35" s="112">
        <v>20</v>
      </c>
      <c r="N35" s="113" t="s">
        <v>36</v>
      </c>
      <c r="O35" s="114">
        <v>46022</v>
      </c>
      <c r="P35" s="378">
        <v>46023</v>
      </c>
      <c r="Q35" s="378">
        <v>46752</v>
      </c>
      <c r="R35" s="115">
        <v>24</v>
      </c>
      <c r="S35" s="72">
        <f t="shared" si="9"/>
        <v>0</v>
      </c>
      <c r="T35" s="73">
        <f t="shared" si="10"/>
        <v>0</v>
      </c>
      <c r="U35" s="74">
        <f t="shared" si="11"/>
        <v>144</v>
      </c>
      <c r="V35" s="116">
        <f t="shared" si="3"/>
        <v>0</v>
      </c>
      <c r="W35" s="117">
        <f t="shared" si="4"/>
        <v>0</v>
      </c>
      <c r="X35" s="118">
        <f t="shared" si="5"/>
        <v>72</v>
      </c>
      <c r="Y35" s="119">
        <f t="shared" si="6"/>
        <v>0</v>
      </c>
      <c r="Z35" s="120">
        <f t="shared" si="7"/>
        <v>0</v>
      </c>
      <c r="AA35" s="121">
        <f t="shared" si="8"/>
        <v>72</v>
      </c>
      <c r="AB35" s="122"/>
    </row>
    <row r="36" spans="1:28" s="44" customFormat="1" ht="18" customHeight="1" x14ac:dyDescent="0.3">
      <c r="A36" s="489"/>
      <c r="B36" s="110" t="s">
        <v>748</v>
      </c>
      <c r="C36" s="111" t="s">
        <v>758</v>
      </c>
      <c r="D36" s="377" t="s">
        <v>511</v>
      </c>
      <c r="E36" s="377" t="s">
        <v>505</v>
      </c>
      <c r="F36" s="112" t="s">
        <v>2</v>
      </c>
      <c r="G36" s="209"/>
      <c r="H36" s="209"/>
      <c r="I36" s="209">
        <v>422</v>
      </c>
      <c r="J36" s="112" t="s">
        <v>11</v>
      </c>
      <c r="K36" s="112" t="s">
        <v>460</v>
      </c>
      <c r="L36" s="112">
        <v>3</v>
      </c>
      <c r="M36" s="112">
        <v>21</v>
      </c>
      <c r="N36" s="113" t="s">
        <v>36</v>
      </c>
      <c r="O36" s="114">
        <v>46022</v>
      </c>
      <c r="P36" s="378">
        <v>46023</v>
      </c>
      <c r="Q36" s="378">
        <v>46752</v>
      </c>
      <c r="R36" s="115">
        <v>24</v>
      </c>
      <c r="S36" s="72">
        <f t="shared" si="9"/>
        <v>0</v>
      </c>
      <c r="T36" s="73">
        <f t="shared" si="10"/>
        <v>0</v>
      </c>
      <c r="U36" s="74">
        <f t="shared" si="11"/>
        <v>844</v>
      </c>
      <c r="V36" s="116">
        <f t="shared" si="3"/>
        <v>0</v>
      </c>
      <c r="W36" s="117">
        <f t="shared" si="4"/>
        <v>0</v>
      </c>
      <c r="X36" s="118">
        <f t="shared" si="5"/>
        <v>422</v>
      </c>
      <c r="Y36" s="119">
        <f t="shared" si="6"/>
        <v>0</v>
      </c>
      <c r="Z36" s="120">
        <f t="shared" si="7"/>
        <v>0</v>
      </c>
      <c r="AA36" s="121">
        <f t="shared" si="8"/>
        <v>422</v>
      </c>
      <c r="AB36" s="122"/>
    </row>
    <row r="37" spans="1:28" s="44" customFormat="1" ht="18" customHeight="1" x14ac:dyDescent="0.3">
      <c r="A37" s="489"/>
      <c r="B37" s="110" t="s">
        <v>748</v>
      </c>
      <c r="C37" s="111" t="s">
        <v>758</v>
      </c>
      <c r="D37" s="377" t="s">
        <v>513</v>
      </c>
      <c r="E37" s="377" t="s">
        <v>512</v>
      </c>
      <c r="F37" s="112" t="s">
        <v>2</v>
      </c>
      <c r="G37" s="209"/>
      <c r="H37" s="209"/>
      <c r="I37" s="209">
        <v>705</v>
      </c>
      <c r="J37" s="112" t="s">
        <v>11</v>
      </c>
      <c r="K37" s="112" t="s">
        <v>1</v>
      </c>
      <c r="L37" s="112">
        <v>3</v>
      </c>
      <c r="M37" s="112">
        <v>25</v>
      </c>
      <c r="N37" s="113" t="s">
        <v>36</v>
      </c>
      <c r="O37" s="114">
        <v>46022</v>
      </c>
      <c r="P37" s="378">
        <v>46023</v>
      </c>
      <c r="Q37" s="378">
        <v>46752</v>
      </c>
      <c r="R37" s="115">
        <v>24</v>
      </c>
      <c r="S37" s="72">
        <f t="shared" si="9"/>
        <v>0</v>
      </c>
      <c r="T37" s="73">
        <f t="shared" si="10"/>
        <v>0</v>
      </c>
      <c r="U37" s="74">
        <f t="shared" si="11"/>
        <v>1410</v>
      </c>
      <c r="V37" s="116">
        <f t="shared" si="3"/>
        <v>0</v>
      </c>
      <c r="W37" s="117">
        <f t="shared" si="4"/>
        <v>0</v>
      </c>
      <c r="X37" s="118">
        <f t="shared" si="5"/>
        <v>705</v>
      </c>
      <c r="Y37" s="119">
        <f t="shared" si="6"/>
        <v>0</v>
      </c>
      <c r="Z37" s="120">
        <f t="shared" si="7"/>
        <v>0</v>
      </c>
      <c r="AA37" s="121">
        <f t="shared" si="8"/>
        <v>705</v>
      </c>
      <c r="AB37" s="122"/>
    </row>
    <row r="38" spans="1:28" s="44" customFormat="1" ht="18" customHeight="1" x14ac:dyDescent="0.3">
      <c r="A38" s="489"/>
      <c r="B38" s="110" t="s">
        <v>748</v>
      </c>
      <c r="C38" s="111" t="s">
        <v>758</v>
      </c>
      <c r="D38" s="377" t="s">
        <v>514</v>
      </c>
      <c r="E38" s="377" t="s">
        <v>512</v>
      </c>
      <c r="F38" s="112" t="s">
        <v>2</v>
      </c>
      <c r="G38" s="209"/>
      <c r="H38" s="209"/>
      <c r="I38" s="209">
        <v>34</v>
      </c>
      <c r="J38" s="112" t="s">
        <v>11</v>
      </c>
      <c r="K38" s="112" t="s">
        <v>7</v>
      </c>
      <c r="L38" s="112">
        <v>1</v>
      </c>
      <c r="M38" s="112">
        <v>25</v>
      </c>
      <c r="N38" s="113" t="s">
        <v>36</v>
      </c>
      <c r="O38" s="114">
        <v>46022</v>
      </c>
      <c r="P38" s="378">
        <v>46023</v>
      </c>
      <c r="Q38" s="378">
        <v>46752</v>
      </c>
      <c r="R38" s="115">
        <v>24</v>
      </c>
      <c r="S38" s="72">
        <f t="shared" si="9"/>
        <v>0</v>
      </c>
      <c r="T38" s="73">
        <f t="shared" si="10"/>
        <v>0</v>
      </c>
      <c r="U38" s="74">
        <f t="shared" si="11"/>
        <v>68</v>
      </c>
      <c r="V38" s="116">
        <f t="shared" si="3"/>
        <v>0</v>
      </c>
      <c r="W38" s="117">
        <f t="shared" si="4"/>
        <v>0</v>
      </c>
      <c r="X38" s="118">
        <f t="shared" si="5"/>
        <v>34</v>
      </c>
      <c r="Y38" s="119">
        <f t="shared" si="6"/>
        <v>0</v>
      </c>
      <c r="Z38" s="120">
        <f t="shared" si="7"/>
        <v>0</v>
      </c>
      <c r="AA38" s="121">
        <f t="shared" si="8"/>
        <v>34</v>
      </c>
      <c r="AB38" s="122"/>
    </row>
    <row r="39" spans="1:28" s="44" customFormat="1" ht="18" customHeight="1" x14ac:dyDescent="0.3">
      <c r="A39" s="489"/>
      <c r="B39" s="110" t="s">
        <v>748</v>
      </c>
      <c r="C39" s="111" t="s">
        <v>758</v>
      </c>
      <c r="D39" s="377" t="s">
        <v>516</v>
      </c>
      <c r="E39" s="377" t="s">
        <v>515</v>
      </c>
      <c r="F39" s="112" t="s">
        <v>2</v>
      </c>
      <c r="G39" s="209"/>
      <c r="H39" s="209"/>
      <c r="I39" s="209">
        <v>575</v>
      </c>
      <c r="J39" s="112" t="s">
        <v>11</v>
      </c>
      <c r="K39" s="112" t="s">
        <v>756</v>
      </c>
      <c r="L39" s="112">
        <v>1</v>
      </c>
      <c r="M39" s="112">
        <v>13</v>
      </c>
      <c r="N39" s="113" t="s">
        <v>36</v>
      </c>
      <c r="O39" s="114">
        <v>46022</v>
      </c>
      <c r="P39" s="378">
        <v>46023</v>
      </c>
      <c r="Q39" s="378">
        <v>46752</v>
      </c>
      <c r="R39" s="115">
        <v>24</v>
      </c>
      <c r="S39" s="72">
        <f t="shared" si="9"/>
        <v>0</v>
      </c>
      <c r="T39" s="73">
        <f t="shared" si="10"/>
        <v>0</v>
      </c>
      <c r="U39" s="74">
        <f t="shared" si="11"/>
        <v>1150</v>
      </c>
      <c r="V39" s="116">
        <f t="shared" si="3"/>
        <v>0</v>
      </c>
      <c r="W39" s="117">
        <f t="shared" si="4"/>
        <v>0</v>
      </c>
      <c r="X39" s="118">
        <f t="shared" si="5"/>
        <v>575</v>
      </c>
      <c r="Y39" s="119">
        <f t="shared" si="6"/>
        <v>0</v>
      </c>
      <c r="Z39" s="120">
        <f t="shared" si="7"/>
        <v>0</v>
      </c>
      <c r="AA39" s="121">
        <f t="shared" si="8"/>
        <v>575</v>
      </c>
      <c r="AB39" s="122"/>
    </row>
    <row r="40" spans="1:28" s="44" customFormat="1" ht="18" customHeight="1" x14ac:dyDescent="0.3">
      <c r="A40" s="489"/>
      <c r="B40" s="110" t="s">
        <v>748</v>
      </c>
      <c r="C40" s="111" t="s">
        <v>758</v>
      </c>
      <c r="D40" s="377" t="s">
        <v>518</v>
      </c>
      <c r="E40" s="377" t="s">
        <v>517</v>
      </c>
      <c r="F40" s="112" t="s">
        <v>2</v>
      </c>
      <c r="G40" s="209">
        <v>133</v>
      </c>
      <c r="H40" s="209">
        <v>95</v>
      </c>
      <c r="I40" s="209"/>
      <c r="J40" s="112" t="s">
        <v>11</v>
      </c>
      <c r="K40" s="112" t="s">
        <v>1</v>
      </c>
      <c r="L40" s="112">
        <v>3</v>
      </c>
      <c r="M40" s="112">
        <v>25</v>
      </c>
      <c r="N40" s="113" t="s">
        <v>36</v>
      </c>
      <c r="O40" s="114">
        <v>46022</v>
      </c>
      <c r="P40" s="378">
        <v>46023</v>
      </c>
      <c r="Q40" s="378">
        <v>46752</v>
      </c>
      <c r="R40" s="115">
        <v>24</v>
      </c>
      <c r="S40" s="72">
        <f t="shared" si="9"/>
        <v>266</v>
      </c>
      <c r="T40" s="73">
        <f t="shared" si="10"/>
        <v>190</v>
      </c>
      <c r="U40" s="74">
        <f t="shared" si="11"/>
        <v>0</v>
      </c>
      <c r="V40" s="116">
        <f t="shared" si="3"/>
        <v>133</v>
      </c>
      <c r="W40" s="117">
        <f t="shared" si="4"/>
        <v>95</v>
      </c>
      <c r="X40" s="118">
        <f t="shared" si="5"/>
        <v>0</v>
      </c>
      <c r="Y40" s="119">
        <f t="shared" si="6"/>
        <v>133</v>
      </c>
      <c r="Z40" s="120">
        <f t="shared" si="7"/>
        <v>95</v>
      </c>
      <c r="AA40" s="121">
        <f t="shared" si="8"/>
        <v>0</v>
      </c>
      <c r="AB40" s="122"/>
    </row>
    <row r="41" spans="1:28" s="44" customFormat="1" ht="18" customHeight="1" x14ac:dyDescent="0.3">
      <c r="A41" s="489"/>
      <c r="B41" s="110" t="s">
        <v>748</v>
      </c>
      <c r="C41" s="111" t="s">
        <v>758</v>
      </c>
      <c r="D41" s="377" t="s">
        <v>520</v>
      </c>
      <c r="E41" s="377" t="s">
        <v>519</v>
      </c>
      <c r="F41" s="112" t="s">
        <v>2</v>
      </c>
      <c r="G41" s="209"/>
      <c r="H41" s="209"/>
      <c r="I41" s="209">
        <v>529</v>
      </c>
      <c r="J41" s="112" t="s">
        <v>11</v>
      </c>
      <c r="K41" s="112" t="s">
        <v>1</v>
      </c>
      <c r="L41" s="112">
        <v>3</v>
      </c>
      <c r="M41" s="112">
        <v>25</v>
      </c>
      <c r="N41" s="113" t="s">
        <v>36</v>
      </c>
      <c r="O41" s="114">
        <v>46022</v>
      </c>
      <c r="P41" s="378">
        <v>46023</v>
      </c>
      <c r="Q41" s="378">
        <v>46752</v>
      </c>
      <c r="R41" s="115">
        <v>24</v>
      </c>
      <c r="S41" s="72">
        <f t="shared" si="9"/>
        <v>0</v>
      </c>
      <c r="T41" s="73">
        <f t="shared" si="10"/>
        <v>0</v>
      </c>
      <c r="U41" s="74">
        <f t="shared" si="11"/>
        <v>1058</v>
      </c>
      <c r="V41" s="116">
        <f t="shared" si="3"/>
        <v>0</v>
      </c>
      <c r="W41" s="117">
        <f t="shared" si="4"/>
        <v>0</v>
      </c>
      <c r="X41" s="118">
        <f t="shared" si="5"/>
        <v>529</v>
      </c>
      <c r="Y41" s="119">
        <f t="shared" si="6"/>
        <v>0</v>
      </c>
      <c r="Z41" s="120">
        <f t="shared" si="7"/>
        <v>0</v>
      </c>
      <c r="AA41" s="121">
        <f t="shared" si="8"/>
        <v>529</v>
      </c>
      <c r="AB41" s="122"/>
    </row>
    <row r="42" spans="1:28" s="44" customFormat="1" ht="18" customHeight="1" x14ac:dyDescent="0.3">
      <c r="A42" s="489"/>
      <c r="B42" s="110" t="s">
        <v>748</v>
      </c>
      <c r="C42" s="111" t="s">
        <v>758</v>
      </c>
      <c r="D42" s="377" t="s">
        <v>522</v>
      </c>
      <c r="E42" s="377" t="s">
        <v>521</v>
      </c>
      <c r="F42" s="112" t="s">
        <v>2</v>
      </c>
      <c r="G42" s="209"/>
      <c r="H42" s="209"/>
      <c r="I42" s="209">
        <v>0</v>
      </c>
      <c r="J42" s="112" t="s">
        <v>11</v>
      </c>
      <c r="K42" s="112" t="s">
        <v>8</v>
      </c>
      <c r="L42" s="112">
        <v>3</v>
      </c>
      <c r="M42" s="112">
        <v>16</v>
      </c>
      <c r="N42" s="113" t="s">
        <v>36</v>
      </c>
      <c r="O42" s="114">
        <v>46022</v>
      </c>
      <c r="P42" s="378">
        <v>46023</v>
      </c>
      <c r="Q42" s="378">
        <v>46752</v>
      </c>
      <c r="R42" s="115">
        <v>24</v>
      </c>
      <c r="S42" s="72">
        <f t="shared" si="9"/>
        <v>0</v>
      </c>
      <c r="T42" s="73">
        <f t="shared" si="10"/>
        <v>0</v>
      </c>
      <c r="U42" s="74">
        <f t="shared" si="11"/>
        <v>0</v>
      </c>
      <c r="V42" s="116">
        <f t="shared" si="3"/>
        <v>0</v>
      </c>
      <c r="W42" s="117">
        <f t="shared" si="4"/>
        <v>0</v>
      </c>
      <c r="X42" s="118">
        <f t="shared" si="5"/>
        <v>0</v>
      </c>
      <c r="Y42" s="119">
        <f t="shared" si="6"/>
        <v>0</v>
      </c>
      <c r="Z42" s="120">
        <f t="shared" si="7"/>
        <v>0</v>
      </c>
      <c r="AA42" s="121">
        <f t="shared" si="8"/>
        <v>0</v>
      </c>
      <c r="AB42" s="122"/>
    </row>
    <row r="43" spans="1:28" s="44" customFormat="1" ht="18" customHeight="1" x14ac:dyDescent="0.3">
      <c r="A43" s="489"/>
      <c r="B43" s="110" t="s">
        <v>748</v>
      </c>
      <c r="C43" s="111" t="s">
        <v>758</v>
      </c>
      <c r="D43" s="377" t="s">
        <v>523</v>
      </c>
      <c r="E43" s="377" t="s">
        <v>521</v>
      </c>
      <c r="F43" s="112" t="s">
        <v>2</v>
      </c>
      <c r="G43" s="209"/>
      <c r="H43" s="209"/>
      <c r="I43" s="209">
        <v>0</v>
      </c>
      <c r="J43" s="112" t="s">
        <v>11</v>
      </c>
      <c r="K43" s="112" t="s">
        <v>8</v>
      </c>
      <c r="L43" s="112">
        <v>3</v>
      </c>
      <c r="M43" s="112">
        <v>16</v>
      </c>
      <c r="N43" s="113" t="s">
        <v>36</v>
      </c>
      <c r="O43" s="114">
        <v>46022</v>
      </c>
      <c r="P43" s="378">
        <v>46023</v>
      </c>
      <c r="Q43" s="378">
        <v>46752</v>
      </c>
      <c r="R43" s="115">
        <v>24</v>
      </c>
      <c r="S43" s="72">
        <f t="shared" si="9"/>
        <v>0</v>
      </c>
      <c r="T43" s="73">
        <f t="shared" si="10"/>
        <v>0</v>
      </c>
      <c r="U43" s="74">
        <f t="shared" si="11"/>
        <v>0</v>
      </c>
      <c r="V43" s="116">
        <f t="shared" si="3"/>
        <v>0</v>
      </c>
      <c r="W43" s="117">
        <f t="shared" si="4"/>
        <v>0</v>
      </c>
      <c r="X43" s="118">
        <f t="shared" si="5"/>
        <v>0</v>
      </c>
      <c r="Y43" s="119">
        <f t="shared" si="6"/>
        <v>0</v>
      </c>
      <c r="Z43" s="120">
        <f t="shared" si="7"/>
        <v>0</v>
      </c>
      <c r="AA43" s="121">
        <f t="shared" si="8"/>
        <v>0</v>
      </c>
      <c r="AB43" s="122"/>
    </row>
    <row r="44" spans="1:28" s="44" customFormat="1" ht="18" customHeight="1" x14ac:dyDescent="0.3">
      <c r="A44" s="489"/>
      <c r="B44" s="110" t="s">
        <v>748</v>
      </c>
      <c r="C44" s="111" t="s">
        <v>758</v>
      </c>
      <c r="D44" s="377" t="s">
        <v>524</v>
      </c>
      <c r="E44" s="377" t="s">
        <v>521</v>
      </c>
      <c r="F44" s="112" t="s">
        <v>2</v>
      </c>
      <c r="G44" s="209"/>
      <c r="H44" s="209"/>
      <c r="I44" s="209">
        <v>1029</v>
      </c>
      <c r="J44" s="112" t="s">
        <v>11</v>
      </c>
      <c r="K44" s="112" t="s">
        <v>8</v>
      </c>
      <c r="L44" s="112">
        <v>3</v>
      </c>
      <c r="M44" s="112">
        <v>16</v>
      </c>
      <c r="N44" s="113" t="s">
        <v>36</v>
      </c>
      <c r="O44" s="114">
        <v>46022</v>
      </c>
      <c r="P44" s="378">
        <v>46023</v>
      </c>
      <c r="Q44" s="378">
        <v>46752</v>
      </c>
      <c r="R44" s="115">
        <v>24</v>
      </c>
      <c r="S44" s="72">
        <f t="shared" si="9"/>
        <v>0</v>
      </c>
      <c r="T44" s="73">
        <f t="shared" si="10"/>
        <v>0</v>
      </c>
      <c r="U44" s="74">
        <f t="shared" si="11"/>
        <v>2058</v>
      </c>
      <c r="V44" s="116">
        <f t="shared" si="3"/>
        <v>0</v>
      </c>
      <c r="W44" s="117">
        <f t="shared" si="4"/>
        <v>0</v>
      </c>
      <c r="X44" s="118">
        <f t="shared" si="5"/>
        <v>1029</v>
      </c>
      <c r="Y44" s="119">
        <f t="shared" si="6"/>
        <v>0</v>
      </c>
      <c r="Z44" s="120">
        <f t="shared" si="7"/>
        <v>0</v>
      </c>
      <c r="AA44" s="121">
        <f t="shared" si="8"/>
        <v>1029</v>
      </c>
      <c r="AB44" s="122"/>
    </row>
    <row r="45" spans="1:28" s="44" customFormat="1" ht="18" customHeight="1" x14ac:dyDescent="0.3">
      <c r="A45" s="489"/>
      <c r="B45" s="110" t="s">
        <v>748</v>
      </c>
      <c r="C45" s="111" t="s">
        <v>758</v>
      </c>
      <c r="D45" s="377" t="s">
        <v>525</v>
      </c>
      <c r="E45" s="377" t="s">
        <v>521</v>
      </c>
      <c r="F45" s="112" t="s">
        <v>2</v>
      </c>
      <c r="G45" s="209"/>
      <c r="H45" s="209"/>
      <c r="I45" s="209">
        <v>0</v>
      </c>
      <c r="J45" s="112" t="s">
        <v>11</v>
      </c>
      <c r="K45" s="112" t="s">
        <v>8</v>
      </c>
      <c r="L45" s="112">
        <v>3</v>
      </c>
      <c r="M45" s="112">
        <v>16</v>
      </c>
      <c r="N45" s="113" t="s">
        <v>36</v>
      </c>
      <c r="O45" s="114">
        <v>46022</v>
      </c>
      <c r="P45" s="378">
        <v>46023</v>
      </c>
      <c r="Q45" s="378">
        <v>46752</v>
      </c>
      <c r="R45" s="115">
        <v>24</v>
      </c>
      <c r="S45" s="72">
        <f t="shared" si="9"/>
        <v>0</v>
      </c>
      <c r="T45" s="73">
        <f t="shared" si="10"/>
        <v>0</v>
      </c>
      <c r="U45" s="74">
        <f t="shared" si="11"/>
        <v>0</v>
      </c>
      <c r="V45" s="116">
        <f t="shared" si="3"/>
        <v>0</v>
      </c>
      <c r="W45" s="117">
        <f t="shared" si="4"/>
        <v>0</v>
      </c>
      <c r="X45" s="118">
        <f t="shared" si="5"/>
        <v>0</v>
      </c>
      <c r="Y45" s="119">
        <f t="shared" si="6"/>
        <v>0</v>
      </c>
      <c r="Z45" s="120">
        <f t="shared" si="7"/>
        <v>0</v>
      </c>
      <c r="AA45" s="121">
        <f t="shared" si="8"/>
        <v>0</v>
      </c>
      <c r="AB45" s="122"/>
    </row>
    <row r="46" spans="1:28" s="44" customFormat="1" ht="18" customHeight="1" x14ac:dyDescent="0.3">
      <c r="A46" s="489"/>
      <c r="B46" s="110" t="s">
        <v>748</v>
      </c>
      <c r="C46" s="111" t="s">
        <v>758</v>
      </c>
      <c r="D46" s="377" t="s">
        <v>527</v>
      </c>
      <c r="E46" s="377" t="s">
        <v>526</v>
      </c>
      <c r="F46" s="112" t="s">
        <v>2</v>
      </c>
      <c r="G46" s="209"/>
      <c r="H46" s="209"/>
      <c r="I46" s="209">
        <v>1520</v>
      </c>
      <c r="J46" s="112" t="s">
        <v>11</v>
      </c>
      <c r="K46" s="112" t="s">
        <v>3</v>
      </c>
      <c r="L46" s="112">
        <v>3</v>
      </c>
      <c r="M46" s="112">
        <v>40</v>
      </c>
      <c r="N46" s="113" t="s">
        <v>36</v>
      </c>
      <c r="O46" s="114">
        <v>46022</v>
      </c>
      <c r="P46" s="378">
        <v>46023</v>
      </c>
      <c r="Q46" s="378">
        <v>46752</v>
      </c>
      <c r="R46" s="115">
        <v>24</v>
      </c>
      <c r="S46" s="72">
        <f t="shared" si="9"/>
        <v>0</v>
      </c>
      <c r="T46" s="73">
        <f t="shared" si="10"/>
        <v>0</v>
      </c>
      <c r="U46" s="74">
        <f t="shared" si="11"/>
        <v>3040</v>
      </c>
      <c r="V46" s="116">
        <f t="shared" si="3"/>
        <v>0</v>
      </c>
      <c r="W46" s="117">
        <f t="shared" si="4"/>
        <v>0</v>
      </c>
      <c r="X46" s="118">
        <f t="shared" si="5"/>
        <v>1520</v>
      </c>
      <c r="Y46" s="119">
        <f t="shared" si="6"/>
        <v>0</v>
      </c>
      <c r="Z46" s="120">
        <f t="shared" si="7"/>
        <v>0</v>
      </c>
      <c r="AA46" s="121">
        <f t="shared" si="8"/>
        <v>1520</v>
      </c>
      <c r="AB46" s="122"/>
    </row>
    <row r="47" spans="1:28" s="44" customFormat="1" ht="18" customHeight="1" x14ac:dyDescent="0.3">
      <c r="A47" s="489"/>
      <c r="B47" s="110" t="s">
        <v>748</v>
      </c>
      <c r="C47" s="111" t="s">
        <v>758</v>
      </c>
      <c r="D47" s="377" t="s">
        <v>529</v>
      </c>
      <c r="E47" s="377" t="s">
        <v>528</v>
      </c>
      <c r="F47" s="112" t="s">
        <v>2</v>
      </c>
      <c r="G47" s="209"/>
      <c r="H47" s="209"/>
      <c r="I47" s="209">
        <v>2547</v>
      </c>
      <c r="J47" s="112" t="s">
        <v>12</v>
      </c>
      <c r="K47" s="112" t="s">
        <v>25</v>
      </c>
      <c r="L47" s="112">
        <v>1</v>
      </c>
      <c r="M47" s="112">
        <v>20</v>
      </c>
      <c r="N47" s="113" t="s">
        <v>36</v>
      </c>
      <c r="O47" s="114">
        <v>46022</v>
      </c>
      <c r="P47" s="378">
        <v>46023</v>
      </c>
      <c r="Q47" s="378">
        <v>46752</v>
      </c>
      <c r="R47" s="115">
        <v>24</v>
      </c>
      <c r="S47" s="72">
        <f t="shared" si="9"/>
        <v>0</v>
      </c>
      <c r="T47" s="73">
        <f t="shared" si="10"/>
        <v>0</v>
      </c>
      <c r="U47" s="74">
        <f t="shared" si="11"/>
        <v>5094</v>
      </c>
      <c r="V47" s="116">
        <f t="shared" si="3"/>
        <v>0</v>
      </c>
      <c r="W47" s="117">
        <f t="shared" si="4"/>
        <v>0</v>
      </c>
      <c r="X47" s="118">
        <f t="shared" si="5"/>
        <v>2547</v>
      </c>
      <c r="Y47" s="119">
        <f t="shared" si="6"/>
        <v>0</v>
      </c>
      <c r="Z47" s="120">
        <f t="shared" si="7"/>
        <v>0</v>
      </c>
      <c r="AA47" s="121">
        <f t="shared" si="8"/>
        <v>2547</v>
      </c>
      <c r="AB47" s="122"/>
    </row>
    <row r="48" spans="1:28" s="44" customFormat="1" ht="18" customHeight="1" x14ac:dyDescent="0.3">
      <c r="A48" s="489"/>
      <c r="B48" s="110" t="s">
        <v>748</v>
      </c>
      <c r="C48" s="111" t="s">
        <v>758</v>
      </c>
      <c r="D48" s="377" t="s">
        <v>530</v>
      </c>
      <c r="E48" s="377" t="s">
        <v>528</v>
      </c>
      <c r="F48" s="112" t="s">
        <v>2</v>
      </c>
      <c r="G48" s="209"/>
      <c r="H48" s="209"/>
      <c r="I48" s="209">
        <v>1125</v>
      </c>
      <c r="J48" s="112" t="s">
        <v>11</v>
      </c>
      <c r="K48" s="112" t="s">
        <v>3</v>
      </c>
      <c r="L48" s="112">
        <v>3</v>
      </c>
      <c r="M48" s="112">
        <v>40</v>
      </c>
      <c r="N48" s="113" t="s">
        <v>36</v>
      </c>
      <c r="O48" s="114">
        <v>46022</v>
      </c>
      <c r="P48" s="378">
        <v>46023</v>
      </c>
      <c r="Q48" s="378">
        <v>46752</v>
      </c>
      <c r="R48" s="115">
        <v>24</v>
      </c>
      <c r="S48" s="72">
        <f t="shared" si="9"/>
        <v>0</v>
      </c>
      <c r="T48" s="73">
        <f t="shared" si="10"/>
        <v>0</v>
      </c>
      <c r="U48" s="74">
        <f t="shared" si="11"/>
        <v>2250</v>
      </c>
      <c r="V48" s="116">
        <f t="shared" si="3"/>
        <v>0</v>
      </c>
      <c r="W48" s="117">
        <f t="shared" si="4"/>
        <v>0</v>
      </c>
      <c r="X48" s="118">
        <f t="shared" si="5"/>
        <v>1125</v>
      </c>
      <c r="Y48" s="119">
        <f t="shared" si="6"/>
        <v>0</v>
      </c>
      <c r="Z48" s="120">
        <f t="shared" si="7"/>
        <v>0</v>
      </c>
      <c r="AA48" s="121">
        <f t="shared" si="8"/>
        <v>1125</v>
      </c>
      <c r="AB48" s="122"/>
    </row>
    <row r="49" spans="1:28" s="44" customFormat="1" ht="18" customHeight="1" x14ac:dyDescent="0.3">
      <c r="A49" s="489"/>
      <c r="B49" s="110" t="s">
        <v>748</v>
      </c>
      <c r="C49" s="111" t="s">
        <v>758</v>
      </c>
      <c r="D49" s="377" t="s">
        <v>531</v>
      </c>
      <c r="E49" s="377" t="s">
        <v>528</v>
      </c>
      <c r="F49" s="112" t="s">
        <v>2</v>
      </c>
      <c r="G49" s="209"/>
      <c r="H49" s="209"/>
      <c r="I49" s="209">
        <v>2020</v>
      </c>
      <c r="J49" s="112" t="s">
        <v>11</v>
      </c>
      <c r="K49" s="112" t="s">
        <v>456</v>
      </c>
      <c r="L49" s="112">
        <v>3</v>
      </c>
      <c r="M49" s="112">
        <v>24</v>
      </c>
      <c r="N49" s="113" t="s">
        <v>36</v>
      </c>
      <c r="O49" s="114">
        <v>46022</v>
      </c>
      <c r="P49" s="378">
        <v>46023</v>
      </c>
      <c r="Q49" s="378">
        <v>46752</v>
      </c>
      <c r="R49" s="115">
        <v>24</v>
      </c>
      <c r="S49" s="72">
        <f t="shared" si="9"/>
        <v>0</v>
      </c>
      <c r="T49" s="73">
        <f t="shared" si="10"/>
        <v>0</v>
      </c>
      <c r="U49" s="74">
        <f t="shared" si="11"/>
        <v>4040</v>
      </c>
      <c r="V49" s="116">
        <f t="shared" si="3"/>
        <v>0</v>
      </c>
      <c r="W49" s="117">
        <f t="shared" si="4"/>
        <v>0</v>
      </c>
      <c r="X49" s="118">
        <f t="shared" si="5"/>
        <v>2020</v>
      </c>
      <c r="Y49" s="119">
        <f t="shared" si="6"/>
        <v>0</v>
      </c>
      <c r="Z49" s="120">
        <f t="shared" si="7"/>
        <v>0</v>
      </c>
      <c r="AA49" s="121">
        <f t="shared" si="8"/>
        <v>2020</v>
      </c>
      <c r="AB49" s="122"/>
    </row>
    <row r="50" spans="1:28" s="44" customFormat="1" ht="18" customHeight="1" x14ac:dyDescent="0.3">
      <c r="A50" s="489"/>
      <c r="B50" s="110" t="s">
        <v>748</v>
      </c>
      <c r="C50" s="111" t="s">
        <v>758</v>
      </c>
      <c r="D50" s="377" t="s">
        <v>533</v>
      </c>
      <c r="E50" s="377" t="s">
        <v>532</v>
      </c>
      <c r="F50" s="112" t="s">
        <v>2</v>
      </c>
      <c r="G50" s="209">
        <v>1267</v>
      </c>
      <c r="H50" s="209">
        <v>1437</v>
      </c>
      <c r="I50" s="209"/>
      <c r="J50" s="112" t="s">
        <v>11</v>
      </c>
      <c r="K50" s="112" t="s">
        <v>24</v>
      </c>
      <c r="L50" s="112">
        <v>3</v>
      </c>
      <c r="M50" s="112">
        <v>160</v>
      </c>
      <c r="N50" s="113" t="s">
        <v>36</v>
      </c>
      <c r="O50" s="114">
        <v>46022</v>
      </c>
      <c r="P50" s="378">
        <v>46023</v>
      </c>
      <c r="Q50" s="378">
        <v>46752</v>
      </c>
      <c r="R50" s="115">
        <v>24</v>
      </c>
      <c r="S50" s="72">
        <f t="shared" si="9"/>
        <v>2534</v>
      </c>
      <c r="T50" s="73">
        <f t="shared" si="10"/>
        <v>2874</v>
      </c>
      <c r="U50" s="74">
        <f t="shared" si="11"/>
        <v>0</v>
      </c>
      <c r="V50" s="116">
        <f t="shared" si="3"/>
        <v>1267</v>
      </c>
      <c r="W50" s="117">
        <f t="shared" si="4"/>
        <v>1437</v>
      </c>
      <c r="X50" s="118">
        <f t="shared" si="5"/>
        <v>0</v>
      </c>
      <c r="Y50" s="119">
        <f t="shared" si="6"/>
        <v>1267</v>
      </c>
      <c r="Z50" s="120">
        <f t="shared" si="7"/>
        <v>1437</v>
      </c>
      <c r="AA50" s="121">
        <f t="shared" si="8"/>
        <v>0</v>
      </c>
      <c r="AB50" s="122"/>
    </row>
    <row r="51" spans="1:28" s="44" customFormat="1" ht="18" customHeight="1" x14ac:dyDescent="0.3">
      <c r="A51" s="489"/>
      <c r="B51" s="110" t="s">
        <v>748</v>
      </c>
      <c r="C51" s="111" t="s">
        <v>758</v>
      </c>
      <c r="D51" s="377" t="s">
        <v>535</v>
      </c>
      <c r="E51" s="377" t="s">
        <v>534</v>
      </c>
      <c r="F51" s="112" t="s">
        <v>2</v>
      </c>
      <c r="G51" s="209"/>
      <c r="H51" s="209"/>
      <c r="I51" s="209">
        <v>2122</v>
      </c>
      <c r="J51" s="112" t="s">
        <v>11</v>
      </c>
      <c r="K51" s="112" t="s">
        <v>8</v>
      </c>
      <c r="L51" s="112">
        <v>3</v>
      </c>
      <c r="M51" s="112">
        <v>16</v>
      </c>
      <c r="N51" s="113" t="s">
        <v>36</v>
      </c>
      <c r="O51" s="114">
        <v>46022</v>
      </c>
      <c r="P51" s="378">
        <v>46023</v>
      </c>
      <c r="Q51" s="378">
        <v>46752</v>
      </c>
      <c r="R51" s="115">
        <v>24</v>
      </c>
      <c r="S51" s="72">
        <f t="shared" si="9"/>
        <v>0</v>
      </c>
      <c r="T51" s="73">
        <f t="shared" si="10"/>
        <v>0</v>
      </c>
      <c r="U51" s="74">
        <f t="shared" si="11"/>
        <v>4244</v>
      </c>
      <c r="V51" s="116">
        <f t="shared" si="3"/>
        <v>0</v>
      </c>
      <c r="W51" s="117">
        <f t="shared" si="4"/>
        <v>0</v>
      </c>
      <c r="X51" s="118">
        <f t="shared" si="5"/>
        <v>2122</v>
      </c>
      <c r="Y51" s="119">
        <f t="shared" si="6"/>
        <v>0</v>
      </c>
      <c r="Z51" s="120">
        <f t="shared" si="7"/>
        <v>0</v>
      </c>
      <c r="AA51" s="121">
        <f t="shared" si="8"/>
        <v>2122</v>
      </c>
      <c r="AB51" s="122"/>
    </row>
    <row r="52" spans="1:28" s="44" customFormat="1" ht="18" customHeight="1" x14ac:dyDescent="0.3">
      <c r="A52" s="489"/>
      <c r="B52" s="110" t="s">
        <v>748</v>
      </c>
      <c r="C52" s="111" t="s">
        <v>758</v>
      </c>
      <c r="D52" s="377" t="s">
        <v>537</v>
      </c>
      <c r="E52" s="377" t="s">
        <v>536</v>
      </c>
      <c r="F52" s="112" t="s">
        <v>2</v>
      </c>
      <c r="G52" s="209">
        <v>873</v>
      </c>
      <c r="H52" s="209">
        <v>2987</v>
      </c>
      <c r="I52" s="209"/>
      <c r="J52" s="112" t="s">
        <v>12</v>
      </c>
      <c r="K52" s="112" t="s">
        <v>22</v>
      </c>
      <c r="L52" s="112">
        <v>3</v>
      </c>
      <c r="M52" s="112">
        <v>20</v>
      </c>
      <c r="N52" s="113" t="s">
        <v>36</v>
      </c>
      <c r="O52" s="114">
        <v>46022</v>
      </c>
      <c r="P52" s="378">
        <v>46023</v>
      </c>
      <c r="Q52" s="378">
        <v>46752</v>
      </c>
      <c r="R52" s="115">
        <v>24</v>
      </c>
      <c r="S52" s="72">
        <f t="shared" si="9"/>
        <v>1746</v>
      </c>
      <c r="T52" s="73">
        <f t="shared" si="10"/>
        <v>5974</v>
      </c>
      <c r="U52" s="74">
        <f t="shared" si="11"/>
        <v>0</v>
      </c>
      <c r="V52" s="116">
        <f t="shared" si="3"/>
        <v>873</v>
      </c>
      <c r="W52" s="117">
        <f t="shared" si="4"/>
        <v>2987</v>
      </c>
      <c r="X52" s="118">
        <f t="shared" si="5"/>
        <v>0</v>
      </c>
      <c r="Y52" s="119">
        <f t="shared" si="6"/>
        <v>873</v>
      </c>
      <c r="Z52" s="120">
        <f t="shared" si="7"/>
        <v>2987</v>
      </c>
      <c r="AA52" s="121">
        <f t="shared" si="8"/>
        <v>0</v>
      </c>
      <c r="AB52" s="122"/>
    </row>
    <row r="53" spans="1:28" s="44" customFormat="1" ht="18" customHeight="1" x14ac:dyDescent="0.3">
      <c r="A53" s="489"/>
      <c r="B53" s="110" t="s">
        <v>748</v>
      </c>
      <c r="C53" s="111" t="s">
        <v>758</v>
      </c>
      <c r="D53" s="377" t="s">
        <v>539</v>
      </c>
      <c r="E53" s="377" t="s">
        <v>538</v>
      </c>
      <c r="F53" s="112" t="s">
        <v>2</v>
      </c>
      <c r="G53" s="209"/>
      <c r="H53" s="209"/>
      <c r="I53" s="209">
        <v>338</v>
      </c>
      <c r="J53" s="112" t="s">
        <v>11</v>
      </c>
      <c r="K53" s="112" t="s">
        <v>1</v>
      </c>
      <c r="L53" s="112">
        <v>3</v>
      </c>
      <c r="M53" s="112">
        <v>25</v>
      </c>
      <c r="N53" s="113" t="s">
        <v>36</v>
      </c>
      <c r="O53" s="114">
        <v>46022</v>
      </c>
      <c r="P53" s="378">
        <v>46023</v>
      </c>
      <c r="Q53" s="378">
        <v>46752</v>
      </c>
      <c r="R53" s="115">
        <v>24</v>
      </c>
      <c r="S53" s="72">
        <f t="shared" si="9"/>
        <v>0</v>
      </c>
      <c r="T53" s="73">
        <f t="shared" si="10"/>
        <v>0</v>
      </c>
      <c r="U53" s="74">
        <f t="shared" si="11"/>
        <v>676</v>
      </c>
      <c r="V53" s="116">
        <f t="shared" si="3"/>
        <v>0</v>
      </c>
      <c r="W53" s="117">
        <f t="shared" si="4"/>
        <v>0</v>
      </c>
      <c r="X53" s="118">
        <f t="shared" si="5"/>
        <v>338</v>
      </c>
      <c r="Y53" s="119">
        <f t="shared" si="6"/>
        <v>0</v>
      </c>
      <c r="Z53" s="120">
        <f t="shared" si="7"/>
        <v>0</v>
      </c>
      <c r="AA53" s="121">
        <f t="shared" si="8"/>
        <v>338</v>
      </c>
      <c r="AB53" s="122"/>
    </row>
    <row r="54" spans="1:28" s="44" customFormat="1" ht="18" customHeight="1" x14ac:dyDescent="0.3">
      <c r="A54" s="489"/>
      <c r="B54" s="110" t="s">
        <v>748</v>
      </c>
      <c r="C54" s="111" t="s">
        <v>758</v>
      </c>
      <c r="D54" s="377" t="s">
        <v>541</v>
      </c>
      <c r="E54" s="377" t="s">
        <v>540</v>
      </c>
      <c r="F54" s="112" t="s">
        <v>2</v>
      </c>
      <c r="G54" s="209"/>
      <c r="H54" s="209"/>
      <c r="I54" s="209">
        <v>54</v>
      </c>
      <c r="J54" s="112" t="s">
        <v>11</v>
      </c>
      <c r="K54" s="112" t="s">
        <v>7</v>
      </c>
      <c r="L54" s="112">
        <v>1</v>
      </c>
      <c r="M54" s="112">
        <v>25</v>
      </c>
      <c r="N54" s="113" t="s">
        <v>36</v>
      </c>
      <c r="O54" s="114">
        <v>46022</v>
      </c>
      <c r="P54" s="378">
        <v>46023</v>
      </c>
      <c r="Q54" s="378">
        <v>46752</v>
      </c>
      <c r="R54" s="115">
        <v>24</v>
      </c>
      <c r="S54" s="72">
        <f t="shared" si="9"/>
        <v>0</v>
      </c>
      <c r="T54" s="73">
        <f t="shared" si="10"/>
        <v>0</v>
      </c>
      <c r="U54" s="74">
        <f t="shared" si="11"/>
        <v>108</v>
      </c>
      <c r="V54" s="116">
        <f t="shared" si="3"/>
        <v>0</v>
      </c>
      <c r="W54" s="117">
        <f t="shared" si="4"/>
        <v>0</v>
      </c>
      <c r="X54" s="118">
        <f t="shared" si="5"/>
        <v>54</v>
      </c>
      <c r="Y54" s="119">
        <f t="shared" si="6"/>
        <v>0</v>
      </c>
      <c r="Z54" s="120">
        <f t="shared" si="7"/>
        <v>0</v>
      </c>
      <c r="AA54" s="121">
        <f t="shared" si="8"/>
        <v>54</v>
      </c>
      <c r="AB54" s="122"/>
    </row>
    <row r="55" spans="1:28" s="44" customFormat="1" ht="18" customHeight="1" x14ac:dyDescent="0.3">
      <c r="A55" s="489"/>
      <c r="B55" s="110" t="s">
        <v>748</v>
      </c>
      <c r="C55" s="111" t="s">
        <v>758</v>
      </c>
      <c r="D55" s="377" t="s">
        <v>543</v>
      </c>
      <c r="E55" s="377" t="s">
        <v>542</v>
      </c>
      <c r="F55" s="112" t="s">
        <v>2</v>
      </c>
      <c r="G55" s="209">
        <v>101</v>
      </c>
      <c r="H55" s="209">
        <v>60</v>
      </c>
      <c r="I55" s="209"/>
      <c r="J55" s="112" t="s">
        <v>11</v>
      </c>
      <c r="K55" s="112" t="s">
        <v>7</v>
      </c>
      <c r="L55" s="112">
        <v>1</v>
      </c>
      <c r="M55" s="112">
        <v>25</v>
      </c>
      <c r="N55" s="113" t="s">
        <v>36</v>
      </c>
      <c r="O55" s="114">
        <v>46022</v>
      </c>
      <c r="P55" s="378">
        <v>46023</v>
      </c>
      <c r="Q55" s="378">
        <v>46752</v>
      </c>
      <c r="R55" s="115">
        <v>24</v>
      </c>
      <c r="S55" s="72">
        <f t="shared" si="9"/>
        <v>202</v>
      </c>
      <c r="T55" s="73">
        <f t="shared" si="10"/>
        <v>120</v>
      </c>
      <c r="U55" s="74">
        <f t="shared" si="11"/>
        <v>0</v>
      </c>
      <c r="V55" s="116">
        <f t="shared" si="3"/>
        <v>101</v>
      </c>
      <c r="W55" s="117">
        <f t="shared" si="4"/>
        <v>60</v>
      </c>
      <c r="X55" s="118">
        <f t="shared" si="5"/>
        <v>0</v>
      </c>
      <c r="Y55" s="119">
        <f t="shared" si="6"/>
        <v>101</v>
      </c>
      <c r="Z55" s="120">
        <f t="shared" si="7"/>
        <v>60</v>
      </c>
      <c r="AA55" s="121">
        <f t="shared" si="8"/>
        <v>0</v>
      </c>
      <c r="AB55" s="122"/>
    </row>
    <row r="56" spans="1:28" s="44" customFormat="1" ht="18" customHeight="1" x14ac:dyDescent="0.3">
      <c r="A56" s="489"/>
      <c r="B56" s="110" t="s">
        <v>748</v>
      </c>
      <c r="C56" s="111" t="s">
        <v>758</v>
      </c>
      <c r="D56" s="377" t="s">
        <v>545</v>
      </c>
      <c r="E56" s="377" t="s">
        <v>544</v>
      </c>
      <c r="F56" s="112" t="s">
        <v>2</v>
      </c>
      <c r="G56" s="209"/>
      <c r="H56" s="209"/>
      <c r="I56" s="209">
        <v>34</v>
      </c>
      <c r="J56" s="112" t="s">
        <v>12</v>
      </c>
      <c r="K56" s="112" t="s">
        <v>1</v>
      </c>
      <c r="L56" s="112">
        <v>3</v>
      </c>
      <c r="M56" s="112">
        <v>25</v>
      </c>
      <c r="N56" s="113" t="s">
        <v>36</v>
      </c>
      <c r="O56" s="114">
        <v>46022</v>
      </c>
      <c r="P56" s="378">
        <v>46023</v>
      </c>
      <c r="Q56" s="378">
        <v>46752</v>
      </c>
      <c r="R56" s="115">
        <v>24</v>
      </c>
      <c r="S56" s="72">
        <f t="shared" si="9"/>
        <v>0</v>
      </c>
      <c r="T56" s="73">
        <f t="shared" si="10"/>
        <v>0</v>
      </c>
      <c r="U56" s="74">
        <f t="shared" si="11"/>
        <v>68</v>
      </c>
      <c r="V56" s="116">
        <f t="shared" si="3"/>
        <v>0</v>
      </c>
      <c r="W56" s="117">
        <f t="shared" si="4"/>
        <v>0</v>
      </c>
      <c r="X56" s="118">
        <f t="shared" si="5"/>
        <v>34</v>
      </c>
      <c r="Y56" s="119">
        <f t="shared" si="6"/>
        <v>0</v>
      </c>
      <c r="Z56" s="120">
        <f t="shared" si="7"/>
        <v>0</v>
      </c>
      <c r="AA56" s="121">
        <f t="shared" si="8"/>
        <v>34</v>
      </c>
      <c r="AB56" s="122"/>
    </row>
    <row r="57" spans="1:28" s="44" customFormat="1" ht="18" customHeight="1" x14ac:dyDescent="0.3">
      <c r="A57" s="489"/>
      <c r="B57" s="110" t="s">
        <v>748</v>
      </c>
      <c r="C57" s="111" t="s">
        <v>758</v>
      </c>
      <c r="D57" s="377" t="s">
        <v>547</v>
      </c>
      <c r="E57" s="377" t="s">
        <v>546</v>
      </c>
      <c r="F57" s="112" t="s">
        <v>2</v>
      </c>
      <c r="G57" s="209"/>
      <c r="H57" s="209"/>
      <c r="I57" s="209">
        <v>24415</v>
      </c>
      <c r="J57" s="112" t="s">
        <v>12</v>
      </c>
      <c r="K57" s="112" t="s">
        <v>450</v>
      </c>
      <c r="L57" s="112">
        <v>3</v>
      </c>
      <c r="M57" s="112">
        <v>170</v>
      </c>
      <c r="N57" s="113" t="s">
        <v>36</v>
      </c>
      <c r="O57" s="114">
        <v>46022</v>
      </c>
      <c r="P57" s="378">
        <v>46023</v>
      </c>
      <c r="Q57" s="378">
        <v>46752</v>
      </c>
      <c r="R57" s="115">
        <v>24</v>
      </c>
      <c r="S57" s="72">
        <f t="shared" si="9"/>
        <v>0</v>
      </c>
      <c r="T57" s="73">
        <f t="shared" si="10"/>
        <v>0</v>
      </c>
      <c r="U57" s="74">
        <f t="shared" si="11"/>
        <v>48830</v>
      </c>
      <c r="V57" s="116">
        <f t="shared" si="3"/>
        <v>0</v>
      </c>
      <c r="W57" s="117">
        <f t="shared" si="4"/>
        <v>0</v>
      </c>
      <c r="X57" s="118">
        <f t="shared" si="5"/>
        <v>24415</v>
      </c>
      <c r="Y57" s="119">
        <f t="shared" si="6"/>
        <v>0</v>
      </c>
      <c r="Z57" s="120">
        <f t="shared" si="7"/>
        <v>0</v>
      </c>
      <c r="AA57" s="121">
        <f t="shared" si="8"/>
        <v>24415</v>
      </c>
      <c r="AB57" s="122"/>
    </row>
    <row r="58" spans="1:28" s="44" customFormat="1" ht="18" customHeight="1" x14ac:dyDescent="0.3">
      <c r="A58" s="489"/>
      <c r="B58" s="110" t="s">
        <v>748</v>
      </c>
      <c r="C58" s="111" t="s">
        <v>758</v>
      </c>
      <c r="D58" s="377" t="s">
        <v>549</v>
      </c>
      <c r="E58" s="377" t="s">
        <v>548</v>
      </c>
      <c r="F58" s="112" t="s">
        <v>2</v>
      </c>
      <c r="G58" s="209">
        <v>1883</v>
      </c>
      <c r="H58" s="209">
        <v>6080</v>
      </c>
      <c r="I58" s="209"/>
      <c r="J58" s="112" t="s">
        <v>12</v>
      </c>
      <c r="K58" s="112" t="s">
        <v>23</v>
      </c>
      <c r="L58" s="112">
        <v>3</v>
      </c>
      <c r="M58" s="112">
        <v>60</v>
      </c>
      <c r="N58" s="113" t="s">
        <v>36</v>
      </c>
      <c r="O58" s="114">
        <v>46022</v>
      </c>
      <c r="P58" s="378">
        <v>46023</v>
      </c>
      <c r="Q58" s="378">
        <v>46752</v>
      </c>
      <c r="R58" s="115">
        <v>24</v>
      </c>
      <c r="S58" s="72">
        <f t="shared" si="9"/>
        <v>3766</v>
      </c>
      <c r="T58" s="73">
        <f t="shared" si="10"/>
        <v>12160</v>
      </c>
      <c r="U58" s="74">
        <f t="shared" si="11"/>
        <v>0</v>
      </c>
      <c r="V58" s="116">
        <f t="shared" si="3"/>
        <v>1883</v>
      </c>
      <c r="W58" s="117">
        <f t="shared" si="4"/>
        <v>6080</v>
      </c>
      <c r="X58" s="118">
        <f t="shared" si="5"/>
        <v>0</v>
      </c>
      <c r="Y58" s="119">
        <f t="shared" si="6"/>
        <v>1883</v>
      </c>
      <c r="Z58" s="120">
        <f t="shared" si="7"/>
        <v>6080</v>
      </c>
      <c r="AA58" s="121">
        <f t="shared" si="8"/>
        <v>0</v>
      </c>
      <c r="AB58" s="122"/>
    </row>
    <row r="59" spans="1:28" s="44" customFormat="1" ht="18" customHeight="1" x14ac:dyDescent="0.3">
      <c r="A59" s="489"/>
      <c r="B59" s="110" t="s">
        <v>748</v>
      </c>
      <c r="C59" s="111" t="s">
        <v>758</v>
      </c>
      <c r="D59" s="377" t="s">
        <v>551</v>
      </c>
      <c r="E59" s="377" t="s">
        <v>550</v>
      </c>
      <c r="F59" s="112" t="s">
        <v>2</v>
      </c>
      <c r="G59" s="209"/>
      <c r="H59" s="209"/>
      <c r="I59" s="209">
        <v>1547</v>
      </c>
      <c r="J59" s="112" t="s">
        <v>11</v>
      </c>
      <c r="K59" s="112" t="s">
        <v>460</v>
      </c>
      <c r="L59" s="112">
        <v>3</v>
      </c>
      <c r="M59" s="112">
        <v>21</v>
      </c>
      <c r="N59" s="113" t="s">
        <v>36</v>
      </c>
      <c r="O59" s="114">
        <v>46022</v>
      </c>
      <c r="P59" s="378">
        <v>46023</v>
      </c>
      <c r="Q59" s="378">
        <v>46752</v>
      </c>
      <c r="R59" s="115">
        <v>24</v>
      </c>
      <c r="S59" s="72">
        <f t="shared" si="9"/>
        <v>0</v>
      </c>
      <c r="T59" s="73">
        <f t="shared" si="10"/>
        <v>0</v>
      </c>
      <c r="U59" s="74">
        <f t="shared" si="11"/>
        <v>3094</v>
      </c>
      <c r="V59" s="116">
        <f t="shared" si="3"/>
        <v>0</v>
      </c>
      <c r="W59" s="117">
        <f t="shared" si="4"/>
        <v>0</v>
      </c>
      <c r="X59" s="118">
        <f t="shared" si="5"/>
        <v>1547</v>
      </c>
      <c r="Y59" s="119">
        <f t="shared" si="6"/>
        <v>0</v>
      </c>
      <c r="Z59" s="120">
        <f t="shared" si="7"/>
        <v>0</v>
      </c>
      <c r="AA59" s="121">
        <f t="shared" si="8"/>
        <v>1547</v>
      </c>
      <c r="AB59" s="122"/>
    </row>
    <row r="60" spans="1:28" s="44" customFormat="1" ht="18" customHeight="1" x14ac:dyDescent="0.3">
      <c r="A60" s="489"/>
      <c r="B60" s="110" t="s">
        <v>748</v>
      </c>
      <c r="C60" s="111" t="s">
        <v>758</v>
      </c>
      <c r="D60" s="377" t="s">
        <v>552</v>
      </c>
      <c r="E60" s="377" t="s">
        <v>550</v>
      </c>
      <c r="F60" s="112" t="s">
        <v>2</v>
      </c>
      <c r="G60" s="209"/>
      <c r="H60" s="209"/>
      <c r="I60" s="209">
        <v>5278</v>
      </c>
      <c r="J60" s="112" t="s">
        <v>11</v>
      </c>
      <c r="K60" s="112" t="s">
        <v>26</v>
      </c>
      <c r="L60" s="112">
        <v>3</v>
      </c>
      <c r="M60" s="112">
        <v>50</v>
      </c>
      <c r="N60" s="113" t="s">
        <v>36</v>
      </c>
      <c r="O60" s="114">
        <v>46022</v>
      </c>
      <c r="P60" s="378">
        <v>46023</v>
      </c>
      <c r="Q60" s="378">
        <v>46752</v>
      </c>
      <c r="R60" s="115">
        <v>24</v>
      </c>
      <c r="S60" s="72">
        <f t="shared" si="9"/>
        <v>0</v>
      </c>
      <c r="T60" s="73">
        <f t="shared" si="10"/>
        <v>0</v>
      </c>
      <c r="U60" s="74">
        <f t="shared" si="11"/>
        <v>10556</v>
      </c>
      <c r="V60" s="116">
        <f t="shared" si="3"/>
        <v>0</v>
      </c>
      <c r="W60" s="117">
        <f t="shared" si="4"/>
        <v>0</v>
      </c>
      <c r="X60" s="118">
        <f t="shared" si="5"/>
        <v>5278</v>
      </c>
      <c r="Y60" s="119">
        <f t="shared" si="6"/>
        <v>0</v>
      </c>
      <c r="Z60" s="120">
        <f t="shared" si="7"/>
        <v>0</v>
      </c>
      <c r="AA60" s="121">
        <f t="shared" si="8"/>
        <v>5278</v>
      </c>
      <c r="AB60" s="122"/>
    </row>
    <row r="61" spans="1:28" s="44" customFormat="1" ht="18" customHeight="1" x14ac:dyDescent="0.3">
      <c r="A61" s="489"/>
      <c r="B61" s="110" t="s">
        <v>748</v>
      </c>
      <c r="C61" s="111" t="s">
        <v>758</v>
      </c>
      <c r="D61" s="377" t="s">
        <v>553</v>
      </c>
      <c r="E61" s="377" t="s">
        <v>550</v>
      </c>
      <c r="F61" s="112" t="s">
        <v>2</v>
      </c>
      <c r="G61" s="209"/>
      <c r="H61" s="209"/>
      <c r="I61" s="209">
        <v>187</v>
      </c>
      <c r="J61" s="112" t="s">
        <v>11</v>
      </c>
      <c r="K61" s="112" t="s">
        <v>456</v>
      </c>
      <c r="L61" s="112">
        <v>3</v>
      </c>
      <c r="M61" s="112">
        <v>24</v>
      </c>
      <c r="N61" s="113" t="s">
        <v>36</v>
      </c>
      <c r="O61" s="114">
        <v>46022</v>
      </c>
      <c r="P61" s="378">
        <v>46023</v>
      </c>
      <c r="Q61" s="378">
        <v>46752</v>
      </c>
      <c r="R61" s="115">
        <v>24</v>
      </c>
      <c r="S61" s="72">
        <f t="shared" si="9"/>
        <v>0</v>
      </c>
      <c r="T61" s="73">
        <f t="shared" si="10"/>
        <v>0</v>
      </c>
      <c r="U61" s="74">
        <f t="shared" si="11"/>
        <v>374</v>
      </c>
      <c r="V61" s="116">
        <f t="shared" si="3"/>
        <v>0</v>
      </c>
      <c r="W61" s="117">
        <f t="shared" si="4"/>
        <v>0</v>
      </c>
      <c r="X61" s="118">
        <f t="shared" si="5"/>
        <v>187</v>
      </c>
      <c r="Y61" s="119">
        <f t="shared" si="6"/>
        <v>0</v>
      </c>
      <c r="Z61" s="120">
        <f t="shared" si="7"/>
        <v>0</v>
      </c>
      <c r="AA61" s="121">
        <f t="shared" si="8"/>
        <v>187</v>
      </c>
      <c r="AB61" s="122"/>
    </row>
    <row r="62" spans="1:28" s="44" customFormat="1" ht="18" customHeight="1" x14ac:dyDescent="0.3">
      <c r="A62" s="489"/>
      <c r="B62" s="110" t="s">
        <v>748</v>
      </c>
      <c r="C62" s="111" t="s">
        <v>758</v>
      </c>
      <c r="D62" s="377" t="s">
        <v>554</v>
      </c>
      <c r="E62" s="377" t="s">
        <v>550</v>
      </c>
      <c r="F62" s="112" t="s">
        <v>2</v>
      </c>
      <c r="G62" s="209"/>
      <c r="H62" s="209"/>
      <c r="I62" s="209">
        <v>1947</v>
      </c>
      <c r="J62" s="112" t="s">
        <v>11</v>
      </c>
      <c r="K62" s="112" t="s">
        <v>751</v>
      </c>
      <c r="L62" s="112">
        <v>3</v>
      </c>
      <c r="M62" s="112">
        <v>14</v>
      </c>
      <c r="N62" s="113" t="s">
        <v>36</v>
      </c>
      <c r="O62" s="114">
        <v>46022</v>
      </c>
      <c r="P62" s="378">
        <v>46023</v>
      </c>
      <c r="Q62" s="378">
        <v>46752</v>
      </c>
      <c r="R62" s="115">
        <v>24</v>
      </c>
      <c r="S62" s="72">
        <f t="shared" si="9"/>
        <v>0</v>
      </c>
      <c r="T62" s="73">
        <f t="shared" si="10"/>
        <v>0</v>
      </c>
      <c r="U62" s="74">
        <f t="shared" si="11"/>
        <v>3894</v>
      </c>
      <c r="V62" s="116">
        <f t="shared" si="3"/>
        <v>0</v>
      </c>
      <c r="W62" s="117">
        <f t="shared" si="4"/>
        <v>0</v>
      </c>
      <c r="X62" s="118">
        <f t="shared" si="5"/>
        <v>1947</v>
      </c>
      <c r="Y62" s="119">
        <f t="shared" si="6"/>
        <v>0</v>
      </c>
      <c r="Z62" s="120">
        <f t="shared" si="7"/>
        <v>0</v>
      </c>
      <c r="AA62" s="121">
        <f t="shared" si="8"/>
        <v>1947</v>
      </c>
      <c r="AB62" s="122"/>
    </row>
    <row r="63" spans="1:28" s="44" customFormat="1" ht="18" customHeight="1" x14ac:dyDescent="0.3">
      <c r="A63" s="489"/>
      <c r="B63" s="110" t="s">
        <v>748</v>
      </c>
      <c r="C63" s="111" t="s">
        <v>758</v>
      </c>
      <c r="D63" s="377" t="s">
        <v>555</v>
      </c>
      <c r="E63" s="377" t="s">
        <v>550</v>
      </c>
      <c r="F63" s="112" t="s">
        <v>2</v>
      </c>
      <c r="G63" s="209"/>
      <c r="H63" s="209"/>
      <c r="I63" s="209">
        <v>895</v>
      </c>
      <c r="J63" s="112" t="s">
        <v>11</v>
      </c>
      <c r="K63" s="112" t="s">
        <v>456</v>
      </c>
      <c r="L63" s="112">
        <v>3</v>
      </c>
      <c r="M63" s="112">
        <v>24</v>
      </c>
      <c r="N63" s="113" t="s">
        <v>36</v>
      </c>
      <c r="O63" s="114">
        <v>46022</v>
      </c>
      <c r="P63" s="378">
        <v>46023</v>
      </c>
      <c r="Q63" s="378">
        <v>46752</v>
      </c>
      <c r="R63" s="115">
        <v>24</v>
      </c>
      <c r="S63" s="72">
        <f t="shared" si="9"/>
        <v>0</v>
      </c>
      <c r="T63" s="73">
        <f t="shared" si="10"/>
        <v>0</v>
      </c>
      <c r="U63" s="74">
        <f t="shared" si="11"/>
        <v>1790</v>
      </c>
      <c r="V63" s="116">
        <f t="shared" si="3"/>
        <v>0</v>
      </c>
      <c r="W63" s="117">
        <f t="shared" si="4"/>
        <v>0</v>
      </c>
      <c r="X63" s="118">
        <f t="shared" si="5"/>
        <v>895</v>
      </c>
      <c r="Y63" s="119">
        <f t="shared" si="6"/>
        <v>0</v>
      </c>
      <c r="Z63" s="120">
        <f t="shared" si="7"/>
        <v>0</v>
      </c>
      <c r="AA63" s="121">
        <f t="shared" si="8"/>
        <v>895</v>
      </c>
      <c r="AB63" s="122"/>
    </row>
    <row r="64" spans="1:28" s="44" customFormat="1" ht="18" customHeight="1" x14ac:dyDescent="0.3">
      <c r="A64" s="489"/>
      <c r="B64" s="110" t="s">
        <v>748</v>
      </c>
      <c r="C64" s="111" t="s">
        <v>758</v>
      </c>
      <c r="D64" s="377" t="s">
        <v>556</v>
      </c>
      <c r="E64" s="377" t="s">
        <v>1587</v>
      </c>
      <c r="F64" s="112" t="s">
        <v>2</v>
      </c>
      <c r="G64" s="209">
        <v>0</v>
      </c>
      <c r="H64" s="209">
        <v>4</v>
      </c>
      <c r="I64" s="209"/>
      <c r="J64" s="112" t="s">
        <v>11</v>
      </c>
      <c r="K64" s="112" t="s">
        <v>463</v>
      </c>
      <c r="L64" s="112">
        <v>3</v>
      </c>
      <c r="M64" s="112">
        <v>145</v>
      </c>
      <c r="N64" s="113" t="s">
        <v>36</v>
      </c>
      <c r="O64" s="114">
        <v>46022</v>
      </c>
      <c r="P64" s="378">
        <v>46023</v>
      </c>
      <c r="Q64" s="378">
        <v>46752</v>
      </c>
      <c r="R64" s="115">
        <v>24</v>
      </c>
      <c r="S64" s="72">
        <f t="shared" si="9"/>
        <v>0</v>
      </c>
      <c r="T64" s="73">
        <f t="shared" si="10"/>
        <v>8</v>
      </c>
      <c r="U64" s="74">
        <f t="shared" si="11"/>
        <v>0</v>
      </c>
      <c r="V64" s="116">
        <f t="shared" si="3"/>
        <v>0</v>
      </c>
      <c r="W64" s="117">
        <f t="shared" si="4"/>
        <v>4</v>
      </c>
      <c r="X64" s="118">
        <f t="shared" si="5"/>
        <v>0</v>
      </c>
      <c r="Y64" s="119">
        <f t="shared" si="6"/>
        <v>0</v>
      </c>
      <c r="Z64" s="120">
        <f t="shared" si="7"/>
        <v>4</v>
      </c>
      <c r="AA64" s="121">
        <f t="shared" si="8"/>
        <v>0</v>
      </c>
      <c r="AB64" s="122"/>
    </row>
    <row r="65" spans="1:28" s="44" customFormat="1" ht="18" customHeight="1" x14ac:dyDescent="0.3">
      <c r="A65" s="489"/>
      <c r="B65" s="110" t="s">
        <v>748</v>
      </c>
      <c r="C65" s="111" t="s">
        <v>758</v>
      </c>
      <c r="D65" s="377" t="s">
        <v>557</v>
      </c>
      <c r="E65" s="377" t="s">
        <v>1586</v>
      </c>
      <c r="F65" s="112" t="s">
        <v>2</v>
      </c>
      <c r="G65" s="209"/>
      <c r="H65" s="209"/>
      <c r="I65" s="209">
        <v>0</v>
      </c>
      <c r="J65" s="112" t="s">
        <v>11</v>
      </c>
      <c r="K65" s="112" t="s">
        <v>456</v>
      </c>
      <c r="L65" s="112">
        <v>3</v>
      </c>
      <c r="M65" s="112">
        <v>24</v>
      </c>
      <c r="N65" s="113" t="s">
        <v>36</v>
      </c>
      <c r="O65" s="114">
        <v>46022</v>
      </c>
      <c r="P65" s="378">
        <v>46023</v>
      </c>
      <c r="Q65" s="378">
        <v>46752</v>
      </c>
      <c r="R65" s="115">
        <v>24</v>
      </c>
      <c r="S65" s="72">
        <f t="shared" si="9"/>
        <v>0</v>
      </c>
      <c r="T65" s="73">
        <f t="shared" si="10"/>
        <v>0</v>
      </c>
      <c r="U65" s="74">
        <f t="shared" si="11"/>
        <v>0</v>
      </c>
      <c r="V65" s="116">
        <f t="shared" si="3"/>
        <v>0</v>
      </c>
      <c r="W65" s="117">
        <f t="shared" si="4"/>
        <v>0</v>
      </c>
      <c r="X65" s="118">
        <f t="shared" si="5"/>
        <v>0</v>
      </c>
      <c r="Y65" s="119">
        <f t="shared" si="6"/>
        <v>0</v>
      </c>
      <c r="Z65" s="120">
        <f t="shared" si="7"/>
        <v>0</v>
      </c>
      <c r="AA65" s="121">
        <f t="shared" si="8"/>
        <v>0</v>
      </c>
      <c r="AB65" s="122"/>
    </row>
    <row r="66" spans="1:28" s="44" customFormat="1" ht="18" customHeight="1" x14ac:dyDescent="0.3">
      <c r="A66" s="489"/>
      <c r="B66" s="110" t="s">
        <v>748</v>
      </c>
      <c r="C66" s="111" t="s">
        <v>758</v>
      </c>
      <c r="D66" s="377" t="s">
        <v>559</v>
      </c>
      <c r="E66" s="377" t="s">
        <v>558</v>
      </c>
      <c r="F66" s="112" t="s">
        <v>2</v>
      </c>
      <c r="G66" s="209"/>
      <c r="H66" s="209"/>
      <c r="I66" s="209">
        <v>616</v>
      </c>
      <c r="J66" s="112" t="s">
        <v>11</v>
      </c>
      <c r="K66" s="112" t="s">
        <v>22</v>
      </c>
      <c r="L66" s="112">
        <v>3</v>
      </c>
      <c r="M66" s="112">
        <v>20</v>
      </c>
      <c r="N66" s="113" t="s">
        <v>36</v>
      </c>
      <c r="O66" s="114">
        <v>46022</v>
      </c>
      <c r="P66" s="378">
        <v>46023</v>
      </c>
      <c r="Q66" s="378">
        <v>46752</v>
      </c>
      <c r="R66" s="115">
        <v>24</v>
      </c>
      <c r="S66" s="72">
        <f t="shared" si="9"/>
        <v>0</v>
      </c>
      <c r="T66" s="73">
        <f t="shared" si="10"/>
        <v>0</v>
      </c>
      <c r="U66" s="74">
        <f t="shared" si="11"/>
        <v>1232</v>
      </c>
      <c r="V66" s="116">
        <f t="shared" si="3"/>
        <v>0</v>
      </c>
      <c r="W66" s="117">
        <f t="shared" si="4"/>
        <v>0</v>
      </c>
      <c r="X66" s="118">
        <f t="shared" si="5"/>
        <v>616</v>
      </c>
      <c r="Y66" s="119">
        <f t="shared" si="6"/>
        <v>0</v>
      </c>
      <c r="Z66" s="120">
        <f t="shared" si="7"/>
        <v>0</v>
      </c>
      <c r="AA66" s="121">
        <f t="shared" si="8"/>
        <v>616</v>
      </c>
      <c r="AB66" s="122"/>
    </row>
    <row r="67" spans="1:28" s="44" customFormat="1" ht="18" customHeight="1" x14ac:dyDescent="0.3">
      <c r="A67" s="489"/>
      <c r="B67" s="110" t="s">
        <v>748</v>
      </c>
      <c r="C67" s="111" t="s">
        <v>758</v>
      </c>
      <c r="D67" s="377" t="s">
        <v>561</v>
      </c>
      <c r="E67" s="377" t="s">
        <v>560</v>
      </c>
      <c r="F67" s="112" t="s">
        <v>2</v>
      </c>
      <c r="G67" s="209"/>
      <c r="H67" s="209"/>
      <c r="I67" s="209">
        <v>2153</v>
      </c>
      <c r="J67" s="112" t="s">
        <v>11</v>
      </c>
      <c r="K67" s="112" t="s">
        <v>25</v>
      </c>
      <c r="L67" s="112">
        <v>1</v>
      </c>
      <c r="M67" s="112">
        <v>20</v>
      </c>
      <c r="N67" s="113" t="s">
        <v>36</v>
      </c>
      <c r="O67" s="114">
        <v>46022</v>
      </c>
      <c r="P67" s="378">
        <v>46023</v>
      </c>
      <c r="Q67" s="378">
        <v>46752</v>
      </c>
      <c r="R67" s="115">
        <v>24</v>
      </c>
      <c r="S67" s="72">
        <f t="shared" si="9"/>
        <v>0</v>
      </c>
      <c r="T67" s="73">
        <f t="shared" si="10"/>
        <v>0</v>
      </c>
      <c r="U67" s="74">
        <f t="shared" si="11"/>
        <v>4306</v>
      </c>
      <c r="V67" s="116">
        <f t="shared" si="3"/>
        <v>0</v>
      </c>
      <c r="W67" s="117">
        <f t="shared" si="4"/>
        <v>0</v>
      </c>
      <c r="X67" s="118">
        <f t="shared" si="5"/>
        <v>2153</v>
      </c>
      <c r="Y67" s="119">
        <f t="shared" si="6"/>
        <v>0</v>
      </c>
      <c r="Z67" s="120">
        <f t="shared" si="7"/>
        <v>0</v>
      </c>
      <c r="AA67" s="121">
        <f t="shared" si="8"/>
        <v>2153</v>
      </c>
      <c r="AB67" s="122"/>
    </row>
    <row r="68" spans="1:28" s="44" customFormat="1" ht="18" customHeight="1" x14ac:dyDescent="0.3">
      <c r="A68" s="489"/>
      <c r="B68" s="110" t="s">
        <v>748</v>
      </c>
      <c r="C68" s="111" t="s">
        <v>758</v>
      </c>
      <c r="D68" s="377" t="s">
        <v>563</v>
      </c>
      <c r="E68" s="377" t="s">
        <v>562</v>
      </c>
      <c r="F68" s="112" t="s">
        <v>2</v>
      </c>
      <c r="G68" s="209"/>
      <c r="H68" s="209"/>
      <c r="I68" s="209">
        <v>810</v>
      </c>
      <c r="J68" s="112" t="s">
        <v>11</v>
      </c>
      <c r="K68" s="112" t="s">
        <v>1</v>
      </c>
      <c r="L68" s="112">
        <v>3</v>
      </c>
      <c r="M68" s="112">
        <v>25</v>
      </c>
      <c r="N68" s="113" t="s">
        <v>36</v>
      </c>
      <c r="O68" s="114">
        <v>46022</v>
      </c>
      <c r="P68" s="378">
        <v>46023</v>
      </c>
      <c r="Q68" s="378">
        <v>46752</v>
      </c>
      <c r="R68" s="115">
        <v>24</v>
      </c>
      <c r="S68" s="72">
        <f t="shared" si="9"/>
        <v>0</v>
      </c>
      <c r="T68" s="73">
        <f t="shared" si="10"/>
        <v>0</v>
      </c>
      <c r="U68" s="74">
        <f t="shared" si="11"/>
        <v>1620</v>
      </c>
      <c r="V68" s="116">
        <f t="shared" si="3"/>
        <v>0</v>
      </c>
      <c r="W68" s="117">
        <f t="shared" si="4"/>
        <v>0</v>
      </c>
      <c r="X68" s="118">
        <f t="shared" si="5"/>
        <v>810</v>
      </c>
      <c r="Y68" s="119">
        <f t="shared" si="6"/>
        <v>0</v>
      </c>
      <c r="Z68" s="120">
        <f t="shared" si="7"/>
        <v>0</v>
      </c>
      <c r="AA68" s="121">
        <f t="shared" si="8"/>
        <v>810</v>
      </c>
      <c r="AB68" s="122"/>
    </row>
    <row r="69" spans="1:28" s="44" customFormat="1" ht="18" customHeight="1" x14ac:dyDescent="0.3">
      <c r="A69" s="489"/>
      <c r="B69" s="110" t="s">
        <v>748</v>
      </c>
      <c r="C69" s="111" t="s">
        <v>758</v>
      </c>
      <c r="D69" s="377" t="s">
        <v>565</v>
      </c>
      <c r="E69" s="377" t="s">
        <v>564</v>
      </c>
      <c r="F69" s="112" t="s">
        <v>2</v>
      </c>
      <c r="G69" s="209"/>
      <c r="H69" s="209"/>
      <c r="I69" s="209">
        <v>1728</v>
      </c>
      <c r="J69" s="112" t="s">
        <v>11</v>
      </c>
      <c r="K69" s="112" t="s">
        <v>22</v>
      </c>
      <c r="L69" s="112">
        <v>3</v>
      </c>
      <c r="M69" s="112">
        <v>20</v>
      </c>
      <c r="N69" s="113" t="s">
        <v>36</v>
      </c>
      <c r="O69" s="114">
        <v>46022</v>
      </c>
      <c r="P69" s="378">
        <v>46023</v>
      </c>
      <c r="Q69" s="378">
        <v>46752</v>
      </c>
      <c r="R69" s="115">
        <v>24</v>
      </c>
      <c r="S69" s="72">
        <f t="shared" si="9"/>
        <v>0</v>
      </c>
      <c r="T69" s="73">
        <f t="shared" si="10"/>
        <v>0</v>
      </c>
      <c r="U69" s="74">
        <f t="shared" si="11"/>
        <v>3456</v>
      </c>
      <c r="V69" s="116">
        <f t="shared" si="3"/>
        <v>0</v>
      </c>
      <c r="W69" s="117">
        <f t="shared" si="4"/>
        <v>0</v>
      </c>
      <c r="X69" s="118">
        <f t="shared" si="5"/>
        <v>1728</v>
      </c>
      <c r="Y69" s="119">
        <f t="shared" si="6"/>
        <v>0</v>
      </c>
      <c r="Z69" s="120">
        <f t="shared" si="7"/>
        <v>0</v>
      </c>
      <c r="AA69" s="121">
        <f t="shared" si="8"/>
        <v>1728</v>
      </c>
      <c r="AB69" s="122"/>
    </row>
    <row r="70" spans="1:28" s="44" customFormat="1" ht="18" customHeight="1" x14ac:dyDescent="0.3">
      <c r="A70" s="489"/>
      <c r="B70" s="110" t="s">
        <v>748</v>
      </c>
      <c r="C70" s="111" t="s">
        <v>758</v>
      </c>
      <c r="D70" s="377" t="s">
        <v>567</v>
      </c>
      <c r="E70" s="377" t="s">
        <v>566</v>
      </c>
      <c r="F70" s="112" t="s">
        <v>2</v>
      </c>
      <c r="G70" s="209"/>
      <c r="H70" s="209"/>
      <c r="I70" s="209">
        <v>2672</v>
      </c>
      <c r="J70" s="112" t="s">
        <v>11</v>
      </c>
      <c r="K70" s="112" t="s">
        <v>22</v>
      </c>
      <c r="L70" s="112">
        <v>3</v>
      </c>
      <c r="M70" s="112">
        <v>20</v>
      </c>
      <c r="N70" s="113" t="s">
        <v>36</v>
      </c>
      <c r="O70" s="114">
        <v>46022</v>
      </c>
      <c r="P70" s="378">
        <v>46023</v>
      </c>
      <c r="Q70" s="378">
        <v>46752</v>
      </c>
      <c r="R70" s="115">
        <v>24</v>
      </c>
      <c r="S70" s="72">
        <f t="shared" si="9"/>
        <v>0</v>
      </c>
      <c r="T70" s="73">
        <f t="shared" si="10"/>
        <v>0</v>
      </c>
      <c r="U70" s="74">
        <f t="shared" si="11"/>
        <v>5344</v>
      </c>
      <c r="V70" s="116">
        <f t="shared" si="3"/>
        <v>0</v>
      </c>
      <c r="W70" s="117">
        <f t="shared" si="4"/>
        <v>0</v>
      </c>
      <c r="X70" s="118">
        <f t="shared" si="5"/>
        <v>2672</v>
      </c>
      <c r="Y70" s="119">
        <f t="shared" si="6"/>
        <v>0</v>
      </c>
      <c r="Z70" s="120">
        <f t="shared" si="7"/>
        <v>0</v>
      </c>
      <c r="AA70" s="121">
        <f t="shared" si="8"/>
        <v>2672</v>
      </c>
      <c r="AB70" s="122"/>
    </row>
    <row r="71" spans="1:28" s="44" customFormat="1" ht="18" customHeight="1" x14ac:dyDescent="0.3">
      <c r="A71" s="489"/>
      <c r="B71" s="110" t="s">
        <v>748</v>
      </c>
      <c r="C71" s="111" t="s">
        <v>758</v>
      </c>
      <c r="D71" s="377" t="s">
        <v>569</v>
      </c>
      <c r="E71" s="377" t="s">
        <v>568</v>
      </c>
      <c r="F71" s="112" t="s">
        <v>2</v>
      </c>
      <c r="G71" s="209"/>
      <c r="H71" s="209"/>
      <c r="I71" s="209">
        <v>72</v>
      </c>
      <c r="J71" s="112" t="s">
        <v>11</v>
      </c>
      <c r="K71" s="112" t="s">
        <v>25</v>
      </c>
      <c r="L71" s="112">
        <v>1</v>
      </c>
      <c r="M71" s="112">
        <v>20</v>
      </c>
      <c r="N71" s="113" t="s">
        <v>36</v>
      </c>
      <c r="O71" s="114">
        <v>46022</v>
      </c>
      <c r="P71" s="378">
        <v>46023</v>
      </c>
      <c r="Q71" s="378">
        <v>46752</v>
      </c>
      <c r="R71" s="115">
        <v>24</v>
      </c>
      <c r="S71" s="72">
        <f t="shared" si="9"/>
        <v>0</v>
      </c>
      <c r="T71" s="73">
        <f t="shared" si="10"/>
        <v>0</v>
      </c>
      <c r="U71" s="74">
        <f t="shared" si="11"/>
        <v>144</v>
      </c>
      <c r="V71" s="116">
        <f t="shared" si="3"/>
        <v>0</v>
      </c>
      <c r="W71" s="117">
        <f t="shared" si="4"/>
        <v>0</v>
      </c>
      <c r="X71" s="118">
        <f t="shared" si="5"/>
        <v>72</v>
      </c>
      <c r="Y71" s="119">
        <f t="shared" si="6"/>
        <v>0</v>
      </c>
      <c r="Z71" s="120">
        <f t="shared" si="7"/>
        <v>0</v>
      </c>
      <c r="AA71" s="121">
        <f t="shared" si="8"/>
        <v>72</v>
      </c>
      <c r="AB71" s="122"/>
    </row>
    <row r="72" spans="1:28" s="44" customFormat="1" ht="18" customHeight="1" x14ac:dyDescent="0.3">
      <c r="A72" s="489"/>
      <c r="B72" s="110" t="s">
        <v>748</v>
      </c>
      <c r="C72" s="111" t="s">
        <v>758</v>
      </c>
      <c r="D72" s="377" t="s">
        <v>571</v>
      </c>
      <c r="E72" s="377" t="s">
        <v>570</v>
      </c>
      <c r="F72" s="112" t="s">
        <v>2</v>
      </c>
      <c r="G72" s="209">
        <v>2698</v>
      </c>
      <c r="H72" s="209">
        <v>9405</v>
      </c>
      <c r="I72" s="209"/>
      <c r="J72" s="112" t="s">
        <v>12</v>
      </c>
      <c r="K72" s="112" t="s">
        <v>23</v>
      </c>
      <c r="L72" s="112">
        <v>3</v>
      </c>
      <c r="M72" s="112">
        <v>60</v>
      </c>
      <c r="N72" s="113" t="s">
        <v>36</v>
      </c>
      <c r="O72" s="114">
        <v>46022</v>
      </c>
      <c r="P72" s="378">
        <v>46023</v>
      </c>
      <c r="Q72" s="378">
        <v>46752</v>
      </c>
      <c r="R72" s="115">
        <v>24</v>
      </c>
      <c r="S72" s="72">
        <f t="shared" si="9"/>
        <v>5396</v>
      </c>
      <c r="T72" s="73">
        <f t="shared" si="10"/>
        <v>18810</v>
      </c>
      <c r="U72" s="74">
        <f t="shared" si="11"/>
        <v>0</v>
      </c>
      <c r="V72" s="116">
        <f t="shared" si="3"/>
        <v>2698</v>
      </c>
      <c r="W72" s="117">
        <f t="shared" si="4"/>
        <v>9405</v>
      </c>
      <c r="X72" s="118">
        <f t="shared" si="5"/>
        <v>0</v>
      </c>
      <c r="Y72" s="119">
        <f t="shared" si="6"/>
        <v>2698</v>
      </c>
      <c r="Z72" s="120">
        <f t="shared" si="7"/>
        <v>9405</v>
      </c>
      <c r="AA72" s="121">
        <f t="shared" si="8"/>
        <v>0</v>
      </c>
      <c r="AB72" s="122"/>
    </row>
    <row r="73" spans="1:28" s="44" customFormat="1" ht="18" customHeight="1" x14ac:dyDescent="0.3">
      <c r="A73" s="489"/>
      <c r="B73" s="110" t="s">
        <v>748</v>
      </c>
      <c r="C73" s="111" t="s">
        <v>758</v>
      </c>
      <c r="D73" s="377" t="s">
        <v>572</v>
      </c>
      <c r="E73" s="377" t="s">
        <v>752</v>
      </c>
      <c r="F73" s="112" t="s">
        <v>2</v>
      </c>
      <c r="G73" s="209">
        <v>549</v>
      </c>
      <c r="H73" s="209">
        <v>1842</v>
      </c>
      <c r="I73" s="209"/>
      <c r="J73" s="112" t="s">
        <v>12</v>
      </c>
      <c r="K73" s="112" t="s">
        <v>1</v>
      </c>
      <c r="L73" s="112">
        <v>3</v>
      </c>
      <c r="M73" s="112">
        <v>25</v>
      </c>
      <c r="N73" s="113" t="s">
        <v>36</v>
      </c>
      <c r="O73" s="114">
        <v>46022</v>
      </c>
      <c r="P73" s="378">
        <v>46023</v>
      </c>
      <c r="Q73" s="378">
        <v>46752</v>
      </c>
      <c r="R73" s="115">
        <v>24</v>
      </c>
      <c r="S73" s="72">
        <f t="shared" si="9"/>
        <v>1098</v>
      </c>
      <c r="T73" s="73">
        <f t="shared" si="10"/>
        <v>3684</v>
      </c>
      <c r="U73" s="74">
        <f t="shared" si="11"/>
        <v>0</v>
      </c>
      <c r="V73" s="116">
        <f t="shared" si="3"/>
        <v>549</v>
      </c>
      <c r="W73" s="117">
        <f t="shared" si="4"/>
        <v>1842</v>
      </c>
      <c r="X73" s="118">
        <f t="shared" si="5"/>
        <v>0</v>
      </c>
      <c r="Y73" s="119">
        <f t="shared" si="6"/>
        <v>549</v>
      </c>
      <c r="Z73" s="120">
        <f t="shared" si="7"/>
        <v>1842</v>
      </c>
      <c r="AA73" s="121">
        <f t="shared" si="8"/>
        <v>0</v>
      </c>
      <c r="AB73" s="122"/>
    </row>
    <row r="74" spans="1:28" s="44" customFormat="1" ht="18" customHeight="1" x14ac:dyDescent="0.3">
      <c r="A74" s="489"/>
      <c r="B74" s="110" t="s">
        <v>748</v>
      </c>
      <c r="C74" s="111" t="s">
        <v>758</v>
      </c>
      <c r="D74" s="377" t="s">
        <v>574</v>
      </c>
      <c r="E74" s="377" t="s">
        <v>573</v>
      </c>
      <c r="F74" s="112" t="s">
        <v>0</v>
      </c>
      <c r="G74" s="209">
        <v>1541</v>
      </c>
      <c r="H74" s="209">
        <v>5416</v>
      </c>
      <c r="I74" s="209"/>
      <c r="J74" s="112" t="s">
        <v>12</v>
      </c>
      <c r="K74" s="112" t="s">
        <v>451</v>
      </c>
      <c r="L74" s="112">
        <v>3</v>
      </c>
      <c r="M74" s="112">
        <v>200</v>
      </c>
      <c r="N74" s="113" t="s">
        <v>36</v>
      </c>
      <c r="O74" s="114">
        <v>46022</v>
      </c>
      <c r="P74" s="378">
        <v>46023</v>
      </c>
      <c r="Q74" s="378">
        <v>46752</v>
      </c>
      <c r="R74" s="115">
        <v>24</v>
      </c>
      <c r="S74" s="72">
        <f t="shared" si="9"/>
        <v>3082</v>
      </c>
      <c r="T74" s="73">
        <f t="shared" si="10"/>
        <v>10832</v>
      </c>
      <c r="U74" s="74">
        <f t="shared" si="11"/>
        <v>0</v>
      </c>
      <c r="V74" s="116">
        <f t="shared" si="3"/>
        <v>1541</v>
      </c>
      <c r="W74" s="117">
        <f t="shared" si="4"/>
        <v>5416</v>
      </c>
      <c r="X74" s="118">
        <f t="shared" si="5"/>
        <v>0</v>
      </c>
      <c r="Y74" s="119">
        <f t="shared" si="6"/>
        <v>1541</v>
      </c>
      <c r="Z74" s="120">
        <f t="shared" si="7"/>
        <v>5416</v>
      </c>
      <c r="AA74" s="121">
        <f t="shared" si="8"/>
        <v>0</v>
      </c>
      <c r="AB74" s="122"/>
    </row>
    <row r="75" spans="1:28" s="44" customFormat="1" ht="18" customHeight="1" x14ac:dyDescent="0.3">
      <c r="A75" s="489"/>
      <c r="B75" s="110" t="s">
        <v>748</v>
      </c>
      <c r="C75" s="111" t="s">
        <v>758</v>
      </c>
      <c r="D75" s="377" t="s">
        <v>576</v>
      </c>
      <c r="E75" s="377" t="s">
        <v>575</v>
      </c>
      <c r="F75" s="112" t="s">
        <v>0</v>
      </c>
      <c r="G75" s="209">
        <v>15805</v>
      </c>
      <c r="H75" s="209">
        <v>12531</v>
      </c>
      <c r="I75" s="209"/>
      <c r="J75" s="112" t="s">
        <v>11</v>
      </c>
      <c r="K75" s="112" t="s">
        <v>26</v>
      </c>
      <c r="L75" s="112">
        <v>3</v>
      </c>
      <c r="M75" s="112">
        <v>50</v>
      </c>
      <c r="N75" s="113" t="s">
        <v>36</v>
      </c>
      <c r="O75" s="114">
        <v>46022</v>
      </c>
      <c r="P75" s="378">
        <v>46023</v>
      </c>
      <c r="Q75" s="378">
        <v>46752</v>
      </c>
      <c r="R75" s="115">
        <v>24</v>
      </c>
      <c r="S75" s="72">
        <f t="shared" si="9"/>
        <v>31610</v>
      </c>
      <c r="T75" s="73">
        <f t="shared" si="10"/>
        <v>25062</v>
      </c>
      <c r="U75" s="74">
        <f t="shared" si="11"/>
        <v>0</v>
      </c>
      <c r="V75" s="116">
        <f t="shared" ref="V75:V138" si="12">SUM(G75/12*12)</f>
        <v>15805</v>
      </c>
      <c r="W75" s="117">
        <f t="shared" ref="W75:W138" si="13">SUM(H75/12*12 )</f>
        <v>12531</v>
      </c>
      <c r="X75" s="118">
        <f t="shared" ref="X75:X138" si="14">SUM(I75/12*12)</f>
        <v>0</v>
      </c>
      <c r="Y75" s="119">
        <f t="shared" ref="Y75:Y138" si="15">SUM(G75/12*12)</f>
        <v>15805</v>
      </c>
      <c r="Z75" s="120">
        <f t="shared" ref="Z75:Z138" si="16">SUM(H75/12*12)</f>
        <v>12531</v>
      </c>
      <c r="AA75" s="121">
        <f t="shared" ref="AA75:AA138" si="17">SUM(I75/12*12)</f>
        <v>0</v>
      </c>
      <c r="AB75" s="122"/>
    </row>
    <row r="76" spans="1:28" s="44" customFormat="1" ht="18" customHeight="1" x14ac:dyDescent="0.3">
      <c r="A76" s="489"/>
      <c r="B76" s="110" t="s">
        <v>748</v>
      </c>
      <c r="C76" s="111" t="s">
        <v>758</v>
      </c>
      <c r="D76" s="377" t="s">
        <v>578</v>
      </c>
      <c r="E76" s="377" t="s">
        <v>577</v>
      </c>
      <c r="F76" s="112" t="s">
        <v>0</v>
      </c>
      <c r="G76" s="209">
        <v>4070</v>
      </c>
      <c r="H76" s="209">
        <v>13548</v>
      </c>
      <c r="I76" s="209"/>
      <c r="J76" s="112" t="s">
        <v>12</v>
      </c>
      <c r="K76" s="112" t="s">
        <v>757</v>
      </c>
      <c r="L76" s="112">
        <v>1</v>
      </c>
      <c r="M76" s="112">
        <v>145</v>
      </c>
      <c r="N76" s="113" t="s">
        <v>36</v>
      </c>
      <c r="O76" s="114">
        <v>46022</v>
      </c>
      <c r="P76" s="378">
        <v>46023</v>
      </c>
      <c r="Q76" s="378">
        <v>46752</v>
      </c>
      <c r="R76" s="115">
        <v>24</v>
      </c>
      <c r="S76" s="72">
        <f t="shared" si="9"/>
        <v>8140</v>
      </c>
      <c r="T76" s="73">
        <f t="shared" si="10"/>
        <v>27096</v>
      </c>
      <c r="U76" s="74">
        <f t="shared" si="11"/>
        <v>0</v>
      </c>
      <c r="V76" s="116">
        <f t="shared" si="12"/>
        <v>4070</v>
      </c>
      <c r="W76" s="117">
        <f t="shared" si="13"/>
        <v>13548</v>
      </c>
      <c r="X76" s="118">
        <f t="shared" si="14"/>
        <v>0</v>
      </c>
      <c r="Y76" s="119">
        <f t="shared" si="15"/>
        <v>4070</v>
      </c>
      <c r="Z76" s="120">
        <f t="shared" si="16"/>
        <v>13548</v>
      </c>
      <c r="AA76" s="121">
        <f t="shared" si="17"/>
        <v>0</v>
      </c>
      <c r="AB76" s="122"/>
    </row>
    <row r="77" spans="1:28" s="44" customFormat="1" ht="18" customHeight="1" x14ac:dyDescent="0.3">
      <c r="A77" s="489"/>
      <c r="B77" s="110" t="s">
        <v>748</v>
      </c>
      <c r="C77" s="111" t="s">
        <v>758</v>
      </c>
      <c r="D77" s="377" t="s">
        <v>580</v>
      </c>
      <c r="E77" s="377" t="s">
        <v>579</v>
      </c>
      <c r="F77" s="112" t="s">
        <v>0</v>
      </c>
      <c r="G77" s="209"/>
      <c r="H77" s="209"/>
      <c r="I77" s="209">
        <v>33492</v>
      </c>
      <c r="J77" s="112" t="s">
        <v>12</v>
      </c>
      <c r="K77" s="112" t="s">
        <v>6</v>
      </c>
      <c r="L77" s="112">
        <v>3</v>
      </c>
      <c r="M77" s="112">
        <v>80</v>
      </c>
      <c r="N77" s="113" t="s">
        <v>36</v>
      </c>
      <c r="O77" s="114">
        <v>46022</v>
      </c>
      <c r="P77" s="378">
        <v>46023</v>
      </c>
      <c r="Q77" s="378">
        <v>46752</v>
      </c>
      <c r="R77" s="115">
        <v>24</v>
      </c>
      <c r="S77" s="72">
        <f t="shared" si="9"/>
        <v>0</v>
      </c>
      <c r="T77" s="73">
        <f t="shared" si="10"/>
        <v>0</v>
      </c>
      <c r="U77" s="74">
        <f t="shared" si="11"/>
        <v>66984</v>
      </c>
      <c r="V77" s="116">
        <f t="shared" si="12"/>
        <v>0</v>
      </c>
      <c r="W77" s="117">
        <f t="shared" si="13"/>
        <v>0</v>
      </c>
      <c r="X77" s="118">
        <f t="shared" si="14"/>
        <v>33492</v>
      </c>
      <c r="Y77" s="119">
        <f t="shared" si="15"/>
        <v>0</v>
      </c>
      <c r="Z77" s="120">
        <f t="shared" si="16"/>
        <v>0</v>
      </c>
      <c r="AA77" s="121">
        <f t="shared" si="17"/>
        <v>33492</v>
      </c>
      <c r="AB77" s="122"/>
    </row>
    <row r="78" spans="1:28" s="44" customFormat="1" ht="18" customHeight="1" x14ac:dyDescent="0.3">
      <c r="A78" s="489"/>
      <c r="B78" s="110" t="s">
        <v>748</v>
      </c>
      <c r="C78" s="111" t="s">
        <v>758</v>
      </c>
      <c r="D78" s="377" t="s">
        <v>582</v>
      </c>
      <c r="E78" s="377" t="s">
        <v>581</v>
      </c>
      <c r="F78" s="112" t="s">
        <v>0</v>
      </c>
      <c r="G78" s="209">
        <v>4062</v>
      </c>
      <c r="H78" s="209">
        <v>12982</v>
      </c>
      <c r="I78" s="209"/>
      <c r="J78" s="112" t="s">
        <v>12</v>
      </c>
      <c r="K78" s="112" t="s">
        <v>30</v>
      </c>
      <c r="L78" s="112">
        <v>3</v>
      </c>
      <c r="M78" s="112">
        <v>125</v>
      </c>
      <c r="N78" s="113" t="s">
        <v>36</v>
      </c>
      <c r="O78" s="114">
        <v>46022</v>
      </c>
      <c r="P78" s="378">
        <v>46023</v>
      </c>
      <c r="Q78" s="378">
        <v>46752</v>
      </c>
      <c r="R78" s="115">
        <v>24</v>
      </c>
      <c r="S78" s="72">
        <f t="shared" si="9"/>
        <v>8124</v>
      </c>
      <c r="T78" s="73">
        <f t="shared" si="10"/>
        <v>25964</v>
      </c>
      <c r="U78" s="74">
        <f t="shared" si="11"/>
        <v>0</v>
      </c>
      <c r="V78" s="116">
        <f t="shared" si="12"/>
        <v>4062</v>
      </c>
      <c r="W78" s="117">
        <f t="shared" si="13"/>
        <v>12982</v>
      </c>
      <c r="X78" s="118">
        <f t="shared" si="14"/>
        <v>0</v>
      </c>
      <c r="Y78" s="119">
        <f t="shared" si="15"/>
        <v>4062</v>
      </c>
      <c r="Z78" s="120">
        <f t="shared" si="16"/>
        <v>12982</v>
      </c>
      <c r="AA78" s="121">
        <f t="shared" si="17"/>
        <v>0</v>
      </c>
      <c r="AB78" s="122"/>
    </row>
    <row r="79" spans="1:28" s="44" customFormat="1" ht="18" customHeight="1" x14ac:dyDescent="0.3">
      <c r="A79" s="489"/>
      <c r="B79" s="110" t="s">
        <v>748</v>
      </c>
      <c r="C79" s="111" t="s">
        <v>758</v>
      </c>
      <c r="D79" s="377" t="s">
        <v>584</v>
      </c>
      <c r="E79" s="377" t="s">
        <v>583</v>
      </c>
      <c r="F79" s="112" t="s">
        <v>0</v>
      </c>
      <c r="G79" s="209"/>
      <c r="H79" s="209"/>
      <c r="I79" s="209">
        <v>37292</v>
      </c>
      <c r="J79" s="112" t="s">
        <v>12</v>
      </c>
      <c r="K79" s="112" t="s">
        <v>21</v>
      </c>
      <c r="L79" s="112">
        <v>3</v>
      </c>
      <c r="M79" s="112">
        <v>100</v>
      </c>
      <c r="N79" s="113" t="s">
        <v>36</v>
      </c>
      <c r="O79" s="114">
        <v>46022</v>
      </c>
      <c r="P79" s="378">
        <v>46023</v>
      </c>
      <c r="Q79" s="378">
        <v>46752</v>
      </c>
      <c r="R79" s="115">
        <v>24</v>
      </c>
      <c r="S79" s="72">
        <f t="shared" si="9"/>
        <v>0</v>
      </c>
      <c r="T79" s="73">
        <f t="shared" si="10"/>
        <v>0</v>
      </c>
      <c r="U79" s="74">
        <f t="shared" si="11"/>
        <v>74584</v>
      </c>
      <c r="V79" s="116">
        <f t="shared" si="12"/>
        <v>0</v>
      </c>
      <c r="W79" s="117">
        <f t="shared" si="13"/>
        <v>0</v>
      </c>
      <c r="X79" s="118">
        <f t="shared" si="14"/>
        <v>37292</v>
      </c>
      <c r="Y79" s="119">
        <f t="shared" si="15"/>
        <v>0</v>
      </c>
      <c r="Z79" s="120">
        <f t="shared" si="16"/>
        <v>0</v>
      </c>
      <c r="AA79" s="121">
        <f t="shared" si="17"/>
        <v>37292</v>
      </c>
      <c r="AB79" s="122"/>
    </row>
    <row r="80" spans="1:28" s="44" customFormat="1" ht="18" customHeight="1" x14ac:dyDescent="0.3">
      <c r="A80" s="489"/>
      <c r="B80" s="110" t="s">
        <v>748</v>
      </c>
      <c r="C80" s="111" t="s">
        <v>758</v>
      </c>
      <c r="D80" s="377" t="s">
        <v>586</v>
      </c>
      <c r="E80" s="377" t="s">
        <v>585</v>
      </c>
      <c r="F80" s="112" t="s">
        <v>0</v>
      </c>
      <c r="G80" s="209"/>
      <c r="H80" s="209"/>
      <c r="I80" s="209">
        <v>20198</v>
      </c>
      <c r="J80" s="112" t="s">
        <v>11</v>
      </c>
      <c r="K80" s="112" t="s">
        <v>455</v>
      </c>
      <c r="L80" s="112">
        <v>3</v>
      </c>
      <c r="M80" s="112">
        <v>120</v>
      </c>
      <c r="N80" s="113" t="s">
        <v>36</v>
      </c>
      <c r="O80" s="114">
        <v>46022</v>
      </c>
      <c r="P80" s="378">
        <v>46023</v>
      </c>
      <c r="Q80" s="378">
        <v>46752</v>
      </c>
      <c r="R80" s="115">
        <v>24</v>
      </c>
      <c r="S80" s="72">
        <f t="shared" si="9"/>
        <v>0</v>
      </c>
      <c r="T80" s="73">
        <f t="shared" si="10"/>
        <v>0</v>
      </c>
      <c r="U80" s="74">
        <f t="shared" si="11"/>
        <v>40396</v>
      </c>
      <c r="V80" s="116">
        <f t="shared" si="12"/>
        <v>0</v>
      </c>
      <c r="W80" s="117">
        <f t="shared" si="13"/>
        <v>0</v>
      </c>
      <c r="X80" s="118">
        <f t="shared" si="14"/>
        <v>20198</v>
      </c>
      <c r="Y80" s="119">
        <f t="shared" si="15"/>
        <v>0</v>
      </c>
      <c r="Z80" s="120">
        <f t="shared" si="16"/>
        <v>0</v>
      </c>
      <c r="AA80" s="121">
        <f t="shared" si="17"/>
        <v>20198</v>
      </c>
      <c r="AB80" s="122"/>
    </row>
    <row r="81" spans="1:28" s="44" customFormat="1" ht="18" customHeight="1" x14ac:dyDescent="0.3">
      <c r="A81" s="489"/>
      <c r="B81" s="110" t="s">
        <v>748</v>
      </c>
      <c r="C81" s="111" t="s">
        <v>758</v>
      </c>
      <c r="D81" s="377" t="s">
        <v>588</v>
      </c>
      <c r="E81" s="377" t="s">
        <v>587</v>
      </c>
      <c r="F81" s="112" t="s">
        <v>0</v>
      </c>
      <c r="G81" s="209"/>
      <c r="H81" s="209"/>
      <c r="I81" s="209">
        <v>25555</v>
      </c>
      <c r="J81" s="112" t="s">
        <v>12</v>
      </c>
      <c r="K81" s="112" t="s">
        <v>452</v>
      </c>
      <c r="L81" s="112">
        <v>3</v>
      </c>
      <c r="M81" s="112">
        <v>85</v>
      </c>
      <c r="N81" s="113" t="s">
        <v>36</v>
      </c>
      <c r="O81" s="114">
        <v>46022</v>
      </c>
      <c r="P81" s="378">
        <v>46023</v>
      </c>
      <c r="Q81" s="378">
        <v>46752</v>
      </c>
      <c r="R81" s="115">
        <v>24</v>
      </c>
      <c r="S81" s="72">
        <f t="shared" si="9"/>
        <v>0</v>
      </c>
      <c r="T81" s="73">
        <f t="shared" si="10"/>
        <v>0</v>
      </c>
      <c r="U81" s="74">
        <f t="shared" si="11"/>
        <v>51110</v>
      </c>
      <c r="V81" s="116">
        <f t="shared" si="12"/>
        <v>0</v>
      </c>
      <c r="W81" s="117">
        <f t="shared" si="13"/>
        <v>0</v>
      </c>
      <c r="X81" s="118">
        <f t="shared" si="14"/>
        <v>25555</v>
      </c>
      <c r="Y81" s="119">
        <f t="shared" si="15"/>
        <v>0</v>
      </c>
      <c r="Z81" s="120">
        <f t="shared" si="16"/>
        <v>0</v>
      </c>
      <c r="AA81" s="121">
        <f t="shared" si="17"/>
        <v>25555</v>
      </c>
      <c r="AB81" s="122"/>
    </row>
    <row r="82" spans="1:28" s="44" customFormat="1" ht="18" customHeight="1" x14ac:dyDescent="0.3">
      <c r="A82" s="489"/>
      <c r="B82" s="110" t="s">
        <v>748</v>
      </c>
      <c r="C82" s="111" t="s">
        <v>758</v>
      </c>
      <c r="D82" s="377" t="s">
        <v>590</v>
      </c>
      <c r="E82" s="377" t="s">
        <v>589</v>
      </c>
      <c r="F82" s="112" t="s">
        <v>0</v>
      </c>
      <c r="G82" s="209"/>
      <c r="H82" s="209"/>
      <c r="I82" s="209">
        <v>9279</v>
      </c>
      <c r="J82" s="112" t="s">
        <v>12</v>
      </c>
      <c r="K82" s="112" t="s">
        <v>23</v>
      </c>
      <c r="L82" s="112">
        <v>3</v>
      </c>
      <c r="M82" s="112">
        <v>60</v>
      </c>
      <c r="N82" s="113" t="s">
        <v>36</v>
      </c>
      <c r="O82" s="114">
        <v>46022</v>
      </c>
      <c r="P82" s="378">
        <v>46023</v>
      </c>
      <c r="Q82" s="378">
        <v>46752</v>
      </c>
      <c r="R82" s="115">
        <v>24</v>
      </c>
      <c r="S82" s="72">
        <f t="shared" si="9"/>
        <v>0</v>
      </c>
      <c r="T82" s="73">
        <f t="shared" si="10"/>
        <v>0</v>
      </c>
      <c r="U82" s="74">
        <f t="shared" si="11"/>
        <v>18558</v>
      </c>
      <c r="V82" s="116">
        <f t="shared" si="12"/>
        <v>0</v>
      </c>
      <c r="W82" s="117">
        <f t="shared" si="13"/>
        <v>0</v>
      </c>
      <c r="X82" s="118">
        <f t="shared" si="14"/>
        <v>9279</v>
      </c>
      <c r="Y82" s="119">
        <f t="shared" si="15"/>
        <v>0</v>
      </c>
      <c r="Z82" s="120">
        <f t="shared" si="16"/>
        <v>0</v>
      </c>
      <c r="AA82" s="121">
        <f t="shared" si="17"/>
        <v>9279</v>
      </c>
      <c r="AB82" s="122"/>
    </row>
    <row r="83" spans="1:28" s="44" customFormat="1" ht="18" customHeight="1" x14ac:dyDescent="0.3">
      <c r="A83" s="489"/>
      <c r="B83" s="110" t="s">
        <v>748</v>
      </c>
      <c r="C83" s="111" t="s">
        <v>758</v>
      </c>
      <c r="D83" s="377" t="s">
        <v>592</v>
      </c>
      <c r="E83" s="377" t="s">
        <v>591</v>
      </c>
      <c r="F83" s="112" t="s">
        <v>0</v>
      </c>
      <c r="G83" s="209"/>
      <c r="H83" s="209"/>
      <c r="I83" s="209">
        <v>17797</v>
      </c>
      <c r="J83" s="112" t="s">
        <v>12</v>
      </c>
      <c r="K83" s="112" t="s">
        <v>450</v>
      </c>
      <c r="L83" s="112">
        <v>3</v>
      </c>
      <c r="M83" s="112">
        <v>170</v>
      </c>
      <c r="N83" s="113" t="s">
        <v>36</v>
      </c>
      <c r="O83" s="114">
        <v>46022</v>
      </c>
      <c r="P83" s="378">
        <v>46023</v>
      </c>
      <c r="Q83" s="378">
        <v>46752</v>
      </c>
      <c r="R83" s="115">
        <v>24</v>
      </c>
      <c r="S83" s="72">
        <f t="shared" si="9"/>
        <v>0</v>
      </c>
      <c r="T83" s="73">
        <f t="shared" si="10"/>
        <v>0</v>
      </c>
      <c r="U83" s="74">
        <f t="shared" si="11"/>
        <v>35594</v>
      </c>
      <c r="V83" s="116">
        <f t="shared" si="12"/>
        <v>0</v>
      </c>
      <c r="W83" s="117">
        <f t="shared" si="13"/>
        <v>0</v>
      </c>
      <c r="X83" s="118">
        <f t="shared" si="14"/>
        <v>17797</v>
      </c>
      <c r="Y83" s="119">
        <f t="shared" si="15"/>
        <v>0</v>
      </c>
      <c r="Z83" s="120">
        <f t="shared" si="16"/>
        <v>0</v>
      </c>
      <c r="AA83" s="121">
        <f t="shared" si="17"/>
        <v>17797</v>
      </c>
      <c r="AB83" s="122"/>
    </row>
    <row r="84" spans="1:28" s="44" customFormat="1" ht="18" customHeight="1" x14ac:dyDescent="0.3">
      <c r="A84" s="489"/>
      <c r="B84" s="110" t="s">
        <v>748</v>
      </c>
      <c r="C84" s="111" t="s">
        <v>758</v>
      </c>
      <c r="D84" s="377" t="s">
        <v>594</v>
      </c>
      <c r="E84" s="377" t="s">
        <v>593</v>
      </c>
      <c r="F84" s="112" t="s">
        <v>0</v>
      </c>
      <c r="G84" s="209"/>
      <c r="H84" s="209"/>
      <c r="I84" s="209">
        <v>6648</v>
      </c>
      <c r="J84" s="112" t="s">
        <v>12</v>
      </c>
      <c r="K84" s="112" t="s">
        <v>1</v>
      </c>
      <c r="L84" s="112">
        <v>3</v>
      </c>
      <c r="M84" s="112">
        <v>25</v>
      </c>
      <c r="N84" s="113" t="s">
        <v>36</v>
      </c>
      <c r="O84" s="114">
        <v>46022</v>
      </c>
      <c r="P84" s="378">
        <v>46023</v>
      </c>
      <c r="Q84" s="378">
        <v>46752</v>
      </c>
      <c r="R84" s="115">
        <v>24</v>
      </c>
      <c r="S84" s="72">
        <f t="shared" si="9"/>
        <v>0</v>
      </c>
      <c r="T84" s="73">
        <f t="shared" si="10"/>
        <v>0</v>
      </c>
      <c r="U84" s="74">
        <f t="shared" si="11"/>
        <v>13296</v>
      </c>
      <c r="V84" s="116">
        <f t="shared" si="12"/>
        <v>0</v>
      </c>
      <c r="W84" s="117">
        <f t="shared" si="13"/>
        <v>0</v>
      </c>
      <c r="X84" s="118">
        <f t="shared" si="14"/>
        <v>6648</v>
      </c>
      <c r="Y84" s="119">
        <f t="shared" si="15"/>
        <v>0</v>
      </c>
      <c r="Z84" s="120">
        <f t="shared" si="16"/>
        <v>0</v>
      </c>
      <c r="AA84" s="121">
        <f t="shared" si="17"/>
        <v>6648</v>
      </c>
      <c r="AB84" s="122"/>
    </row>
    <row r="85" spans="1:28" s="44" customFormat="1" ht="18" customHeight="1" x14ac:dyDescent="0.3">
      <c r="A85" s="489"/>
      <c r="B85" s="110" t="s">
        <v>748</v>
      </c>
      <c r="C85" s="111" t="s">
        <v>758</v>
      </c>
      <c r="D85" s="377" t="s">
        <v>596</v>
      </c>
      <c r="E85" s="377" t="s">
        <v>595</v>
      </c>
      <c r="F85" s="112" t="s">
        <v>0</v>
      </c>
      <c r="G85" s="209"/>
      <c r="H85" s="209"/>
      <c r="I85" s="209">
        <v>44076</v>
      </c>
      <c r="J85" s="112" t="s">
        <v>12</v>
      </c>
      <c r="K85" s="112" t="s">
        <v>21</v>
      </c>
      <c r="L85" s="112">
        <v>3</v>
      </c>
      <c r="M85" s="112">
        <v>100</v>
      </c>
      <c r="N85" s="113" t="s">
        <v>36</v>
      </c>
      <c r="O85" s="114">
        <v>46022</v>
      </c>
      <c r="P85" s="378">
        <v>46023</v>
      </c>
      <c r="Q85" s="378">
        <v>46752</v>
      </c>
      <c r="R85" s="115">
        <v>24</v>
      </c>
      <c r="S85" s="72">
        <f t="shared" ref="S85:S138" si="18">SUM(G85/12*R85)</f>
        <v>0</v>
      </c>
      <c r="T85" s="73">
        <f t="shared" ref="T85:T138" si="19">SUM(H85/12*R85)</f>
        <v>0</v>
      </c>
      <c r="U85" s="74">
        <f t="shared" ref="U85:U138" si="20">SUM(I85/12*R85)</f>
        <v>88152</v>
      </c>
      <c r="V85" s="116">
        <f t="shared" si="12"/>
        <v>0</v>
      </c>
      <c r="W85" s="117">
        <f t="shared" si="13"/>
        <v>0</v>
      </c>
      <c r="X85" s="118">
        <f t="shared" si="14"/>
        <v>44076</v>
      </c>
      <c r="Y85" s="119">
        <f t="shared" si="15"/>
        <v>0</v>
      </c>
      <c r="Z85" s="120">
        <f t="shared" si="16"/>
        <v>0</v>
      </c>
      <c r="AA85" s="121">
        <f t="shared" si="17"/>
        <v>44076</v>
      </c>
      <c r="AB85" s="122"/>
    </row>
    <row r="86" spans="1:28" s="44" customFormat="1" ht="18" customHeight="1" x14ac:dyDescent="0.3">
      <c r="A86" s="489"/>
      <c r="B86" s="110" t="s">
        <v>748</v>
      </c>
      <c r="C86" s="111" t="s">
        <v>758</v>
      </c>
      <c r="D86" s="377" t="s">
        <v>598</v>
      </c>
      <c r="E86" s="377" t="s">
        <v>597</v>
      </c>
      <c r="F86" s="112" t="s">
        <v>0</v>
      </c>
      <c r="G86" s="209">
        <v>7276</v>
      </c>
      <c r="H86" s="209">
        <v>24156</v>
      </c>
      <c r="I86" s="209"/>
      <c r="J86" s="112" t="s">
        <v>12</v>
      </c>
      <c r="K86" s="112" t="s">
        <v>450</v>
      </c>
      <c r="L86" s="112">
        <v>3</v>
      </c>
      <c r="M86" s="112">
        <v>170</v>
      </c>
      <c r="N86" s="113" t="s">
        <v>36</v>
      </c>
      <c r="O86" s="114">
        <v>46022</v>
      </c>
      <c r="P86" s="378">
        <v>46023</v>
      </c>
      <c r="Q86" s="378">
        <v>46752</v>
      </c>
      <c r="R86" s="115">
        <v>24</v>
      </c>
      <c r="S86" s="72">
        <f t="shared" si="18"/>
        <v>14552</v>
      </c>
      <c r="T86" s="73">
        <f t="shared" si="19"/>
        <v>48312</v>
      </c>
      <c r="U86" s="74">
        <f t="shared" si="20"/>
        <v>0</v>
      </c>
      <c r="V86" s="116">
        <f t="shared" si="12"/>
        <v>7276</v>
      </c>
      <c r="W86" s="117">
        <f t="shared" si="13"/>
        <v>24156</v>
      </c>
      <c r="X86" s="118">
        <f t="shared" si="14"/>
        <v>0</v>
      </c>
      <c r="Y86" s="119">
        <f t="shared" si="15"/>
        <v>7276</v>
      </c>
      <c r="Z86" s="120">
        <f t="shared" si="16"/>
        <v>24156</v>
      </c>
      <c r="AA86" s="121">
        <f t="shared" si="17"/>
        <v>0</v>
      </c>
      <c r="AB86" s="122"/>
    </row>
    <row r="87" spans="1:28" s="44" customFormat="1" ht="18" customHeight="1" x14ac:dyDescent="0.3">
      <c r="A87" s="489"/>
      <c r="B87" s="110" t="s">
        <v>748</v>
      </c>
      <c r="C87" s="111" t="s">
        <v>758</v>
      </c>
      <c r="D87" s="377" t="s">
        <v>600</v>
      </c>
      <c r="E87" s="377" t="s">
        <v>599</v>
      </c>
      <c r="F87" s="112" t="s">
        <v>0</v>
      </c>
      <c r="G87" s="209">
        <v>14113</v>
      </c>
      <c r="H87" s="209">
        <v>1741</v>
      </c>
      <c r="I87" s="209"/>
      <c r="J87" s="112" t="s">
        <v>11</v>
      </c>
      <c r="K87" s="112" t="s">
        <v>754</v>
      </c>
      <c r="L87" s="112">
        <v>3</v>
      </c>
      <c r="M87" s="112">
        <v>144</v>
      </c>
      <c r="N87" s="113" t="s">
        <v>36</v>
      </c>
      <c r="O87" s="114">
        <v>46022</v>
      </c>
      <c r="P87" s="378">
        <v>46023</v>
      </c>
      <c r="Q87" s="378">
        <v>46752</v>
      </c>
      <c r="R87" s="115">
        <v>24</v>
      </c>
      <c r="S87" s="72">
        <f t="shared" si="18"/>
        <v>28226</v>
      </c>
      <c r="T87" s="73">
        <f t="shared" si="19"/>
        <v>3482</v>
      </c>
      <c r="U87" s="74">
        <f t="shared" si="20"/>
        <v>0</v>
      </c>
      <c r="V87" s="116">
        <f t="shared" si="12"/>
        <v>14113</v>
      </c>
      <c r="W87" s="117">
        <f t="shared" si="13"/>
        <v>1741</v>
      </c>
      <c r="X87" s="118">
        <f t="shared" si="14"/>
        <v>0</v>
      </c>
      <c r="Y87" s="119">
        <f t="shared" si="15"/>
        <v>14113</v>
      </c>
      <c r="Z87" s="120">
        <f t="shared" si="16"/>
        <v>1741</v>
      </c>
      <c r="AA87" s="121">
        <f t="shared" si="17"/>
        <v>0</v>
      </c>
      <c r="AB87" s="122"/>
    </row>
    <row r="88" spans="1:28" s="44" customFormat="1" ht="18" customHeight="1" x14ac:dyDescent="0.3">
      <c r="A88" s="489"/>
      <c r="B88" s="110" t="s">
        <v>748</v>
      </c>
      <c r="C88" s="111" t="s">
        <v>758</v>
      </c>
      <c r="D88" s="377" t="s">
        <v>602</v>
      </c>
      <c r="E88" s="377" t="s">
        <v>601</v>
      </c>
      <c r="F88" s="112" t="s">
        <v>0</v>
      </c>
      <c r="G88" s="209"/>
      <c r="H88" s="209"/>
      <c r="I88" s="209">
        <v>11348</v>
      </c>
      <c r="J88" s="112" t="s">
        <v>12</v>
      </c>
      <c r="K88" s="112" t="s">
        <v>1</v>
      </c>
      <c r="L88" s="112">
        <v>3</v>
      </c>
      <c r="M88" s="112">
        <v>25</v>
      </c>
      <c r="N88" s="113" t="s">
        <v>36</v>
      </c>
      <c r="O88" s="114">
        <v>46022</v>
      </c>
      <c r="P88" s="378">
        <v>46023</v>
      </c>
      <c r="Q88" s="378">
        <v>46752</v>
      </c>
      <c r="R88" s="115">
        <v>24</v>
      </c>
      <c r="S88" s="72">
        <f t="shared" si="18"/>
        <v>0</v>
      </c>
      <c r="T88" s="73">
        <f t="shared" si="19"/>
        <v>0</v>
      </c>
      <c r="U88" s="74">
        <f t="shared" si="20"/>
        <v>22696</v>
      </c>
      <c r="V88" s="116">
        <f t="shared" si="12"/>
        <v>0</v>
      </c>
      <c r="W88" s="117">
        <f t="shared" si="13"/>
        <v>0</v>
      </c>
      <c r="X88" s="118">
        <f t="shared" si="14"/>
        <v>11348</v>
      </c>
      <c r="Y88" s="119">
        <f t="shared" si="15"/>
        <v>0</v>
      </c>
      <c r="Z88" s="120">
        <f t="shared" si="16"/>
        <v>0</v>
      </c>
      <c r="AA88" s="121">
        <f t="shared" si="17"/>
        <v>11348</v>
      </c>
      <c r="AB88" s="122"/>
    </row>
    <row r="89" spans="1:28" s="44" customFormat="1" ht="18" customHeight="1" x14ac:dyDescent="0.3">
      <c r="A89" s="489"/>
      <c r="B89" s="110" t="s">
        <v>748</v>
      </c>
      <c r="C89" s="111" t="s">
        <v>758</v>
      </c>
      <c r="D89" s="377" t="s">
        <v>604</v>
      </c>
      <c r="E89" s="377" t="s">
        <v>603</v>
      </c>
      <c r="F89" s="112" t="s">
        <v>0</v>
      </c>
      <c r="G89" s="209"/>
      <c r="H89" s="209"/>
      <c r="I89" s="209">
        <v>7697</v>
      </c>
      <c r="J89" s="112" t="s">
        <v>11</v>
      </c>
      <c r="K89" s="112" t="s">
        <v>1</v>
      </c>
      <c r="L89" s="112">
        <v>3</v>
      </c>
      <c r="M89" s="112">
        <v>25</v>
      </c>
      <c r="N89" s="113" t="s">
        <v>36</v>
      </c>
      <c r="O89" s="114">
        <v>46022</v>
      </c>
      <c r="P89" s="378">
        <v>46023</v>
      </c>
      <c r="Q89" s="378">
        <v>46752</v>
      </c>
      <c r="R89" s="115">
        <v>24</v>
      </c>
      <c r="S89" s="72">
        <f t="shared" si="18"/>
        <v>0</v>
      </c>
      <c r="T89" s="73">
        <f t="shared" si="19"/>
        <v>0</v>
      </c>
      <c r="U89" s="74">
        <f t="shared" si="20"/>
        <v>15394</v>
      </c>
      <c r="V89" s="116">
        <f t="shared" si="12"/>
        <v>0</v>
      </c>
      <c r="W89" s="117">
        <f t="shared" si="13"/>
        <v>0</v>
      </c>
      <c r="X89" s="118">
        <f t="shared" si="14"/>
        <v>7697</v>
      </c>
      <c r="Y89" s="119">
        <f t="shared" si="15"/>
        <v>0</v>
      </c>
      <c r="Z89" s="120">
        <f t="shared" si="16"/>
        <v>0</v>
      </c>
      <c r="AA89" s="121">
        <f t="shared" si="17"/>
        <v>7697</v>
      </c>
      <c r="AB89" s="122"/>
    </row>
    <row r="90" spans="1:28" s="44" customFormat="1" ht="18" customHeight="1" x14ac:dyDescent="0.3">
      <c r="A90" s="489"/>
      <c r="B90" s="110" t="s">
        <v>748</v>
      </c>
      <c r="C90" s="111" t="s">
        <v>758</v>
      </c>
      <c r="D90" s="377" t="s">
        <v>606</v>
      </c>
      <c r="E90" s="377" t="s">
        <v>605</v>
      </c>
      <c r="F90" s="112" t="s">
        <v>0</v>
      </c>
      <c r="G90" s="209">
        <v>9094</v>
      </c>
      <c r="H90" s="209">
        <v>29145</v>
      </c>
      <c r="I90" s="209"/>
      <c r="J90" s="112" t="s">
        <v>12</v>
      </c>
      <c r="K90" s="112" t="s">
        <v>455</v>
      </c>
      <c r="L90" s="112">
        <v>3</v>
      </c>
      <c r="M90" s="112">
        <v>120</v>
      </c>
      <c r="N90" s="113" t="s">
        <v>36</v>
      </c>
      <c r="O90" s="114">
        <v>46022</v>
      </c>
      <c r="P90" s="378">
        <v>46023</v>
      </c>
      <c r="Q90" s="378">
        <v>46752</v>
      </c>
      <c r="R90" s="115">
        <v>24</v>
      </c>
      <c r="S90" s="72">
        <f t="shared" si="18"/>
        <v>18188</v>
      </c>
      <c r="T90" s="73">
        <f t="shared" si="19"/>
        <v>58290</v>
      </c>
      <c r="U90" s="74">
        <f t="shared" si="20"/>
        <v>0</v>
      </c>
      <c r="V90" s="116">
        <f t="shared" si="12"/>
        <v>9094</v>
      </c>
      <c r="W90" s="117">
        <f t="shared" si="13"/>
        <v>29145</v>
      </c>
      <c r="X90" s="118">
        <f t="shared" si="14"/>
        <v>0</v>
      </c>
      <c r="Y90" s="119">
        <f t="shared" si="15"/>
        <v>9094</v>
      </c>
      <c r="Z90" s="120">
        <f t="shared" si="16"/>
        <v>29145</v>
      </c>
      <c r="AA90" s="121">
        <f t="shared" si="17"/>
        <v>0</v>
      </c>
      <c r="AB90" s="122"/>
    </row>
    <row r="91" spans="1:28" s="44" customFormat="1" ht="18" customHeight="1" x14ac:dyDescent="0.3">
      <c r="A91" s="489"/>
      <c r="B91" s="110" t="s">
        <v>748</v>
      </c>
      <c r="C91" s="111" t="s">
        <v>758</v>
      </c>
      <c r="D91" s="377" t="s">
        <v>608</v>
      </c>
      <c r="E91" s="377" t="s">
        <v>607</v>
      </c>
      <c r="F91" s="112" t="s">
        <v>0</v>
      </c>
      <c r="G91" s="209">
        <v>4444</v>
      </c>
      <c r="H91" s="209">
        <v>14915</v>
      </c>
      <c r="I91" s="209"/>
      <c r="J91" s="112" t="s">
        <v>12</v>
      </c>
      <c r="K91" s="112" t="s">
        <v>23</v>
      </c>
      <c r="L91" s="112">
        <v>3</v>
      </c>
      <c r="M91" s="112">
        <v>60</v>
      </c>
      <c r="N91" s="113" t="s">
        <v>36</v>
      </c>
      <c r="O91" s="114">
        <v>46022</v>
      </c>
      <c r="P91" s="378">
        <v>46023</v>
      </c>
      <c r="Q91" s="378">
        <v>46752</v>
      </c>
      <c r="R91" s="115">
        <v>24</v>
      </c>
      <c r="S91" s="72">
        <f t="shared" si="18"/>
        <v>8888</v>
      </c>
      <c r="T91" s="73">
        <f t="shared" si="19"/>
        <v>29830</v>
      </c>
      <c r="U91" s="74">
        <f t="shared" si="20"/>
        <v>0</v>
      </c>
      <c r="V91" s="116">
        <f t="shared" si="12"/>
        <v>4444</v>
      </c>
      <c r="W91" s="117">
        <f t="shared" si="13"/>
        <v>14915</v>
      </c>
      <c r="X91" s="118">
        <f t="shared" si="14"/>
        <v>0</v>
      </c>
      <c r="Y91" s="119">
        <f t="shared" si="15"/>
        <v>4444</v>
      </c>
      <c r="Z91" s="120">
        <f t="shared" si="16"/>
        <v>14915</v>
      </c>
      <c r="AA91" s="121">
        <f t="shared" si="17"/>
        <v>0</v>
      </c>
      <c r="AB91" s="122"/>
    </row>
    <row r="92" spans="1:28" s="44" customFormat="1" ht="18" customHeight="1" x14ac:dyDescent="0.3">
      <c r="A92" s="489"/>
      <c r="B92" s="110" t="s">
        <v>748</v>
      </c>
      <c r="C92" s="111" t="s">
        <v>758</v>
      </c>
      <c r="D92" s="377" t="s">
        <v>610</v>
      </c>
      <c r="E92" s="377" t="s">
        <v>609</v>
      </c>
      <c r="F92" s="112" t="s">
        <v>0</v>
      </c>
      <c r="G92" s="209">
        <v>11342</v>
      </c>
      <c r="H92" s="209">
        <v>35918</v>
      </c>
      <c r="I92" s="209"/>
      <c r="J92" s="112" t="s">
        <v>12</v>
      </c>
      <c r="K92" s="112" t="s">
        <v>30</v>
      </c>
      <c r="L92" s="112">
        <v>3</v>
      </c>
      <c r="M92" s="112">
        <v>125</v>
      </c>
      <c r="N92" s="113" t="s">
        <v>36</v>
      </c>
      <c r="O92" s="114">
        <v>46022</v>
      </c>
      <c r="P92" s="378">
        <v>46023</v>
      </c>
      <c r="Q92" s="378">
        <v>46752</v>
      </c>
      <c r="R92" s="115">
        <v>24</v>
      </c>
      <c r="S92" s="72">
        <f t="shared" si="18"/>
        <v>22684</v>
      </c>
      <c r="T92" s="73">
        <f t="shared" si="19"/>
        <v>71836</v>
      </c>
      <c r="U92" s="74">
        <f t="shared" si="20"/>
        <v>0</v>
      </c>
      <c r="V92" s="116">
        <f t="shared" si="12"/>
        <v>11342</v>
      </c>
      <c r="W92" s="117">
        <f t="shared" si="13"/>
        <v>35918</v>
      </c>
      <c r="X92" s="118">
        <f t="shared" si="14"/>
        <v>0</v>
      </c>
      <c r="Y92" s="119">
        <f t="shared" si="15"/>
        <v>11342</v>
      </c>
      <c r="Z92" s="120">
        <f t="shared" si="16"/>
        <v>35918</v>
      </c>
      <c r="AA92" s="121">
        <f t="shared" si="17"/>
        <v>0</v>
      </c>
      <c r="AB92" s="122"/>
    </row>
    <row r="93" spans="1:28" s="44" customFormat="1" ht="18" customHeight="1" x14ac:dyDescent="0.3">
      <c r="A93" s="489"/>
      <c r="B93" s="110" t="s">
        <v>748</v>
      </c>
      <c r="C93" s="111" t="s">
        <v>758</v>
      </c>
      <c r="D93" s="377" t="s">
        <v>612</v>
      </c>
      <c r="E93" s="377" t="s">
        <v>611</v>
      </c>
      <c r="F93" s="112" t="s">
        <v>0</v>
      </c>
      <c r="G93" s="209"/>
      <c r="H93" s="209"/>
      <c r="I93" s="209">
        <v>16851</v>
      </c>
      <c r="J93" s="112" t="s">
        <v>12</v>
      </c>
      <c r="K93" s="112" t="s">
        <v>23</v>
      </c>
      <c r="L93" s="112">
        <v>3</v>
      </c>
      <c r="M93" s="112">
        <v>60</v>
      </c>
      <c r="N93" s="113" t="s">
        <v>36</v>
      </c>
      <c r="O93" s="114">
        <v>46022</v>
      </c>
      <c r="P93" s="378">
        <v>46023</v>
      </c>
      <c r="Q93" s="378">
        <v>46752</v>
      </c>
      <c r="R93" s="115">
        <v>24</v>
      </c>
      <c r="S93" s="72">
        <f t="shared" si="18"/>
        <v>0</v>
      </c>
      <c r="T93" s="73">
        <f t="shared" si="19"/>
        <v>0</v>
      </c>
      <c r="U93" s="74">
        <f t="shared" si="20"/>
        <v>33702</v>
      </c>
      <c r="V93" s="116">
        <f t="shared" si="12"/>
        <v>0</v>
      </c>
      <c r="W93" s="117">
        <f t="shared" si="13"/>
        <v>0</v>
      </c>
      <c r="X93" s="118">
        <f t="shared" si="14"/>
        <v>16851</v>
      </c>
      <c r="Y93" s="119">
        <f t="shared" si="15"/>
        <v>0</v>
      </c>
      <c r="Z93" s="120">
        <f t="shared" si="16"/>
        <v>0</v>
      </c>
      <c r="AA93" s="121">
        <f t="shared" si="17"/>
        <v>16851</v>
      </c>
      <c r="AB93" s="122"/>
    </row>
    <row r="94" spans="1:28" s="44" customFormat="1" ht="18" customHeight="1" x14ac:dyDescent="0.3">
      <c r="A94" s="489"/>
      <c r="B94" s="110" t="s">
        <v>748</v>
      </c>
      <c r="C94" s="111" t="s">
        <v>758</v>
      </c>
      <c r="D94" s="377" t="s">
        <v>614</v>
      </c>
      <c r="E94" s="377" t="s">
        <v>613</v>
      </c>
      <c r="F94" s="112" t="s">
        <v>0</v>
      </c>
      <c r="G94" s="209"/>
      <c r="H94" s="209"/>
      <c r="I94" s="209">
        <v>19608</v>
      </c>
      <c r="J94" s="112" t="s">
        <v>12</v>
      </c>
      <c r="K94" s="112" t="s">
        <v>3</v>
      </c>
      <c r="L94" s="112">
        <v>3</v>
      </c>
      <c r="M94" s="112">
        <v>40</v>
      </c>
      <c r="N94" s="113" t="s">
        <v>36</v>
      </c>
      <c r="O94" s="114">
        <v>46022</v>
      </c>
      <c r="P94" s="378">
        <v>46023</v>
      </c>
      <c r="Q94" s="378">
        <v>46752</v>
      </c>
      <c r="R94" s="115">
        <v>24</v>
      </c>
      <c r="S94" s="72">
        <f t="shared" si="18"/>
        <v>0</v>
      </c>
      <c r="T94" s="73">
        <f t="shared" si="19"/>
        <v>0</v>
      </c>
      <c r="U94" s="74">
        <f t="shared" si="20"/>
        <v>39216</v>
      </c>
      <c r="V94" s="116">
        <f t="shared" si="12"/>
        <v>0</v>
      </c>
      <c r="W94" s="117">
        <f t="shared" si="13"/>
        <v>0</v>
      </c>
      <c r="X94" s="118">
        <f t="shared" si="14"/>
        <v>19608</v>
      </c>
      <c r="Y94" s="119">
        <f t="shared" si="15"/>
        <v>0</v>
      </c>
      <c r="Z94" s="120">
        <f t="shared" si="16"/>
        <v>0</v>
      </c>
      <c r="AA94" s="121">
        <f t="shared" si="17"/>
        <v>19608</v>
      </c>
      <c r="AB94" s="122"/>
    </row>
    <row r="95" spans="1:28" s="44" customFormat="1" ht="18" customHeight="1" x14ac:dyDescent="0.3">
      <c r="A95" s="489"/>
      <c r="B95" s="110" t="s">
        <v>748</v>
      </c>
      <c r="C95" s="111" t="s">
        <v>758</v>
      </c>
      <c r="D95" s="377" t="s">
        <v>616</v>
      </c>
      <c r="E95" s="377" t="s">
        <v>615</v>
      </c>
      <c r="F95" s="112" t="s">
        <v>0</v>
      </c>
      <c r="G95" s="209">
        <v>2681</v>
      </c>
      <c r="H95" s="209">
        <v>9123</v>
      </c>
      <c r="I95" s="209"/>
      <c r="J95" s="112" t="s">
        <v>12</v>
      </c>
      <c r="K95" s="112" t="s">
        <v>455</v>
      </c>
      <c r="L95" s="112">
        <v>3</v>
      </c>
      <c r="M95" s="112">
        <v>120</v>
      </c>
      <c r="N95" s="113" t="s">
        <v>36</v>
      </c>
      <c r="O95" s="114">
        <v>46022</v>
      </c>
      <c r="P95" s="378">
        <v>46023</v>
      </c>
      <c r="Q95" s="378">
        <v>46752</v>
      </c>
      <c r="R95" s="115">
        <v>24</v>
      </c>
      <c r="S95" s="72">
        <f t="shared" si="18"/>
        <v>5362</v>
      </c>
      <c r="T95" s="73">
        <f t="shared" si="19"/>
        <v>18246</v>
      </c>
      <c r="U95" s="74">
        <f t="shared" si="20"/>
        <v>0</v>
      </c>
      <c r="V95" s="116">
        <f t="shared" si="12"/>
        <v>2681</v>
      </c>
      <c r="W95" s="117">
        <f t="shared" si="13"/>
        <v>9123</v>
      </c>
      <c r="X95" s="118">
        <f t="shared" si="14"/>
        <v>0</v>
      </c>
      <c r="Y95" s="119">
        <f t="shared" si="15"/>
        <v>2681</v>
      </c>
      <c r="Z95" s="120">
        <f t="shared" si="16"/>
        <v>9123</v>
      </c>
      <c r="AA95" s="121">
        <f t="shared" si="17"/>
        <v>0</v>
      </c>
      <c r="AB95" s="122"/>
    </row>
    <row r="96" spans="1:28" s="44" customFormat="1" ht="18" customHeight="1" x14ac:dyDescent="0.3">
      <c r="A96" s="489"/>
      <c r="B96" s="110" t="s">
        <v>748</v>
      </c>
      <c r="C96" s="111" t="s">
        <v>758</v>
      </c>
      <c r="D96" s="377" t="s">
        <v>618</v>
      </c>
      <c r="E96" s="377" t="s">
        <v>617</v>
      </c>
      <c r="F96" s="112" t="s">
        <v>0</v>
      </c>
      <c r="G96" s="209">
        <v>5257</v>
      </c>
      <c r="H96" s="209">
        <v>16925</v>
      </c>
      <c r="I96" s="209"/>
      <c r="J96" s="112" t="s">
        <v>12</v>
      </c>
      <c r="K96" s="112" t="s">
        <v>30</v>
      </c>
      <c r="L96" s="112">
        <v>3</v>
      </c>
      <c r="M96" s="112">
        <v>125</v>
      </c>
      <c r="N96" s="113" t="s">
        <v>36</v>
      </c>
      <c r="O96" s="114">
        <v>46022</v>
      </c>
      <c r="P96" s="378">
        <v>46023</v>
      </c>
      <c r="Q96" s="378">
        <v>46752</v>
      </c>
      <c r="R96" s="115">
        <v>24</v>
      </c>
      <c r="S96" s="72">
        <f t="shared" si="18"/>
        <v>10514</v>
      </c>
      <c r="T96" s="73">
        <f t="shared" si="19"/>
        <v>33850</v>
      </c>
      <c r="U96" s="74">
        <f t="shared" si="20"/>
        <v>0</v>
      </c>
      <c r="V96" s="116">
        <f t="shared" si="12"/>
        <v>5257</v>
      </c>
      <c r="W96" s="117">
        <f t="shared" si="13"/>
        <v>16925</v>
      </c>
      <c r="X96" s="118">
        <f t="shared" si="14"/>
        <v>0</v>
      </c>
      <c r="Y96" s="119">
        <f t="shared" si="15"/>
        <v>5257</v>
      </c>
      <c r="Z96" s="120">
        <f t="shared" si="16"/>
        <v>16925</v>
      </c>
      <c r="AA96" s="121">
        <f t="shared" si="17"/>
        <v>0</v>
      </c>
      <c r="AB96" s="122"/>
    </row>
    <row r="97" spans="1:28" s="44" customFormat="1" ht="18" customHeight="1" x14ac:dyDescent="0.3">
      <c r="A97" s="489"/>
      <c r="B97" s="110" t="s">
        <v>748</v>
      </c>
      <c r="C97" s="111" t="s">
        <v>758</v>
      </c>
      <c r="D97" s="377" t="s">
        <v>620</v>
      </c>
      <c r="E97" s="377" t="s">
        <v>619</v>
      </c>
      <c r="F97" s="112" t="s">
        <v>0</v>
      </c>
      <c r="G97" s="209">
        <v>15833</v>
      </c>
      <c r="H97" s="209">
        <v>1911</v>
      </c>
      <c r="I97" s="209"/>
      <c r="J97" s="112" t="s">
        <v>11</v>
      </c>
      <c r="K97" s="112" t="s">
        <v>753</v>
      </c>
      <c r="L97" s="112">
        <v>3</v>
      </c>
      <c r="M97" s="112">
        <v>150</v>
      </c>
      <c r="N97" s="113" t="s">
        <v>36</v>
      </c>
      <c r="O97" s="114">
        <v>46022</v>
      </c>
      <c r="P97" s="378">
        <v>46023</v>
      </c>
      <c r="Q97" s="378">
        <v>46752</v>
      </c>
      <c r="R97" s="115">
        <v>24</v>
      </c>
      <c r="S97" s="72">
        <f t="shared" si="18"/>
        <v>31666</v>
      </c>
      <c r="T97" s="73">
        <f t="shared" si="19"/>
        <v>3822</v>
      </c>
      <c r="U97" s="74">
        <f t="shared" si="20"/>
        <v>0</v>
      </c>
      <c r="V97" s="116">
        <f t="shared" si="12"/>
        <v>15833</v>
      </c>
      <c r="W97" s="117">
        <f t="shared" si="13"/>
        <v>1911</v>
      </c>
      <c r="X97" s="118">
        <f t="shared" si="14"/>
        <v>0</v>
      </c>
      <c r="Y97" s="119">
        <f t="shared" si="15"/>
        <v>15833</v>
      </c>
      <c r="Z97" s="120">
        <f t="shared" si="16"/>
        <v>1911</v>
      </c>
      <c r="AA97" s="121">
        <f t="shared" si="17"/>
        <v>0</v>
      </c>
      <c r="AB97" s="122"/>
    </row>
    <row r="98" spans="1:28" s="44" customFormat="1" ht="18" customHeight="1" x14ac:dyDescent="0.3">
      <c r="A98" s="489"/>
      <c r="B98" s="110" t="s">
        <v>748</v>
      </c>
      <c r="C98" s="111" t="s">
        <v>758</v>
      </c>
      <c r="D98" s="377" t="s">
        <v>622</v>
      </c>
      <c r="E98" s="377" t="s">
        <v>621</v>
      </c>
      <c r="F98" s="112" t="s">
        <v>0</v>
      </c>
      <c r="G98" s="209">
        <v>5604</v>
      </c>
      <c r="H98" s="209">
        <v>10280</v>
      </c>
      <c r="I98" s="209"/>
      <c r="J98" s="112" t="s">
        <v>12</v>
      </c>
      <c r="K98" s="112" t="s">
        <v>6</v>
      </c>
      <c r="L98" s="112">
        <v>3</v>
      </c>
      <c r="M98" s="112">
        <v>80</v>
      </c>
      <c r="N98" s="113" t="s">
        <v>36</v>
      </c>
      <c r="O98" s="114">
        <v>46022</v>
      </c>
      <c r="P98" s="378">
        <v>46023</v>
      </c>
      <c r="Q98" s="378">
        <v>46752</v>
      </c>
      <c r="R98" s="115">
        <v>24</v>
      </c>
      <c r="S98" s="72">
        <f t="shared" si="18"/>
        <v>11208</v>
      </c>
      <c r="T98" s="73">
        <f t="shared" si="19"/>
        <v>20560</v>
      </c>
      <c r="U98" s="74">
        <f t="shared" si="20"/>
        <v>0</v>
      </c>
      <c r="V98" s="116">
        <f t="shared" si="12"/>
        <v>5604</v>
      </c>
      <c r="W98" s="117">
        <f t="shared" si="13"/>
        <v>10280</v>
      </c>
      <c r="X98" s="118">
        <f t="shared" si="14"/>
        <v>0</v>
      </c>
      <c r="Y98" s="119">
        <f t="shared" si="15"/>
        <v>5604</v>
      </c>
      <c r="Z98" s="120">
        <f t="shared" si="16"/>
        <v>10280</v>
      </c>
      <c r="AA98" s="121">
        <f t="shared" si="17"/>
        <v>0</v>
      </c>
      <c r="AB98" s="122"/>
    </row>
    <row r="99" spans="1:28" s="44" customFormat="1" ht="18" customHeight="1" x14ac:dyDescent="0.3">
      <c r="A99" s="489"/>
      <c r="B99" s="110" t="s">
        <v>748</v>
      </c>
      <c r="C99" s="111" t="s">
        <v>758</v>
      </c>
      <c r="D99" s="377" t="s">
        <v>624</v>
      </c>
      <c r="E99" s="377" t="s">
        <v>623</v>
      </c>
      <c r="F99" s="112" t="s">
        <v>0</v>
      </c>
      <c r="G99" s="209">
        <v>16572</v>
      </c>
      <c r="H99" s="209">
        <v>15330</v>
      </c>
      <c r="I99" s="209"/>
      <c r="J99" s="112" t="s">
        <v>11</v>
      </c>
      <c r="K99" s="112" t="s">
        <v>26</v>
      </c>
      <c r="L99" s="112">
        <v>3</v>
      </c>
      <c r="M99" s="112">
        <v>50</v>
      </c>
      <c r="N99" s="113" t="s">
        <v>36</v>
      </c>
      <c r="O99" s="114">
        <v>46022</v>
      </c>
      <c r="P99" s="378">
        <v>46023</v>
      </c>
      <c r="Q99" s="378">
        <v>46752</v>
      </c>
      <c r="R99" s="115">
        <v>24</v>
      </c>
      <c r="S99" s="72">
        <f t="shared" si="18"/>
        <v>33144</v>
      </c>
      <c r="T99" s="73">
        <f t="shared" si="19"/>
        <v>30660</v>
      </c>
      <c r="U99" s="74">
        <f t="shared" si="20"/>
        <v>0</v>
      </c>
      <c r="V99" s="116">
        <f t="shared" si="12"/>
        <v>16572</v>
      </c>
      <c r="W99" s="117">
        <f t="shared" si="13"/>
        <v>15330</v>
      </c>
      <c r="X99" s="118">
        <f t="shared" si="14"/>
        <v>0</v>
      </c>
      <c r="Y99" s="119">
        <f t="shared" si="15"/>
        <v>16572</v>
      </c>
      <c r="Z99" s="120">
        <f t="shared" si="16"/>
        <v>15330</v>
      </c>
      <c r="AA99" s="121">
        <f t="shared" si="17"/>
        <v>0</v>
      </c>
      <c r="AB99" s="122"/>
    </row>
    <row r="100" spans="1:28" s="44" customFormat="1" ht="18" customHeight="1" x14ac:dyDescent="0.3">
      <c r="A100" s="489"/>
      <c r="B100" s="110" t="s">
        <v>748</v>
      </c>
      <c r="C100" s="111" t="s">
        <v>758</v>
      </c>
      <c r="D100" s="377" t="s">
        <v>626</v>
      </c>
      <c r="E100" s="377" t="s">
        <v>625</v>
      </c>
      <c r="F100" s="112" t="s">
        <v>0</v>
      </c>
      <c r="G100" s="209">
        <v>2705</v>
      </c>
      <c r="H100" s="209">
        <v>5024</v>
      </c>
      <c r="I100" s="209"/>
      <c r="J100" s="112" t="s">
        <v>12</v>
      </c>
      <c r="K100" s="112" t="s">
        <v>1</v>
      </c>
      <c r="L100" s="112">
        <v>3</v>
      </c>
      <c r="M100" s="112">
        <v>25</v>
      </c>
      <c r="N100" s="113" t="s">
        <v>36</v>
      </c>
      <c r="O100" s="114">
        <v>46022</v>
      </c>
      <c r="P100" s="378">
        <v>46023</v>
      </c>
      <c r="Q100" s="378">
        <v>46752</v>
      </c>
      <c r="R100" s="115">
        <v>24</v>
      </c>
      <c r="S100" s="72">
        <f t="shared" si="18"/>
        <v>5410</v>
      </c>
      <c r="T100" s="73">
        <f t="shared" si="19"/>
        <v>10048</v>
      </c>
      <c r="U100" s="74">
        <f t="shared" si="20"/>
        <v>0</v>
      </c>
      <c r="V100" s="116">
        <f t="shared" si="12"/>
        <v>2705</v>
      </c>
      <c r="W100" s="117">
        <f t="shared" si="13"/>
        <v>5024</v>
      </c>
      <c r="X100" s="118">
        <f t="shared" si="14"/>
        <v>0</v>
      </c>
      <c r="Y100" s="119">
        <f t="shared" si="15"/>
        <v>2705</v>
      </c>
      <c r="Z100" s="120">
        <f t="shared" si="16"/>
        <v>5024</v>
      </c>
      <c r="AA100" s="121">
        <f t="shared" si="17"/>
        <v>0</v>
      </c>
      <c r="AB100" s="122"/>
    </row>
    <row r="101" spans="1:28" s="44" customFormat="1" ht="18" customHeight="1" x14ac:dyDescent="0.3">
      <c r="A101" s="489"/>
      <c r="B101" s="110" t="s">
        <v>748</v>
      </c>
      <c r="C101" s="111" t="s">
        <v>758</v>
      </c>
      <c r="D101" s="377" t="s">
        <v>628</v>
      </c>
      <c r="E101" s="377" t="s">
        <v>627</v>
      </c>
      <c r="F101" s="112" t="s">
        <v>0</v>
      </c>
      <c r="G101" s="209">
        <v>290</v>
      </c>
      <c r="H101" s="209">
        <v>8648</v>
      </c>
      <c r="I101" s="209"/>
      <c r="J101" s="112" t="s">
        <v>11</v>
      </c>
      <c r="K101" s="112" t="s">
        <v>26</v>
      </c>
      <c r="L101" s="112">
        <v>3</v>
      </c>
      <c r="M101" s="112">
        <v>50</v>
      </c>
      <c r="N101" s="113" t="s">
        <v>36</v>
      </c>
      <c r="O101" s="114">
        <v>46022</v>
      </c>
      <c r="P101" s="378">
        <v>46023</v>
      </c>
      <c r="Q101" s="378">
        <v>46752</v>
      </c>
      <c r="R101" s="115">
        <v>24</v>
      </c>
      <c r="S101" s="72">
        <f t="shared" si="18"/>
        <v>580</v>
      </c>
      <c r="T101" s="73">
        <f t="shared" si="19"/>
        <v>17296</v>
      </c>
      <c r="U101" s="74">
        <f t="shared" si="20"/>
        <v>0</v>
      </c>
      <c r="V101" s="116">
        <f t="shared" si="12"/>
        <v>290</v>
      </c>
      <c r="W101" s="117">
        <f t="shared" si="13"/>
        <v>8648</v>
      </c>
      <c r="X101" s="118">
        <f t="shared" si="14"/>
        <v>0</v>
      </c>
      <c r="Y101" s="119">
        <f t="shared" si="15"/>
        <v>290</v>
      </c>
      <c r="Z101" s="120">
        <f t="shared" si="16"/>
        <v>8648</v>
      </c>
      <c r="AA101" s="121">
        <f t="shared" si="17"/>
        <v>0</v>
      </c>
      <c r="AB101" s="122"/>
    </row>
    <row r="102" spans="1:28" s="44" customFormat="1" ht="18" customHeight="1" x14ac:dyDescent="0.3">
      <c r="A102" s="489"/>
      <c r="B102" s="110" t="s">
        <v>748</v>
      </c>
      <c r="C102" s="111" t="s">
        <v>758</v>
      </c>
      <c r="D102" s="377" t="s">
        <v>629</v>
      </c>
      <c r="E102" s="377" t="s">
        <v>627</v>
      </c>
      <c r="F102" s="112" t="s">
        <v>0</v>
      </c>
      <c r="G102" s="209">
        <v>2642</v>
      </c>
      <c r="H102" s="209">
        <v>8467</v>
      </c>
      <c r="I102" s="209"/>
      <c r="J102" s="112" t="s">
        <v>12</v>
      </c>
      <c r="K102" s="112" t="s">
        <v>3</v>
      </c>
      <c r="L102" s="112">
        <v>3</v>
      </c>
      <c r="M102" s="112">
        <v>40</v>
      </c>
      <c r="N102" s="113" t="s">
        <v>36</v>
      </c>
      <c r="O102" s="114">
        <v>46022</v>
      </c>
      <c r="P102" s="378">
        <v>46023</v>
      </c>
      <c r="Q102" s="378">
        <v>46752</v>
      </c>
      <c r="R102" s="115">
        <v>24</v>
      </c>
      <c r="S102" s="72">
        <f t="shared" si="18"/>
        <v>5284</v>
      </c>
      <c r="T102" s="73">
        <f t="shared" si="19"/>
        <v>16934</v>
      </c>
      <c r="U102" s="74">
        <f t="shared" si="20"/>
        <v>0</v>
      </c>
      <c r="V102" s="116">
        <f t="shared" si="12"/>
        <v>2642</v>
      </c>
      <c r="W102" s="117">
        <f t="shared" si="13"/>
        <v>8467</v>
      </c>
      <c r="X102" s="118">
        <f t="shared" si="14"/>
        <v>0</v>
      </c>
      <c r="Y102" s="119">
        <f t="shared" si="15"/>
        <v>2642</v>
      </c>
      <c r="Z102" s="120">
        <f t="shared" si="16"/>
        <v>8467</v>
      </c>
      <c r="AA102" s="121">
        <f t="shared" si="17"/>
        <v>0</v>
      </c>
      <c r="AB102" s="122"/>
    </row>
    <row r="103" spans="1:28" s="44" customFormat="1" ht="18" customHeight="1" x14ac:dyDescent="0.3">
      <c r="A103" s="489"/>
      <c r="B103" s="110" t="s">
        <v>748</v>
      </c>
      <c r="C103" s="111" t="s">
        <v>758</v>
      </c>
      <c r="D103" s="377" t="s">
        <v>631</v>
      </c>
      <c r="E103" s="377" t="s">
        <v>630</v>
      </c>
      <c r="F103" s="112" t="s">
        <v>0</v>
      </c>
      <c r="G103" s="209">
        <v>3793</v>
      </c>
      <c r="H103" s="209">
        <v>13131</v>
      </c>
      <c r="I103" s="209"/>
      <c r="J103" s="112" t="s">
        <v>12</v>
      </c>
      <c r="K103" s="112" t="s">
        <v>455</v>
      </c>
      <c r="L103" s="112">
        <v>3</v>
      </c>
      <c r="M103" s="112">
        <v>120</v>
      </c>
      <c r="N103" s="113" t="s">
        <v>36</v>
      </c>
      <c r="O103" s="114">
        <v>46022</v>
      </c>
      <c r="P103" s="378">
        <v>46023</v>
      </c>
      <c r="Q103" s="378">
        <v>46752</v>
      </c>
      <c r="R103" s="115">
        <v>24</v>
      </c>
      <c r="S103" s="72">
        <f t="shared" si="18"/>
        <v>7586</v>
      </c>
      <c r="T103" s="73">
        <f t="shared" si="19"/>
        <v>26262</v>
      </c>
      <c r="U103" s="74">
        <f t="shared" si="20"/>
        <v>0</v>
      </c>
      <c r="V103" s="116">
        <f t="shared" si="12"/>
        <v>3793</v>
      </c>
      <c r="W103" s="117">
        <f t="shared" si="13"/>
        <v>13131</v>
      </c>
      <c r="X103" s="118">
        <f t="shared" si="14"/>
        <v>0</v>
      </c>
      <c r="Y103" s="119">
        <f t="shared" si="15"/>
        <v>3793</v>
      </c>
      <c r="Z103" s="120">
        <f t="shared" si="16"/>
        <v>13131</v>
      </c>
      <c r="AA103" s="121">
        <f t="shared" si="17"/>
        <v>0</v>
      </c>
      <c r="AB103" s="122"/>
    </row>
    <row r="104" spans="1:28" s="44" customFormat="1" ht="18" customHeight="1" x14ac:dyDescent="0.3">
      <c r="A104" s="489"/>
      <c r="B104" s="110" t="s">
        <v>748</v>
      </c>
      <c r="C104" s="111" t="s">
        <v>758</v>
      </c>
      <c r="D104" s="377" t="s">
        <v>633</v>
      </c>
      <c r="E104" s="377" t="s">
        <v>632</v>
      </c>
      <c r="F104" s="112" t="s">
        <v>0</v>
      </c>
      <c r="G104" s="209">
        <v>6847</v>
      </c>
      <c r="H104" s="209">
        <v>22045</v>
      </c>
      <c r="I104" s="209"/>
      <c r="J104" s="112" t="s">
        <v>12</v>
      </c>
      <c r="K104" s="112" t="s">
        <v>30</v>
      </c>
      <c r="L104" s="112">
        <v>3</v>
      </c>
      <c r="M104" s="112">
        <v>125</v>
      </c>
      <c r="N104" s="113" t="s">
        <v>36</v>
      </c>
      <c r="O104" s="114">
        <v>46022</v>
      </c>
      <c r="P104" s="378">
        <v>46023</v>
      </c>
      <c r="Q104" s="378">
        <v>46752</v>
      </c>
      <c r="R104" s="115">
        <v>24</v>
      </c>
      <c r="S104" s="72">
        <f t="shared" si="18"/>
        <v>13694</v>
      </c>
      <c r="T104" s="73">
        <f t="shared" si="19"/>
        <v>44090</v>
      </c>
      <c r="U104" s="74">
        <f t="shared" si="20"/>
        <v>0</v>
      </c>
      <c r="V104" s="116">
        <f t="shared" si="12"/>
        <v>6847</v>
      </c>
      <c r="W104" s="117">
        <f t="shared" si="13"/>
        <v>22045</v>
      </c>
      <c r="X104" s="118">
        <f t="shared" si="14"/>
        <v>0</v>
      </c>
      <c r="Y104" s="119">
        <f t="shared" si="15"/>
        <v>6847</v>
      </c>
      <c r="Z104" s="120">
        <f t="shared" si="16"/>
        <v>22045</v>
      </c>
      <c r="AA104" s="121">
        <f t="shared" si="17"/>
        <v>0</v>
      </c>
      <c r="AB104" s="122"/>
    </row>
    <row r="105" spans="1:28" s="44" customFormat="1" ht="18" customHeight="1" x14ac:dyDescent="0.3">
      <c r="A105" s="489"/>
      <c r="B105" s="110" t="s">
        <v>748</v>
      </c>
      <c r="C105" s="111" t="s">
        <v>758</v>
      </c>
      <c r="D105" s="377" t="s">
        <v>635</v>
      </c>
      <c r="E105" s="377" t="s">
        <v>634</v>
      </c>
      <c r="F105" s="112" t="s">
        <v>0</v>
      </c>
      <c r="G105" s="209">
        <v>2950</v>
      </c>
      <c r="H105" s="209">
        <v>6300</v>
      </c>
      <c r="I105" s="209"/>
      <c r="J105" s="112" t="s">
        <v>12</v>
      </c>
      <c r="K105" s="112" t="s">
        <v>26</v>
      </c>
      <c r="L105" s="112">
        <v>3</v>
      </c>
      <c r="M105" s="112">
        <v>50</v>
      </c>
      <c r="N105" s="113" t="s">
        <v>36</v>
      </c>
      <c r="O105" s="114">
        <v>46022</v>
      </c>
      <c r="P105" s="378">
        <v>46023</v>
      </c>
      <c r="Q105" s="378">
        <v>46752</v>
      </c>
      <c r="R105" s="115">
        <v>24</v>
      </c>
      <c r="S105" s="72">
        <f t="shared" si="18"/>
        <v>5900</v>
      </c>
      <c r="T105" s="73">
        <f t="shared" si="19"/>
        <v>12600</v>
      </c>
      <c r="U105" s="74">
        <f t="shared" si="20"/>
        <v>0</v>
      </c>
      <c r="V105" s="116">
        <f t="shared" si="12"/>
        <v>2950</v>
      </c>
      <c r="W105" s="117">
        <f t="shared" si="13"/>
        <v>6300</v>
      </c>
      <c r="X105" s="118">
        <f t="shared" si="14"/>
        <v>0</v>
      </c>
      <c r="Y105" s="119">
        <f t="shared" si="15"/>
        <v>2950</v>
      </c>
      <c r="Z105" s="120">
        <f t="shared" si="16"/>
        <v>6300</v>
      </c>
      <c r="AA105" s="121">
        <f t="shared" si="17"/>
        <v>0</v>
      </c>
      <c r="AB105" s="122"/>
    </row>
    <row r="106" spans="1:28" s="44" customFormat="1" ht="18" customHeight="1" x14ac:dyDescent="0.3">
      <c r="A106" s="489"/>
      <c r="B106" s="110" t="s">
        <v>748</v>
      </c>
      <c r="C106" s="111" t="s">
        <v>758</v>
      </c>
      <c r="D106" s="377" t="s">
        <v>637</v>
      </c>
      <c r="E106" s="377" t="s">
        <v>636</v>
      </c>
      <c r="F106" s="112" t="s">
        <v>0</v>
      </c>
      <c r="G106" s="209"/>
      <c r="H106" s="209"/>
      <c r="I106" s="209">
        <v>12359</v>
      </c>
      <c r="J106" s="112" t="s">
        <v>12</v>
      </c>
      <c r="K106" s="112" t="s">
        <v>1</v>
      </c>
      <c r="L106" s="112">
        <v>3</v>
      </c>
      <c r="M106" s="112">
        <v>25</v>
      </c>
      <c r="N106" s="113" t="s">
        <v>36</v>
      </c>
      <c r="O106" s="114">
        <v>46022</v>
      </c>
      <c r="P106" s="378">
        <v>46023</v>
      </c>
      <c r="Q106" s="378">
        <v>46752</v>
      </c>
      <c r="R106" s="115">
        <v>24</v>
      </c>
      <c r="S106" s="72">
        <f t="shared" si="18"/>
        <v>0</v>
      </c>
      <c r="T106" s="73">
        <f t="shared" si="19"/>
        <v>0</v>
      </c>
      <c r="U106" s="74">
        <f t="shared" si="20"/>
        <v>24718</v>
      </c>
      <c r="V106" s="116">
        <f t="shared" si="12"/>
        <v>0</v>
      </c>
      <c r="W106" s="117">
        <f t="shared" si="13"/>
        <v>0</v>
      </c>
      <c r="X106" s="118">
        <f t="shared" si="14"/>
        <v>12359</v>
      </c>
      <c r="Y106" s="119">
        <f t="shared" si="15"/>
        <v>0</v>
      </c>
      <c r="Z106" s="120">
        <f t="shared" si="16"/>
        <v>0</v>
      </c>
      <c r="AA106" s="121">
        <f t="shared" si="17"/>
        <v>12359</v>
      </c>
      <c r="AB106" s="122"/>
    </row>
    <row r="107" spans="1:28" s="44" customFormat="1" ht="18" customHeight="1" x14ac:dyDescent="0.3">
      <c r="A107" s="489"/>
      <c r="B107" s="110" t="s">
        <v>748</v>
      </c>
      <c r="C107" s="111" t="s">
        <v>758</v>
      </c>
      <c r="D107" s="377" t="s">
        <v>638</v>
      </c>
      <c r="E107" s="377" t="s">
        <v>636</v>
      </c>
      <c r="F107" s="112" t="s">
        <v>0</v>
      </c>
      <c r="G107" s="209"/>
      <c r="H107" s="209"/>
      <c r="I107" s="209">
        <v>14971</v>
      </c>
      <c r="J107" s="112" t="s">
        <v>11</v>
      </c>
      <c r="K107" s="112" t="s">
        <v>1</v>
      </c>
      <c r="L107" s="112">
        <v>3</v>
      </c>
      <c r="M107" s="112">
        <v>25</v>
      </c>
      <c r="N107" s="113" t="s">
        <v>36</v>
      </c>
      <c r="O107" s="114">
        <v>46022</v>
      </c>
      <c r="P107" s="378">
        <v>46023</v>
      </c>
      <c r="Q107" s="378">
        <v>46752</v>
      </c>
      <c r="R107" s="115">
        <v>24</v>
      </c>
      <c r="S107" s="72">
        <f t="shared" si="18"/>
        <v>0</v>
      </c>
      <c r="T107" s="73">
        <f t="shared" si="19"/>
        <v>0</v>
      </c>
      <c r="U107" s="74">
        <f t="shared" si="20"/>
        <v>29942</v>
      </c>
      <c r="V107" s="116">
        <f t="shared" si="12"/>
        <v>0</v>
      </c>
      <c r="W107" s="117">
        <f t="shared" si="13"/>
        <v>0</v>
      </c>
      <c r="X107" s="118">
        <f t="shared" si="14"/>
        <v>14971</v>
      </c>
      <c r="Y107" s="119">
        <f t="shared" si="15"/>
        <v>0</v>
      </c>
      <c r="Z107" s="120">
        <f t="shared" si="16"/>
        <v>0</v>
      </c>
      <c r="AA107" s="121">
        <f t="shared" si="17"/>
        <v>14971</v>
      </c>
      <c r="AB107" s="122"/>
    </row>
    <row r="108" spans="1:28" s="44" customFormat="1" ht="18" customHeight="1" x14ac:dyDescent="0.3">
      <c r="A108" s="489"/>
      <c r="B108" s="110" t="s">
        <v>748</v>
      </c>
      <c r="C108" s="111" t="s">
        <v>758</v>
      </c>
      <c r="D108" s="377" t="s">
        <v>640</v>
      </c>
      <c r="E108" s="377" t="s">
        <v>639</v>
      </c>
      <c r="F108" s="112" t="s">
        <v>0</v>
      </c>
      <c r="G108" s="209"/>
      <c r="H108" s="209"/>
      <c r="I108" s="209">
        <v>7424</v>
      </c>
      <c r="J108" s="112" t="s">
        <v>12</v>
      </c>
      <c r="K108" s="112" t="s">
        <v>455</v>
      </c>
      <c r="L108" s="112">
        <v>3</v>
      </c>
      <c r="M108" s="112">
        <v>120</v>
      </c>
      <c r="N108" s="113" t="s">
        <v>36</v>
      </c>
      <c r="O108" s="114">
        <v>46022</v>
      </c>
      <c r="P108" s="378">
        <v>46023</v>
      </c>
      <c r="Q108" s="378">
        <v>46752</v>
      </c>
      <c r="R108" s="115">
        <v>24</v>
      </c>
      <c r="S108" s="72">
        <f t="shared" si="18"/>
        <v>0</v>
      </c>
      <c r="T108" s="73">
        <f t="shared" si="19"/>
        <v>0</v>
      </c>
      <c r="U108" s="74">
        <f t="shared" si="20"/>
        <v>14848</v>
      </c>
      <c r="V108" s="116">
        <f t="shared" si="12"/>
        <v>0</v>
      </c>
      <c r="W108" s="117">
        <f t="shared" si="13"/>
        <v>0</v>
      </c>
      <c r="X108" s="118">
        <f t="shared" si="14"/>
        <v>7424</v>
      </c>
      <c r="Y108" s="119">
        <f t="shared" si="15"/>
        <v>0</v>
      </c>
      <c r="Z108" s="120">
        <f t="shared" si="16"/>
        <v>0</v>
      </c>
      <c r="AA108" s="121">
        <f t="shared" si="17"/>
        <v>7424</v>
      </c>
      <c r="AB108" s="122"/>
    </row>
    <row r="109" spans="1:28" s="44" customFormat="1" ht="18" customHeight="1" x14ac:dyDescent="0.3">
      <c r="A109" s="489"/>
      <c r="B109" s="110" t="s">
        <v>748</v>
      </c>
      <c r="C109" s="111" t="s">
        <v>758</v>
      </c>
      <c r="D109" s="377" t="s">
        <v>642</v>
      </c>
      <c r="E109" s="377" t="s">
        <v>641</v>
      </c>
      <c r="F109" s="112" t="s">
        <v>0</v>
      </c>
      <c r="G109" s="209">
        <v>5479</v>
      </c>
      <c r="H109" s="209">
        <v>19076</v>
      </c>
      <c r="I109" s="209"/>
      <c r="J109" s="112" t="s">
        <v>12</v>
      </c>
      <c r="K109" s="112" t="s">
        <v>1</v>
      </c>
      <c r="L109" s="112">
        <v>3</v>
      </c>
      <c r="M109" s="112">
        <v>25</v>
      </c>
      <c r="N109" s="113" t="s">
        <v>36</v>
      </c>
      <c r="O109" s="114">
        <v>46022</v>
      </c>
      <c r="P109" s="378">
        <v>46023</v>
      </c>
      <c r="Q109" s="378">
        <v>46752</v>
      </c>
      <c r="R109" s="115">
        <v>24</v>
      </c>
      <c r="S109" s="72">
        <f t="shared" si="18"/>
        <v>10958</v>
      </c>
      <c r="T109" s="73">
        <f t="shared" si="19"/>
        <v>38152</v>
      </c>
      <c r="U109" s="74">
        <f t="shared" si="20"/>
        <v>0</v>
      </c>
      <c r="V109" s="116">
        <f t="shared" si="12"/>
        <v>5479</v>
      </c>
      <c r="W109" s="117">
        <f t="shared" si="13"/>
        <v>19076</v>
      </c>
      <c r="X109" s="118">
        <f t="shared" si="14"/>
        <v>0</v>
      </c>
      <c r="Y109" s="119">
        <f t="shared" si="15"/>
        <v>5479</v>
      </c>
      <c r="Z109" s="120">
        <f t="shared" si="16"/>
        <v>19076</v>
      </c>
      <c r="AA109" s="121">
        <f t="shared" si="17"/>
        <v>0</v>
      </c>
      <c r="AB109" s="122"/>
    </row>
    <row r="110" spans="1:28" s="44" customFormat="1" ht="18" customHeight="1" x14ac:dyDescent="0.3">
      <c r="A110" s="489"/>
      <c r="B110" s="110" t="s">
        <v>748</v>
      </c>
      <c r="C110" s="111" t="s">
        <v>758</v>
      </c>
      <c r="D110" s="377" t="s">
        <v>644</v>
      </c>
      <c r="E110" s="377" t="s">
        <v>643</v>
      </c>
      <c r="F110" s="112" t="s">
        <v>0</v>
      </c>
      <c r="G110" s="209">
        <v>37012</v>
      </c>
      <c r="H110" s="209">
        <v>18472</v>
      </c>
      <c r="I110" s="209"/>
      <c r="J110" s="112" t="s">
        <v>11</v>
      </c>
      <c r="K110" s="112" t="s">
        <v>24</v>
      </c>
      <c r="L110" s="112">
        <v>3</v>
      </c>
      <c r="M110" s="112">
        <v>160</v>
      </c>
      <c r="N110" s="113" t="s">
        <v>36</v>
      </c>
      <c r="O110" s="114">
        <v>46022</v>
      </c>
      <c r="P110" s="378">
        <v>46023</v>
      </c>
      <c r="Q110" s="378">
        <v>46752</v>
      </c>
      <c r="R110" s="115">
        <v>24</v>
      </c>
      <c r="S110" s="72">
        <f t="shared" si="18"/>
        <v>74024</v>
      </c>
      <c r="T110" s="73">
        <f t="shared" si="19"/>
        <v>36944</v>
      </c>
      <c r="U110" s="74">
        <f t="shared" si="20"/>
        <v>0</v>
      </c>
      <c r="V110" s="116">
        <f t="shared" si="12"/>
        <v>37012</v>
      </c>
      <c r="W110" s="117">
        <f t="shared" si="13"/>
        <v>18472</v>
      </c>
      <c r="X110" s="118">
        <f t="shared" si="14"/>
        <v>0</v>
      </c>
      <c r="Y110" s="119">
        <f t="shared" si="15"/>
        <v>37012</v>
      </c>
      <c r="Z110" s="120">
        <f t="shared" si="16"/>
        <v>18472</v>
      </c>
      <c r="AA110" s="121">
        <f t="shared" si="17"/>
        <v>0</v>
      </c>
      <c r="AB110" s="122"/>
    </row>
    <row r="111" spans="1:28" s="44" customFormat="1" ht="18" customHeight="1" x14ac:dyDescent="0.3">
      <c r="A111" s="489"/>
      <c r="B111" s="110" t="s">
        <v>748</v>
      </c>
      <c r="C111" s="111" t="s">
        <v>758</v>
      </c>
      <c r="D111" s="377" t="s">
        <v>645</v>
      </c>
      <c r="E111" s="377" t="s">
        <v>515</v>
      </c>
      <c r="F111" s="112" t="s">
        <v>0</v>
      </c>
      <c r="G111" s="209"/>
      <c r="H111" s="209"/>
      <c r="I111" s="209">
        <v>16618</v>
      </c>
      <c r="J111" s="112" t="s">
        <v>11</v>
      </c>
      <c r="K111" s="112" t="s">
        <v>3</v>
      </c>
      <c r="L111" s="112">
        <v>3</v>
      </c>
      <c r="M111" s="112">
        <v>40</v>
      </c>
      <c r="N111" s="113" t="s">
        <v>36</v>
      </c>
      <c r="O111" s="114">
        <v>46022</v>
      </c>
      <c r="P111" s="378">
        <v>46023</v>
      </c>
      <c r="Q111" s="378">
        <v>46752</v>
      </c>
      <c r="R111" s="115">
        <v>24</v>
      </c>
      <c r="S111" s="72">
        <f t="shared" si="18"/>
        <v>0</v>
      </c>
      <c r="T111" s="73">
        <f t="shared" si="19"/>
        <v>0</v>
      </c>
      <c r="U111" s="74">
        <f t="shared" si="20"/>
        <v>33236</v>
      </c>
      <c r="V111" s="116">
        <f t="shared" si="12"/>
        <v>0</v>
      </c>
      <c r="W111" s="117">
        <f t="shared" si="13"/>
        <v>0</v>
      </c>
      <c r="X111" s="118">
        <f t="shared" si="14"/>
        <v>16618</v>
      </c>
      <c r="Y111" s="119">
        <f t="shared" si="15"/>
        <v>0</v>
      </c>
      <c r="Z111" s="120">
        <f t="shared" si="16"/>
        <v>0</v>
      </c>
      <c r="AA111" s="121">
        <f t="shared" si="17"/>
        <v>16618</v>
      </c>
      <c r="AB111" s="122"/>
    </row>
    <row r="112" spans="1:28" s="44" customFormat="1" ht="18" customHeight="1" x14ac:dyDescent="0.3">
      <c r="A112" s="489"/>
      <c r="B112" s="110" t="s">
        <v>748</v>
      </c>
      <c r="C112" s="111" t="s">
        <v>758</v>
      </c>
      <c r="D112" s="377" t="s">
        <v>647</v>
      </c>
      <c r="E112" s="377" t="s">
        <v>646</v>
      </c>
      <c r="F112" s="112" t="s">
        <v>0</v>
      </c>
      <c r="G112" s="209"/>
      <c r="H112" s="209"/>
      <c r="I112" s="209">
        <v>20980</v>
      </c>
      <c r="J112" s="112" t="s">
        <v>11</v>
      </c>
      <c r="K112" s="112" t="s">
        <v>6</v>
      </c>
      <c r="L112" s="112">
        <v>3</v>
      </c>
      <c r="M112" s="112">
        <v>80</v>
      </c>
      <c r="N112" s="113" t="s">
        <v>36</v>
      </c>
      <c r="O112" s="114">
        <v>46022</v>
      </c>
      <c r="P112" s="378">
        <v>46023</v>
      </c>
      <c r="Q112" s="378">
        <v>46752</v>
      </c>
      <c r="R112" s="115">
        <v>24</v>
      </c>
      <c r="S112" s="72">
        <f t="shared" si="18"/>
        <v>0</v>
      </c>
      <c r="T112" s="73">
        <f t="shared" si="19"/>
        <v>0</v>
      </c>
      <c r="U112" s="74">
        <f t="shared" si="20"/>
        <v>41960</v>
      </c>
      <c r="V112" s="116">
        <f t="shared" si="12"/>
        <v>0</v>
      </c>
      <c r="W112" s="117">
        <f t="shared" si="13"/>
        <v>0</v>
      </c>
      <c r="X112" s="118">
        <f t="shared" si="14"/>
        <v>20980</v>
      </c>
      <c r="Y112" s="119">
        <f t="shared" si="15"/>
        <v>0</v>
      </c>
      <c r="Z112" s="120">
        <f t="shared" si="16"/>
        <v>0</v>
      </c>
      <c r="AA112" s="121">
        <f t="shared" si="17"/>
        <v>20980</v>
      </c>
      <c r="AB112" s="122"/>
    </row>
    <row r="113" spans="1:28" s="44" customFormat="1" ht="18" customHeight="1" x14ac:dyDescent="0.3">
      <c r="A113" s="489"/>
      <c r="B113" s="110" t="s">
        <v>748</v>
      </c>
      <c r="C113" s="111" t="s">
        <v>758</v>
      </c>
      <c r="D113" s="377" t="s">
        <v>649</v>
      </c>
      <c r="E113" s="377" t="s">
        <v>648</v>
      </c>
      <c r="F113" s="112" t="s">
        <v>0</v>
      </c>
      <c r="G113" s="209">
        <v>7694</v>
      </c>
      <c r="H113" s="209">
        <v>24784</v>
      </c>
      <c r="I113" s="209"/>
      <c r="J113" s="112" t="s">
        <v>12</v>
      </c>
      <c r="K113" s="112" t="s">
        <v>21</v>
      </c>
      <c r="L113" s="112">
        <v>3</v>
      </c>
      <c r="M113" s="112">
        <v>100</v>
      </c>
      <c r="N113" s="113" t="s">
        <v>36</v>
      </c>
      <c r="O113" s="114">
        <v>46022</v>
      </c>
      <c r="P113" s="378">
        <v>46023</v>
      </c>
      <c r="Q113" s="378">
        <v>46752</v>
      </c>
      <c r="R113" s="115">
        <v>24</v>
      </c>
      <c r="S113" s="72">
        <f t="shared" si="18"/>
        <v>15388</v>
      </c>
      <c r="T113" s="73">
        <f t="shared" si="19"/>
        <v>49568</v>
      </c>
      <c r="U113" s="74">
        <f t="shared" si="20"/>
        <v>0</v>
      </c>
      <c r="V113" s="116">
        <f t="shared" si="12"/>
        <v>7694</v>
      </c>
      <c r="W113" s="117">
        <f t="shared" si="13"/>
        <v>24784</v>
      </c>
      <c r="X113" s="118">
        <f t="shared" si="14"/>
        <v>0</v>
      </c>
      <c r="Y113" s="119">
        <f t="shared" si="15"/>
        <v>7694</v>
      </c>
      <c r="Z113" s="120">
        <f t="shared" si="16"/>
        <v>24784</v>
      </c>
      <c r="AA113" s="121">
        <f t="shared" si="17"/>
        <v>0</v>
      </c>
      <c r="AB113" s="122"/>
    </row>
    <row r="114" spans="1:28" s="44" customFormat="1" ht="18" customHeight="1" x14ac:dyDescent="0.3">
      <c r="A114" s="489"/>
      <c r="B114" s="110" t="s">
        <v>748</v>
      </c>
      <c r="C114" s="111" t="s">
        <v>758</v>
      </c>
      <c r="D114" s="377" t="s">
        <v>651</v>
      </c>
      <c r="E114" s="377" t="s">
        <v>650</v>
      </c>
      <c r="F114" s="112" t="s">
        <v>0</v>
      </c>
      <c r="G114" s="209">
        <v>6285</v>
      </c>
      <c r="H114" s="209">
        <v>20178</v>
      </c>
      <c r="I114" s="209"/>
      <c r="J114" s="112" t="s">
        <v>12</v>
      </c>
      <c r="K114" s="112" t="s">
        <v>455</v>
      </c>
      <c r="L114" s="112">
        <v>3</v>
      </c>
      <c r="M114" s="112">
        <v>120</v>
      </c>
      <c r="N114" s="113" t="s">
        <v>36</v>
      </c>
      <c r="O114" s="114">
        <v>46022</v>
      </c>
      <c r="P114" s="378">
        <v>46023</v>
      </c>
      <c r="Q114" s="378">
        <v>46752</v>
      </c>
      <c r="R114" s="115">
        <v>24</v>
      </c>
      <c r="S114" s="72">
        <f t="shared" si="18"/>
        <v>12570</v>
      </c>
      <c r="T114" s="73">
        <f t="shared" si="19"/>
        <v>40356</v>
      </c>
      <c r="U114" s="74">
        <f t="shared" si="20"/>
        <v>0</v>
      </c>
      <c r="V114" s="116">
        <f t="shared" si="12"/>
        <v>6285</v>
      </c>
      <c r="W114" s="117">
        <f t="shared" si="13"/>
        <v>20178</v>
      </c>
      <c r="X114" s="118">
        <f t="shared" si="14"/>
        <v>0</v>
      </c>
      <c r="Y114" s="119">
        <f t="shared" si="15"/>
        <v>6285</v>
      </c>
      <c r="Z114" s="120">
        <f t="shared" si="16"/>
        <v>20178</v>
      </c>
      <c r="AA114" s="121">
        <f t="shared" si="17"/>
        <v>0</v>
      </c>
      <c r="AB114" s="122"/>
    </row>
    <row r="115" spans="1:28" s="44" customFormat="1" ht="18" customHeight="1" x14ac:dyDescent="0.3">
      <c r="A115" s="489"/>
      <c r="B115" s="110" t="s">
        <v>748</v>
      </c>
      <c r="C115" s="111" t="s">
        <v>758</v>
      </c>
      <c r="D115" s="377" t="s">
        <v>653</v>
      </c>
      <c r="E115" s="377" t="s">
        <v>652</v>
      </c>
      <c r="F115" s="112" t="s">
        <v>0</v>
      </c>
      <c r="G115" s="209">
        <v>5970</v>
      </c>
      <c r="H115" s="209">
        <v>19718</v>
      </c>
      <c r="I115" s="209"/>
      <c r="J115" s="112" t="s">
        <v>12</v>
      </c>
      <c r="K115" s="112" t="s">
        <v>455</v>
      </c>
      <c r="L115" s="112">
        <v>3</v>
      </c>
      <c r="M115" s="112">
        <v>120</v>
      </c>
      <c r="N115" s="113" t="s">
        <v>36</v>
      </c>
      <c r="O115" s="114">
        <v>46022</v>
      </c>
      <c r="P115" s="378">
        <v>46023</v>
      </c>
      <c r="Q115" s="378">
        <v>46752</v>
      </c>
      <c r="R115" s="115">
        <v>24</v>
      </c>
      <c r="S115" s="72">
        <f t="shared" si="18"/>
        <v>11940</v>
      </c>
      <c r="T115" s="73">
        <f t="shared" si="19"/>
        <v>39436</v>
      </c>
      <c r="U115" s="74">
        <f t="shared" si="20"/>
        <v>0</v>
      </c>
      <c r="V115" s="116">
        <f t="shared" si="12"/>
        <v>5970</v>
      </c>
      <c r="W115" s="117">
        <f t="shared" si="13"/>
        <v>19718</v>
      </c>
      <c r="X115" s="118">
        <f t="shared" si="14"/>
        <v>0</v>
      </c>
      <c r="Y115" s="119">
        <f t="shared" si="15"/>
        <v>5970</v>
      </c>
      <c r="Z115" s="120">
        <f t="shared" si="16"/>
        <v>19718</v>
      </c>
      <c r="AA115" s="121">
        <f t="shared" si="17"/>
        <v>0</v>
      </c>
      <c r="AB115" s="122"/>
    </row>
    <row r="116" spans="1:28" s="44" customFormat="1" ht="18" customHeight="1" x14ac:dyDescent="0.3">
      <c r="A116" s="489"/>
      <c r="B116" s="110" t="s">
        <v>748</v>
      </c>
      <c r="C116" s="111" t="s">
        <v>758</v>
      </c>
      <c r="D116" s="377" t="s">
        <v>655</v>
      </c>
      <c r="E116" s="377" t="s">
        <v>654</v>
      </c>
      <c r="F116" s="112" t="s">
        <v>0</v>
      </c>
      <c r="G116" s="209">
        <v>14293</v>
      </c>
      <c r="H116" s="209">
        <v>45723</v>
      </c>
      <c r="I116" s="209"/>
      <c r="J116" s="112" t="s">
        <v>12</v>
      </c>
      <c r="K116" s="112" t="s">
        <v>21</v>
      </c>
      <c r="L116" s="112">
        <v>3</v>
      </c>
      <c r="M116" s="112">
        <v>100</v>
      </c>
      <c r="N116" s="113" t="s">
        <v>36</v>
      </c>
      <c r="O116" s="114">
        <v>46022</v>
      </c>
      <c r="P116" s="378">
        <v>46023</v>
      </c>
      <c r="Q116" s="378">
        <v>46752</v>
      </c>
      <c r="R116" s="115">
        <v>24</v>
      </c>
      <c r="S116" s="72">
        <f t="shared" si="18"/>
        <v>28586</v>
      </c>
      <c r="T116" s="73">
        <f t="shared" si="19"/>
        <v>91446</v>
      </c>
      <c r="U116" s="74">
        <f t="shared" si="20"/>
        <v>0</v>
      </c>
      <c r="V116" s="116">
        <f t="shared" si="12"/>
        <v>14293</v>
      </c>
      <c r="W116" s="117">
        <f t="shared" si="13"/>
        <v>45723</v>
      </c>
      <c r="X116" s="118">
        <f t="shared" si="14"/>
        <v>0</v>
      </c>
      <c r="Y116" s="119">
        <f t="shared" si="15"/>
        <v>14293</v>
      </c>
      <c r="Z116" s="120">
        <f t="shared" si="16"/>
        <v>45723</v>
      </c>
      <c r="AA116" s="121">
        <f t="shared" si="17"/>
        <v>0</v>
      </c>
      <c r="AB116" s="122"/>
    </row>
    <row r="117" spans="1:28" s="44" customFormat="1" ht="18" customHeight="1" x14ac:dyDescent="0.3">
      <c r="A117" s="489"/>
      <c r="B117" s="110" t="s">
        <v>748</v>
      </c>
      <c r="C117" s="111" t="s">
        <v>758</v>
      </c>
      <c r="D117" s="377" t="s">
        <v>657</v>
      </c>
      <c r="E117" s="377" t="s">
        <v>656</v>
      </c>
      <c r="F117" s="112" t="s">
        <v>0</v>
      </c>
      <c r="G117" s="209">
        <v>802</v>
      </c>
      <c r="H117" s="209">
        <v>630</v>
      </c>
      <c r="I117" s="209"/>
      <c r="J117" s="112" t="s">
        <v>11</v>
      </c>
      <c r="K117" s="112" t="s">
        <v>3</v>
      </c>
      <c r="L117" s="112">
        <v>3</v>
      </c>
      <c r="M117" s="112">
        <v>40</v>
      </c>
      <c r="N117" s="113" t="s">
        <v>36</v>
      </c>
      <c r="O117" s="114">
        <v>46022</v>
      </c>
      <c r="P117" s="378">
        <v>46023</v>
      </c>
      <c r="Q117" s="378">
        <v>46752</v>
      </c>
      <c r="R117" s="115">
        <v>24</v>
      </c>
      <c r="S117" s="72">
        <f t="shared" si="18"/>
        <v>1604</v>
      </c>
      <c r="T117" s="73">
        <f t="shared" si="19"/>
        <v>1260</v>
      </c>
      <c r="U117" s="74">
        <f t="shared" si="20"/>
        <v>0</v>
      </c>
      <c r="V117" s="116">
        <f t="shared" si="12"/>
        <v>802</v>
      </c>
      <c r="W117" s="117">
        <f t="shared" si="13"/>
        <v>630</v>
      </c>
      <c r="X117" s="118">
        <f t="shared" si="14"/>
        <v>0</v>
      </c>
      <c r="Y117" s="119">
        <f t="shared" si="15"/>
        <v>802</v>
      </c>
      <c r="Z117" s="120">
        <f t="shared" si="16"/>
        <v>630</v>
      </c>
      <c r="AA117" s="121">
        <f t="shared" si="17"/>
        <v>0</v>
      </c>
      <c r="AB117" s="122"/>
    </row>
    <row r="118" spans="1:28" s="44" customFormat="1" ht="18" customHeight="1" x14ac:dyDescent="0.3">
      <c r="A118" s="489"/>
      <c r="B118" s="110" t="s">
        <v>748</v>
      </c>
      <c r="C118" s="111" t="s">
        <v>758</v>
      </c>
      <c r="D118" s="377" t="s">
        <v>659</v>
      </c>
      <c r="E118" s="377" t="s">
        <v>658</v>
      </c>
      <c r="F118" s="112" t="s">
        <v>0</v>
      </c>
      <c r="G118" s="209">
        <v>2832</v>
      </c>
      <c r="H118" s="209">
        <v>9497</v>
      </c>
      <c r="I118" s="209"/>
      <c r="J118" s="112" t="s">
        <v>12</v>
      </c>
      <c r="K118" s="112" t="s">
        <v>21</v>
      </c>
      <c r="L118" s="112">
        <v>3</v>
      </c>
      <c r="M118" s="112">
        <v>100</v>
      </c>
      <c r="N118" s="113" t="s">
        <v>36</v>
      </c>
      <c r="O118" s="114">
        <v>46022</v>
      </c>
      <c r="P118" s="378">
        <v>46023</v>
      </c>
      <c r="Q118" s="378">
        <v>46752</v>
      </c>
      <c r="R118" s="115">
        <v>24</v>
      </c>
      <c r="S118" s="72">
        <f t="shared" si="18"/>
        <v>5664</v>
      </c>
      <c r="T118" s="73">
        <f t="shared" si="19"/>
        <v>18994</v>
      </c>
      <c r="U118" s="74">
        <f t="shared" si="20"/>
        <v>0</v>
      </c>
      <c r="V118" s="116">
        <f t="shared" si="12"/>
        <v>2832</v>
      </c>
      <c r="W118" s="117">
        <f t="shared" si="13"/>
        <v>9497</v>
      </c>
      <c r="X118" s="118">
        <f t="shared" si="14"/>
        <v>0</v>
      </c>
      <c r="Y118" s="119">
        <f t="shared" si="15"/>
        <v>2832</v>
      </c>
      <c r="Z118" s="120">
        <f t="shared" si="16"/>
        <v>9497</v>
      </c>
      <c r="AA118" s="121">
        <f t="shared" si="17"/>
        <v>0</v>
      </c>
      <c r="AB118" s="122"/>
    </row>
    <row r="119" spans="1:28" s="44" customFormat="1" ht="18" customHeight="1" x14ac:dyDescent="0.3">
      <c r="A119" s="489"/>
      <c r="B119" s="110" t="s">
        <v>748</v>
      </c>
      <c r="C119" s="111" t="s">
        <v>758</v>
      </c>
      <c r="D119" s="377" t="s">
        <v>661</v>
      </c>
      <c r="E119" s="377" t="s">
        <v>660</v>
      </c>
      <c r="F119" s="112" t="s">
        <v>0</v>
      </c>
      <c r="G119" s="209">
        <v>11481</v>
      </c>
      <c r="H119" s="209">
        <v>3985</v>
      </c>
      <c r="I119" s="209"/>
      <c r="J119" s="112" t="s">
        <v>11</v>
      </c>
      <c r="K119" s="112" t="s">
        <v>21</v>
      </c>
      <c r="L119" s="112">
        <v>3</v>
      </c>
      <c r="M119" s="112">
        <v>100</v>
      </c>
      <c r="N119" s="113" t="s">
        <v>36</v>
      </c>
      <c r="O119" s="114">
        <v>46022</v>
      </c>
      <c r="P119" s="378">
        <v>46023</v>
      </c>
      <c r="Q119" s="378">
        <v>46752</v>
      </c>
      <c r="R119" s="115">
        <v>24</v>
      </c>
      <c r="S119" s="72">
        <f t="shared" si="18"/>
        <v>22962</v>
      </c>
      <c r="T119" s="73">
        <f t="shared" si="19"/>
        <v>7970</v>
      </c>
      <c r="U119" s="74">
        <f t="shared" si="20"/>
        <v>0</v>
      </c>
      <c r="V119" s="116">
        <f t="shared" si="12"/>
        <v>11481</v>
      </c>
      <c r="W119" s="117">
        <f t="shared" si="13"/>
        <v>3985</v>
      </c>
      <c r="X119" s="118">
        <f t="shared" si="14"/>
        <v>0</v>
      </c>
      <c r="Y119" s="119">
        <f t="shared" si="15"/>
        <v>11481</v>
      </c>
      <c r="Z119" s="120">
        <f t="shared" si="16"/>
        <v>3985</v>
      </c>
      <c r="AA119" s="121">
        <f t="shared" si="17"/>
        <v>0</v>
      </c>
      <c r="AB119" s="122"/>
    </row>
    <row r="120" spans="1:28" s="44" customFormat="1" ht="18" customHeight="1" x14ac:dyDescent="0.3">
      <c r="A120" s="489"/>
      <c r="B120" s="110" t="s">
        <v>748</v>
      </c>
      <c r="C120" s="111" t="s">
        <v>758</v>
      </c>
      <c r="D120" s="377" t="s">
        <v>662</v>
      </c>
      <c r="E120" s="377" t="s">
        <v>660</v>
      </c>
      <c r="F120" s="112" t="s">
        <v>0</v>
      </c>
      <c r="G120" s="209">
        <v>3045</v>
      </c>
      <c r="H120" s="209">
        <v>10240</v>
      </c>
      <c r="I120" s="209"/>
      <c r="J120" s="112" t="s">
        <v>12</v>
      </c>
      <c r="K120" s="112" t="s">
        <v>452</v>
      </c>
      <c r="L120" s="112">
        <v>3</v>
      </c>
      <c r="M120" s="112">
        <v>85</v>
      </c>
      <c r="N120" s="113" t="s">
        <v>36</v>
      </c>
      <c r="O120" s="114">
        <v>46022</v>
      </c>
      <c r="P120" s="378">
        <v>46023</v>
      </c>
      <c r="Q120" s="378">
        <v>46752</v>
      </c>
      <c r="R120" s="115">
        <v>24</v>
      </c>
      <c r="S120" s="72">
        <f t="shared" si="18"/>
        <v>6090</v>
      </c>
      <c r="T120" s="73">
        <f t="shared" si="19"/>
        <v>20480</v>
      </c>
      <c r="U120" s="74">
        <f t="shared" si="20"/>
        <v>0</v>
      </c>
      <c r="V120" s="116">
        <f t="shared" si="12"/>
        <v>3045</v>
      </c>
      <c r="W120" s="117">
        <f t="shared" si="13"/>
        <v>10240</v>
      </c>
      <c r="X120" s="118">
        <f t="shared" si="14"/>
        <v>0</v>
      </c>
      <c r="Y120" s="119">
        <f t="shared" si="15"/>
        <v>3045</v>
      </c>
      <c r="Z120" s="120">
        <f t="shared" si="16"/>
        <v>10240</v>
      </c>
      <c r="AA120" s="121">
        <f t="shared" si="17"/>
        <v>0</v>
      </c>
      <c r="AB120" s="122"/>
    </row>
    <row r="121" spans="1:28" s="44" customFormat="1" ht="18" customHeight="1" x14ac:dyDescent="0.3">
      <c r="A121" s="489"/>
      <c r="B121" s="110" t="s">
        <v>748</v>
      </c>
      <c r="C121" s="111" t="s">
        <v>758</v>
      </c>
      <c r="D121" s="377" t="s">
        <v>664</v>
      </c>
      <c r="E121" s="377" t="s">
        <v>663</v>
      </c>
      <c r="F121" s="112" t="s">
        <v>0</v>
      </c>
      <c r="G121" s="209"/>
      <c r="H121" s="209"/>
      <c r="I121" s="209">
        <v>10797</v>
      </c>
      <c r="J121" s="112" t="s">
        <v>11</v>
      </c>
      <c r="K121" s="112" t="s">
        <v>6</v>
      </c>
      <c r="L121" s="112">
        <v>3</v>
      </c>
      <c r="M121" s="112">
        <v>80</v>
      </c>
      <c r="N121" s="113" t="s">
        <v>36</v>
      </c>
      <c r="O121" s="114">
        <v>46022</v>
      </c>
      <c r="P121" s="378">
        <v>46023</v>
      </c>
      <c r="Q121" s="378">
        <v>46752</v>
      </c>
      <c r="R121" s="115">
        <v>24</v>
      </c>
      <c r="S121" s="72">
        <f t="shared" si="18"/>
        <v>0</v>
      </c>
      <c r="T121" s="73">
        <f t="shared" si="19"/>
        <v>0</v>
      </c>
      <c r="U121" s="74">
        <f t="shared" si="20"/>
        <v>21594</v>
      </c>
      <c r="V121" s="116">
        <f t="shared" si="12"/>
        <v>0</v>
      </c>
      <c r="W121" s="117">
        <f t="shared" si="13"/>
        <v>0</v>
      </c>
      <c r="X121" s="118">
        <f t="shared" si="14"/>
        <v>10797</v>
      </c>
      <c r="Y121" s="119">
        <f t="shared" si="15"/>
        <v>0</v>
      </c>
      <c r="Z121" s="120">
        <f t="shared" si="16"/>
        <v>0</v>
      </c>
      <c r="AA121" s="121">
        <f t="shared" si="17"/>
        <v>10797</v>
      </c>
      <c r="AB121" s="122"/>
    </row>
    <row r="122" spans="1:28" s="44" customFormat="1" ht="18" customHeight="1" x14ac:dyDescent="0.3">
      <c r="A122" s="489"/>
      <c r="B122" s="110" t="s">
        <v>748</v>
      </c>
      <c r="C122" s="111" t="s">
        <v>758</v>
      </c>
      <c r="D122" s="377" t="s">
        <v>666</v>
      </c>
      <c r="E122" s="377" t="s">
        <v>665</v>
      </c>
      <c r="F122" s="112" t="s">
        <v>0</v>
      </c>
      <c r="G122" s="209">
        <v>15761</v>
      </c>
      <c r="H122" s="209">
        <v>2992</v>
      </c>
      <c r="I122" s="209"/>
      <c r="J122" s="112" t="s">
        <v>11</v>
      </c>
      <c r="K122" s="112" t="s">
        <v>753</v>
      </c>
      <c r="L122" s="112">
        <v>3</v>
      </c>
      <c r="M122" s="112">
        <v>150</v>
      </c>
      <c r="N122" s="113" t="s">
        <v>36</v>
      </c>
      <c r="O122" s="114">
        <v>46022</v>
      </c>
      <c r="P122" s="378">
        <v>46023</v>
      </c>
      <c r="Q122" s="378">
        <v>46752</v>
      </c>
      <c r="R122" s="115">
        <v>24</v>
      </c>
      <c r="S122" s="72">
        <f t="shared" si="18"/>
        <v>31522</v>
      </c>
      <c r="T122" s="73">
        <f t="shared" si="19"/>
        <v>5984</v>
      </c>
      <c r="U122" s="74">
        <f t="shared" si="20"/>
        <v>0</v>
      </c>
      <c r="V122" s="116">
        <f t="shared" si="12"/>
        <v>15761</v>
      </c>
      <c r="W122" s="117">
        <f t="shared" si="13"/>
        <v>2992</v>
      </c>
      <c r="X122" s="118">
        <f t="shared" si="14"/>
        <v>0</v>
      </c>
      <c r="Y122" s="119">
        <f t="shared" si="15"/>
        <v>15761</v>
      </c>
      <c r="Z122" s="120">
        <f t="shared" si="16"/>
        <v>2992</v>
      </c>
      <c r="AA122" s="121">
        <f t="shared" si="17"/>
        <v>0</v>
      </c>
      <c r="AB122" s="122"/>
    </row>
    <row r="123" spans="1:28" s="44" customFormat="1" ht="18" customHeight="1" x14ac:dyDescent="0.3">
      <c r="A123" s="489"/>
      <c r="B123" s="110" t="s">
        <v>748</v>
      </c>
      <c r="C123" s="111" t="s">
        <v>758</v>
      </c>
      <c r="D123" s="377" t="s">
        <v>668</v>
      </c>
      <c r="E123" s="377" t="s">
        <v>667</v>
      </c>
      <c r="F123" s="112" t="s">
        <v>0</v>
      </c>
      <c r="G123" s="209">
        <v>11358</v>
      </c>
      <c r="H123" s="209">
        <v>36288</v>
      </c>
      <c r="I123" s="209"/>
      <c r="J123" s="112" t="s">
        <v>12</v>
      </c>
      <c r="K123" s="112" t="s">
        <v>455</v>
      </c>
      <c r="L123" s="112">
        <v>3</v>
      </c>
      <c r="M123" s="112">
        <v>120</v>
      </c>
      <c r="N123" s="113" t="s">
        <v>36</v>
      </c>
      <c r="O123" s="114">
        <v>46022</v>
      </c>
      <c r="P123" s="378">
        <v>46023</v>
      </c>
      <c r="Q123" s="378">
        <v>46752</v>
      </c>
      <c r="R123" s="115">
        <v>24</v>
      </c>
      <c r="S123" s="72">
        <f t="shared" si="18"/>
        <v>22716</v>
      </c>
      <c r="T123" s="73">
        <f t="shared" si="19"/>
        <v>72576</v>
      </c>
      <c r="U123" s="74">
        <f t="shared" si="20"/>
        <v>0</v>
      </c>
      <c r="V123" s="116">
        <f t="shared" si="12"/>
        <v>11358</v>
      </c>
      <c r="W123" s="117">
        <f t="shared" si="13"/>
        <v>36288</v>
      </c>
      <c r="X123" s="118">
        <f t="shared" si="14"/>
        <v>0</v>
      </c>
      <c r="Y123" s="119">
        <f t="shared" si="15"/>
        <v>11358</v>
      </c>
      <c r="Z123" s="120">
        <f t="shared" si="16"/>
        <v>36288</v>
      </c>
      <c r="AA123" s="121">
        <f t="shared" si="17"/>
        <v>0</v>
      </c>
      <c r="AB123" s="122"/>
    </row>
    <row r="124" spans="1:28" s="44" customFormat="1" ht="18" customHeight="1" x14ac:dyDescent="0.3">
      <c r="A124" s="489"/>
      <c r="B124" s="110" t="s">
        <v>748</v>
      </c>
      <c r="C124" s="111" t="s">
        <v>758</v>
      </c>
      <c r="D124" s="377" t="s">
        <v>670</v>
      </c>
      <c r="E124" s="377" t="s">
        <v>669</v>
      </c>
      <c r="F124" s="112" t="s">
        <v>0</v>
      </c>
      <c r="G124" s="209">
        <v>8</v>
      </c>
      <c r="H124" s="209">
        <v>8</v>
      </c>
      <c r="I124" s="209"/>
      <c r="J124" s="112" t="s">
        <v>11</v>
      </c>
      <c r="K124" s="112" t="s">
        <v>749</v>
      </c>
      <c r="L124" s="112">
        <v>3</v>
      </c>
      <c r="M124" s="112">
        <v>10</v>
      </c>
      <c r="N124" s="113" t="s">
        <v>36</v>
      </c>
      <c r="O124" s="114">
        <v>46022</v>
      </c>
      <c r="P124" s="378">
        <v>46023</v>
      </c>
      <c r="Q124" s="378">
        <v>46752</v>
      </c>
      <c r="R124" s="115">
        <v>24</v>
      </c>
      <c r="S124" s="72">
        <f t="shared" si="18"/>
        <v>16</v>
      </c>
      <c r="T124" s="73">
        <f t="shared" si="19"/>
        <v>16</v>
      </c>
      <c r="U124" s="74">
        <f t="shared" si="20"/>
        <v>0</v>
      </c>
      <c r="V124" s="116">
        <f t="shared" si="12"/>
        <v>8</v>
      </c>
      <c r="W124" s="117">
        <f t="shared" si="13"/>
        <v>8</v>
      </c>
      <c r="X124" s="118">
        <f t="shared" si="14"/>
        <v>0</v>
      </c>
      <c r="Y124" s="119">
        <f t="shared" si="15"/>
        <v>8</v>
      </c>
      <c r="Z124" s="120">
        <f t="shared" si="16"/>
        <v>8</v>
      </c>
      <c r="AA124" s="121">
        <f t="shared" si="17"/>
        <v>0</v>
      </c>
      <c r="AB124" s="122"/>
    </row>
    <row r="125" spans="1:28" s="44" customFormat="1" ht="18" customHeight="1" x14ac:dyDescent="0.3">
      <c r="A125" s="489"/>
      <c r="B125" s="110" t="s">
        <v>748</v>
      </c>
      <c r="C125" s="111" t="s">
        <v>758</v>
      </c>
      <c r="D125" s="377" t="s">
        <v>672</v>
      </c>
      <c r="E125" s="377" t="s">
        <v>671</v>
      </c>
      <c r="F125" s="112" t="s">
        <v>0</v>
      </c>
      <c r="G125" s="209">
        <v>3718</v>
      </c>
      <c r="H125" s="209">
        <v>12339</v>
      </c>
      <c r="I125" s="209"/>
      <c r="J125" s="112" t="s">
        <v>12</v>
      </c>
      <c r="K125" s="112" t="s">
        <v>455</v>
      </c>
      <c r="L125" s="112">
        <v>3</v>
      </c>
      <c r="M125" s="112">
        <v>120</v>
      </c>
      <c r="N125" s="113" t="s">
        <v>36</v>
      </c>
      <c r="O125" s="114">
        <v>46022</v>
      </c>
      <c r="P125" s="378">
        <v>46023</v>
      </c>
      <c r="Q125" s="378">
        <v>46752</v>
      </c>
      <c r="R125" s="115">
        <v>24</v>
      </c>
      <c r="S125" s="72">
        <f t="shared" si="18"/>
        <v>7436</v>
      </c>
      <c r="T125" s="73">
        <f t="shared" si="19"/>
        <v>24678</v>
      </c>
      <c r="U125" s="74">
        <f t="shared" si="20"/>
        <v>0</v>
      </c>
      <c r="V125" s="116">
        <f t="shared" si="12"/>
        <v>3718</v>
      </c>
      <c r="W125" s="117">
        <f t="shared" si="13"/>
        <v>12339</v>
      </c>
      <c r="X125" s="118">
        <f t="shared" si="14"/>
        <v>0</v>
      </c>
      <c r="Y125" s="119">
        <f t="shared" si="15"/>
        <v>3718</v>
      </c>
      <c r="Z125" s="120">
        <f t="shared" si="16"/>
        <v>12339</v>
      </c>
      <c r="AA125" s="121">
        <f t="shared" si="17"/>
        <v>0</v>
      </c>
      <c r="AB125" s="122"/>
    </row>
    <row r="126" spans="1:28" s="44" customFormat="1" ht="18" customHeight="1" x14ac:dyDescent="0.3">
      <c r="A126" s="489"/>
      <c r="B126" s="110" t="s">
        <v>748</v>
      </c>
      <c r="C126" s="111" t="s">
        <v>758</v>
      </c>
      <c r="D126" s="377" t="s">
        <v>674</v>
      </c>
      <c r="E126" s="377" t="s">
        <v>673</v>
      </c>
      <c r="F126" s="112" t="s">
        <v>0</v>
      </c>
      <c r="G126" s="209">
        <v>6187</v>
      </c>
      <c r="H126" s="209">
        <v>21265</v>
      </c>
      <c r="I126" s="209"/>
      <c r="J126" s="112" t="s">
        <v>12</v>
      </c>
      <c r="K126" s="112" t="s">
        <v>23</v>
      </c>
      <c r="L126" s="112">
        <v>3</v>
      </c>
      <c r="M126" s="112">
        <v>60</v>
      </c>
      <c r="N126" s="113" t="s">
        <v>36</v>
      </c>
      <c r="O126" s="114">
        <v>46022</v>
      </c>
      <c r="P126" s="378">
        <v>46023</v>
      </c>
      <c r="Q126" s="378">
        <v>46752</v>
      </c>
      <c r="R126" s="115">
        <v>24</v>
      </c>
      <c r="S126" s="72">
        <f t="shared" si="18"/>
        <v>12374</v>
      </c>
      <c r="T126" s="73">
        <f t="shared" si="19"/>
        <v>42530</v>
      </c>
      <c r="U126" s="74">
        <f t="shared" si="20"/>
        <v>0</v>
      </c>
      <c r="V126" s="116">
        <f t="shared" si="12"/>
        <v>6187</v>
      </c>
      <c r="W126" s="117">
        <f t="shared" si="13"/>
        <v>21265</v>
      </c>
      <c r="X126" s="118">
        <f t="shared" si="14"/>
        <v>0</v>
      </c>
      <c r="Y126" s="119">
        <f t="shared" si="15"/>
        <v>6187</v>
      </c>
      <c r="Z126" s="120">
        <f t="shared" si="16"/>
        <v>21265</v>
      </c>
      <c r="AA126" s="121">
        <f t="shared" si="17"/>
        <v>0</v>
      </c>
      <c r="AB126" s="122"/>
    </row>
    <row r="127" spans="1:28" s="44" customFormat="1" ht="18" customHeight="1" x14ac:dyDescent="0.3">
      <c r="A127" s="489"/>
      <c r="B127" s="110" t="s">
        <v>748</v>
      </c>
      <c r="C127" s="111" t="s">
        <v>758</v>
      </c>
      <c r="D127" s="377" t="s">
        <v>676</v>
      </c>
      <c r="E127" s="377" t="s">
        <v>675</v>
      </c>
      <c r="F127" s="112" t="s">
        <v>0</v>
      </c>
      <c r="G127" s="209">
        <v>1339</v>
      </c>
      <c r="H127" s="209">
        <v>4684</v>
      </c>
      <c r="I127" s="209"/>
      <c r="J127" s="112" t="s">
        <v>12</v>
      </c>
      <c r="K127" s="112" t="s">
        <v>21</v>
      </c>
      <c r="L127" s="112">
        <v>3</v>
      </c>
      <c r="M127" s="112">
        <v>100</v>
      </c>
      <c r="N127" s="113" t="s">
        <v>36</v>
      </c>
      <c r="O127" s="114">
        <v>46022</v>
      </c>
      <c r="P127" s="378">
        <v>46023</v>
      </c>
      <c r="Q127" s="378">
        <v>46752</v>
      </c>
      <c r="R127" s="115">
        <v>24</v>
      </c>
      <c r="S127" s="72">
        <f t="shared" si="18"/>
        <v>2678</v>
      </c>
      <c r="T127" s="73">
        <f t="shared" si="19"/>
        <v>9368</v>
      </c>
      <c r="U127" s="74">
        <f t="shared" si="20"/>
        <v>0</v>
      </c>
      <c r="V127" s="116">
        <f t="shared" si="12"/>
        <v>1339</v>
      </c>
      <c r="W127" s="117">
        <f t="shared" si="13"/>
        <v>4684</v>
      </c>
      <c r="X127" s="118">
        <f t="shared" si="14"/>
        <v>0</v>
      </c>
      <c r="Y127" s="119">
        <f t="shared" si="15"/>
        <v>1339</v>
      </c>
      <c r="Z127" s="120">
        <f t="shared" si="16"/>
        <v>4684</v>
      </c>
      <c r="AA127" s="121">
        <f t="shared" si="17"/>
        <v>0</v>
      </c>
      <c r="AB127" s="122"/>
    </row>
    <row r="128" spans="1:28" s="44" customFormat="1" ht="18" customHeight="1" x14ac:dyDescent="0.3">
      <c r="A128" s="489"/>
      <c r="B128" s="110" t="s">
        <v>748</v>
      </c>
      <c r="C128" s="111" t="s">
        <v>758</v>
      </c>
      <c r="D128" s="377" t="s">
        <v>678</v>
      </c>
      <c r="E128" s="377" t="s">
        <v>677</v>
      </c>
      <c r="F128" s="112" t="s">
        <v>0</v>
      </c>
      <c r="G128" s="209">
        <v>4378</v>
      </c>
      <c r="H128" s="209">
        <v>14249</v>
      </c>
      <c r="I128" s="209"/>
      <c r="J128" s="112" t="s">
        <v>12</v>
      </c>
      <c r="K128" s="112" t="s">
        <v>455</v>
      </c>
      <c r="L128" s="112">
        <v>3</v>
      </c>
      <c r="M128" s="112">
        <v>120</v>
      </c>
      <c r="N128" s="113" t="s">
        <v>36</v>
      </c>
      <c r="O128" s="114">
        <v>46022</v>
      </c>
      <c r="P128" s="378">
        <v>46023</v>
      </c>
      <c r="Q128" s="378">
        <v>46752</v>
      </c>
      <c r="R128" s="115">
        <v>24</v>
      </c>
      <c r="S128" s="72">
        <f t="shared" si="18"/>
        <v>8756</v>
      </c>
      <c r="T128" s="73">
        <f t="shared" si="19"/>
        <v>28498</v>
      </c>
      <c r="U128" s="74">
        <f t="shared" si="20"/>
        <v>0</v>
      </c>
      <c r="V128" s="116">
        <f t="shared" si="12"/>
        <v>4378</v>
      </c>
      <c r="W128" s="117">
        <f t="shared" si="13"/>
        <v>14249</v>
      </c>
      <c r="X128" s="118">
        <f t="shared" si="14"/>
        <v>0</v>
      </c>
      <c r="Y128" s="119">
        <f t="shared" si="15"/>
        <v>4378</v>
      </c>
      <c r="Z128" s="120">
        <f t="shared" si="16"/>
        <v>14249</v>
      </c>
      <c r="AA128" s="121">
        <f t="shared" si="17"/>
        <v>0</v>
      </c>
      <c r="AB128" s="122"/>
    </row>
    <row r="129" spans="1:28" s="44" customFormat="1" ht="18" customHeight="1" x14ac:dyDescent="0.3">
      <c r="A129" s="489"/>
      <c r="B129" s="110" t="s">
        <v>748</v>
      </c>
      <c r="C129" s="111" t="s">
        <v>758</v>
      </c>
      <c r="D129" s="377" t="s">
        <v>680</v>
      </c>
      <c r="E129" s="377" t="s">
        <v>679</v>
      </c>
      <c r="F129" s="112" t="s">
        <v>0</v>
      </c>
      <c r="G129" s="209">
        <v>10481</v>
      </c>
      <c r="H129" s="209">
        <v>33601</v>
      </c>
      <c r="I129" s="209"/>
      <c r="J129" s="112" t="s">
        <v>12</v>
      </c>
      <c r="K129" s="112" t="s">
        <v>455</v>
      </c>
      <c r="L129" s="112">
        <v>3</v>
      </c>
      <c r="M129" s="112">
        <v>120</v>
      </c>
      <c r="N129" s="113" t="s">
        <v>36</v>
      </c>
      <c r="O129" s="114">
        <v>46022</v>
      </c>
      <c r="P129" s="378">
        <v>46023</v>
      </c>
      <c r="Q129" s="378">
        <v>46752</v>
      </c>
      <c r="R129" s="115">
        <v>24</v>
      </c>
      <c r="S129" s="72">
        <f t="shared" si="18"/>
        <v>20962</v>
      </c>
      <c r="T129" s="73">
        <f t="shared" si="19"/>
        <v>67202</v>
      </c>
      <c r="U129" s="74">
        <f t="shared" si="20"/>
        <v>0</v>
      </c>
      <c r="V129" s="116">
        <f t="shared" si="12"/>
        <v>10481</v>
      </c>
      <c r="W129" s="117">
        <f t="shared" si="13"/>
        <v>33601</v>
      </c>
      <c r="X129" s="118">
        <f t="shared" si="14"/>
        <v>0</v>
      </c>
      <c r="Y129" s="119">
        <f t="shared" si="15"/>
        <v>10481</v>
      </c>
      <c r="Z129" s="120">
        <f t="shared" si="16"/>
        <v>33601</v>
      </c>
      <c r="AA129" s="121">
        <f t="shared" si="17"/>
        <v>0</v>
      </c>
      <c r="AB129" s="122"/>
    </row>
    <row r="130" spans="1:28" s="44" customFormat="1" ht="18" customHeight="1" x14ac:dyDescent="0.3">
      <c r="A130" s="489"/>
      <c r="B130" s="110" t="s">
        <v>748</v>
      </c>
      <c r="C130" s="111" t="s">
        <v>758</v>
      </c>
      <c r="D130" s="377" t="s">
        <v>681</v>
      </c>
      <c r="E130" s="377" t="s">
        <v>526</v>
      </c>
      <c r="F130" s="112" t="s">
        <v>0</v>
      </c>
      <c r="G130" s="209">
        <v>2953</v>
      </c>
      <c r="H130" s="209">
        <v>2853</v>
      </c>
      <c r="I130" s="209"/>
      <c r="J130" s="112" t="s">
        <v>11</v>
      </c>
      <c r="K130" s="112" t="s">
        <v>22</v>
      </c>
      <c r="L130" s="112">
        <v>3</v>
      </c>
      <c r="M130" s="112">
        <v>20</v>
      </c>
      <c r="N130" s="113" t="s">
        <v>36</v>
      </c>
      <c r="O130" s="114">
        <v>46022</v>
      </c>
      <c r="P130" s="378">
        <v>46023</v>
      </c>
      <c r="Q130" s="378">
        <v>46752</v>
      </c>
      <c r="R130" s="115">
        <v>24</v>
      </c>
      <c r="S130" s="72">
        <f t="shared" si="18"/>
        <v>5906</v>
      </c>
      <c r="T130" s="73">
        <f t="shared" si="19"/>
        <v>5706</v>
      </c>
      <c r="U130" s="74">
        <f t="shared" si="20"/>
        <v>0</v>
      </c>
      <c r="V130" s="116">
        <f t="shared" si="12"/>
        <v>2953</v>
      </c>
      <c r="W130" s="117">
        <f t="shared" si="13"/>
        <v>2853</v>
      </c>
      <c r="X130" s="118">
        <f t="shared" si="14"/>
        <v>0</v>
      </c>
      <c r="Y130" s="119">
        <f t="shared" si="15"/>
        <v>2953</v>
      </c>
      <c r="Z130" s="120">
        <f t="shared" si="16"/>
        <v>2853</v>
      </c>
      <c r="AA130" s="121">
        <f t="shared" si="17"/>
        <v>0</v>
      </c>
      <c r="AB130" s="122"/>
    </row>
    <row r="131" spans="1:28" s="44" customFormat="1" ht="18" customHeight="1" x14ac:dyDescent="0.3">
      <c r="A131" s="489"/>
      <c r="B131" s="110" t="s">
        <v>748</v>
      </c>
      <c r="C131" s="111" t="s">
        <v>758</v>
      </c>
      <c r="D131" s="377" t="s">
        <v>682</v>
      </c>
      <c r="E131" s="377" t="s">
        <v>526</v>
      </c>
      <c r="F131" s="112" t="s">
        <v>0</v>
      </c>
      <c r="G131" s="209"/>
      <c r="H131" s="209"/>
      <c r="I131" s="209">
        <v>56108</v>
      </c>
      <c r="J131" s="112" t="s">
        <v>11</v>
      </c>
      <c r="K131" s="112" t="s">
        <v>30</v>
      </c>
      <c r="L131" s="112">
        <v>3</v>
      </c>
      <c r="M131" s="112">
        <v>125</v>
      </c>
      <c r="N131" s="113" t="s">
        <v>36</v>
      </c>
      <c r="O131" s="114">
        <v>46022</v>
      </c>
      <c r="P131" s="378">
        <v>46023</v>
      </c>
      <c r="Q131" s="378">
        <v>46752</v>
      </c>
      <c r="R131" s="115">
        <v>24</v>
      </c>
      <c r="S131" s="72">
        <f t="shared" si="18"/>
        <v>0</v>
      </c>
      <c r="T131" s="73">
        <f t="shared" si="19"/>
        <v>0</v>
      </c>
      <c r="U131" s="74">
        <f t="shared" si="20"/>
        <v>112216</v>
      </c>
      <c r="V131" s="116">
        <f t="shared" si="12"/>
        <v>0</v>
      </c>
      <c r="W131" s="117">
        <f t="shared" si="13"/>
        <v>0</v>
      </c>
      <c r="X131" s="118">
        <f t="shared" si="14"/>
        <v>56108</v>
      </c>
      <c r="Y131" s="119">
        <f t="shared" si="15"/>
        <v>0</v>
      </c>
      <c r="Z131" s="120">
        <f t="shared" si="16"/>
        <v>0</v>
      </c>
      <c r="AA131" s="121">
        <f t="shared" si="17"/>
        <v>56108</v>
      </c>
      <c r="AB131" s="122"/>
    </row>
    <row r="132" spans="1:28" s="44" customFormat="1" ht="18" customHeight="1" x14ac:dyDescent="0.3">
      <c r="A132" s="489"/>
      <c r="B132" s="110" t="s">
        <v>748</v>
      </c>
      <c r="C132" s="111" t="s">
        <v>758</v>
      </c>
      <c r="D132" s="377" t="s">
        <v>683</v>
      </c>
      <c r="E132" s="377" t="s">
        <v>528</v>
      </c>
      <c r="F132" s="112" t="s">
        <v>0</v>
      </c>
      <c r="G132" s="209"/>
      <c r="H132" s="209"/>
      <c r="I132" s="209">
        <v>9346</v>
      </c>
      <c r="J132" s="112" t="s">
        <v>11</v>
      </c>
      <c r="K132" s="112" t="s">
        <v>29</v>
      </c>
      <c r="L132" s="112">
        <v>3</v>
      </c>
      <c r="M132" s="112">
        <v>33</v>
      </c>
      <c r="N132" s="113" t="s">
        <v>36</v>
      </c>
      <c r="O132" s="114">
        <v>46022</v>
      </c>
      <c r="P132" s="378">
        <v>46023</v>
      </c>
      <c r="Q132" s="378">
        <v>46752</v>
      </c>
      <c r="R132" s="115">
        <v>24</v>
      </c>
      <c r="S132" s="72">
        <f t="shared" si="18"/>
        <v>0</v>
      </c>
      <c r="T132" s="73">
        <f t="shared" si="19"/>
        <v>0</v>
      </c>
      <c r="U132" s="74">
        <f t="shared" si="20"/>
        <v>18692</v>
      </c>
      <c r="V132" s="116">
        <f t="shared" si="12"/>
        <v>0</v>
      </c>
      <c r="W132" s="117">
        <f t="shared" si="13"/>
        <v>0</v>
      </c>
      <c r="X132" s="118">
        <f t="shared" si="14"/>
        <v>9346</v>
      </c>
      <c r="Y132" s="119">
        <f t="shared" si="15"/>
        <v>0</v>
      </c>
      <c r="Z132" s="120">
        <f t="shared" si="16"/>
        <v>0</v>
      </c>
      <c r="AA132" s="121">
        <f t="shared" si="17"/>
        <v>9346</v>
      </c>
      <c r="AB132" s="122"/>
    </row>
    <row r="133" spans="1:28" s="44" customFormat="1" ht="18" customHeight="1" x14ac:dyDescent="0.3">
      <c r="A133" s="489"/>
      <c r="B133" s="110" t="s">
        <v>748</v>
      </c>
      <c r="C133" s="111" t="s">
        <v>758</v>
      </c>
      <c r="D133" s="377" t="s">
        <v>684</v>
      </c>
      <c r="E133" s="377" t="s">
        <v>528</v>
      </c>
      <c r="F133" s="112" t="s">
        <v>0</v>
      </c>
      <c r="G133" s="209"/>
      <c r="H133" s="209"/>
      <c r="I133" s="209">
        <v>43657</v>
      </c>
      <c r="J133" s="112" t="s">
        <v>11</v>
      </c>
      <c r="K133" s="112" t="s">
        <v>3</v>
      </c>
      <c r="L133" s="112">
        <v>3</v>
      </c>
      <c r="M133" s="112">
        <v>40</v>
      </c>
      <c r="N133" s="113" t="s">
        <v>36</v>
      </c>
      <c r="O133" s="114">
        <v>46022</v>
      </c>
      <c r="P133" s="378">
        <v>46023</v>
      </c>
      <c r="Q133" s="378">
        <v>46752</v>
      </c>
      <c r="R133" s="115">
        <v>24</v>
      </c>
      <c r="S133" s="72">
        <f t="shared" si="18"/>
        <v>0</v>
      </c>
      <c r="T133" s="73">
        <f t="shared" si="19"/>
        <v>0</v>
      </c>
      <c r="U133" s="74">
        <f t="shared" si="20"/>
        <v>87314</v>
      </c>
      <c r="V133" s="116">
        <f t="shared" si="12"/>
        <v>0</v>
      </c>
      <c r="W133" s="117">
        <f t="shared" si="13"/>
        <v>0</v>
      </c>
      <c r="X133" s="118">
        <f t="shared" si="14"/>
        <v>43657</v>
      </c>
      <c r="Y133" s="119">
        <f t="shared" si="15"/>
        <v>0</v>
      </c>
      <c r="Z133" s="120">
        <f t="shared" si="16"/>
        <v>0</v>
      </c>
      <c r="AA133" s="121">
        <f t="shared" si="17"/>
        <v>43657</v>
      </c>
      <c r="AB133" s="122"/>
    </row>
    <row r="134" spans="1:28" s="44" customFormat="1" ht="18" customHeight="1" x14ac:dyDescent="0.3">
      <c r="A134" s="489"/>
      <c r="B134" s="110" t="s">
        <v>748</v>
      </c>
      <c r="C134" s="111" t="s">
        <v>758</v>
      </c>
      <c r="D134" s="377" t="s">
        <v>686</v>
      </c>
      <c r="E134" s="377" t="s">
        <v>685</v>
      </c>
      <c r="F134" s="112" t="s">
        <v>0</v>
      </c>
      <c r="G134" s="209">
        <v>1705</v>
      </c>
      <c r="H134" s="209">
        <v>5872</v>
      </c>
      <c r="I134" s="209"/>
      <c r="J134" s="112" t="s">
        <v>12</v>
      </c>
      <c r="K134" s="112" t="s">
        <v>455</v>
      </c>
      <c r="L134" s="112">
        <v>3</v>
      </c>
      <c r="M134" s="112">
        <v>120</v>
      </c>
      <c r="N134" s="113" t="s">
        <v>36</v>
      </c>
      <c r="O134" s="114">
        <v>46022</v>
      </c>
      <c r="P134" s="378">
        <v>46023</v>
      </c>
      <c r="Q134" s="378">
        <v>46752</v>
      </c>
      <c r="R134" s="115">
        <v>24</v>
      </c>
      <c r="S134" s="72">
        <f t="shared" si="18"/>
        <v>3410</v>
      </c>
      <c r="T134" s="73">
        <f t="shared" si="19"/>
        <v>11744</v>
      </c>
      <c r="U134" s="74">
        <f t="shared" si="20"/>
        <v>0</v>
      </c>
      <c r="V134" s="116">
        <f t="shared" si="12"/>
        <v>1705</v>
      </c>
      <c r="W134" s="117">
        <f t="shared" si="13"/>
        <v>5872</v>
      </c>
      <c r="X134" s="118">
        <f t="shared" si="14"/>
        <v>0</v>
      </c>
      <c r="Y134" s="119">
        <f t="shared" si="15"/>
        <v>1705</v>
      </c>
      <c r="Z134" s="120">
        <f t="shared" si="16"/>
        <v>5872</v>
      </c>
      <c r="AA134" s="121">
        <f t="shared" si="17"/>
        <v>0</v>
      </c>
      <c r="AB134" s="122"/>
    </row>
    <row r="135" spans="1:28" s="44" customFormat="1" ht="18" customHeight="1" x14ac:dyDescent="0.3">
      <c r="A135" s="489"/>
      <c r="B135" s="110" t="s">
        <v>748</v>
      </c>
      <c r="C135" s="111" t="s">
        <v>758</v>
      </c>
      <c r="D135" s="377" t="s">
        <v>688</v>
      </c>
      <c r="E135" s="377" t="s">
        <v>687</v>
      </c>
      <c r="F135" s="112" t="s">
        <v>0</v>
      </c>
      <c r="G135" s="209">
        <v>398</v>
      </c>
      <c r="H135" s="209">
        <v>769</v>
      </c>
      <c r="I135" s="209"/>
      <c r="J135" s="112" t="s">
        <v>11</v>
      </c>
      <c r="K135" s="112" t="s">
        <v>460</v>
      </c>
      <c r="L135" s="112">
        <v>3</v>
      </c>
      <c r="M135" s="112">
        <v>21</v>
      </c>
      <c r="N135" s="113" t="s">
        <v>36</v>
      </c>
      <c r="O135" s="114">
        <v>46022</v>
      </c>
      <c r="P135" s="378">
        <v>46023</v>
      </c>
      <c r="Q135" s="378">
        <v>46752</v>
      </c>
      <c r="R135" s="115">
        <v>24</v>
      </c>
      <c r="S135" s="72">
        <f t="shared" si="18"/>
        <v>796</v>
      </c>
      <c r="T135" s="73">
        <f t="shared" si="19"/>
        <v>1538</v>
      </c>
      <c r="U135" s="74">
        <f t="shared" si="20"/>
        <v>0</v>
      </c>
      <c r="V135" s="116">
        <f t="shared" si="12"/>
        <v>398</v>
      </c>
      <c r="W135" s="117">
        <f t="shared" si="13"/>
        <v>769</v>
      </c>
      <c r="X135" s="118">
        <f t="shared" si="14"/>
        <v>0</v>
      </c>
      <c r="Y135" s="119">
        <f t="shared" si="15"/>
        <v>398</v>
      </c>
      <c r="Z135" s="120">
        <f t="shared" si="16"/>
        <v>769</v>
      </c>
      <c r="AA135" s="121">
        <f t="shared" si="17"/>
        <v>0</v>
      </c>
      <c r="AB135" s="122"/>
    </row>
    <row r="136" spans="1:28" s="44" customFormat="1" ht="18" customHeight="1" x14ac:dyDescent="0.3">
      <c r="A136" s="489"/>
      <c r="B136" s="110" t="s">
        <v>748</v>
      </c>
      <c r="C136" s="111" t="s">
        <v>758</v>
      </c>
      <c r="D136" s="377" t="s">
        <v>689</v>
      </c>
      <c r="E136" s="377" t="s">
        <v>532</v>
      </c>
      <c r="F136" s="112" t="s">
        <v>0</v>
      </c>
      <c r="G136" s="209">
        <v>3984</v>
      </c>
      <c r="H136" s="209">
        <v>4140</v>
      </c>
      <c r="I136" s="209"/>
      <c r="J136" s="112" t="s">
        <v>11</v>
      </c>
      <c r="K136" s="112" t="s">
        <v>32</v>
      </c>
      <c r="L136" s="112">
        <v>3</v>
      </c>
      <c r="M136" s="112">
        <v>400</v>
      </c>
      <c r="N136" s="113" t="s">
        <v>36</v>
      </c>
      <c r="O136" s="114">
        <v>46022</v>
      </c>
      <c r="P136" s="378">
        <v>46023</v>
      </c>
      <c r="Q136" s="378">
        <v>46752</v>
      </c>
      <c r="R136" s="115">
        <v>24</v>
      </c>
      <c r="S136" s="72">
        <f t="shared" si="18"/>
        <v>7968</v>
      </c>
      <c r="T136" s="73">
        <f t="shared" si="19"/>
        <v>8280</v>
      </c>
      <c r="U136" s="74">
        <f t="shared" si="20"/>
        <v>0</v>
      </c>
      <c r="V136" s="116">
        <f t="shared" si="12"/>
        <v>3984</v>
      </c>
      <c r="W136" s="117">
        <f t="shared" si="13"/>
        <v>4140</v>
      </c>
      <c r="X136" s="118">
        <f t="shared" si="14"/>
        <v>0</v>
      </c>
      <c r="Y136" s="119">
        <f t="shared" si="15"/>
        <v>3984</v>
      </c>
      <c r="Z136" s="120">
        <f t="shared" si="16"/>
        <v>4140</v>
      </c>
      <c r="AA136" s="121">
        <f t="shared" si="17"/>
        <v>0</v>
      </c>
      <c r="AB136" s="122"/>
    </row>
    <row r="137" spans="1:28" s="44" customFormat="1" ht="18" customHeight="1" x14ac:dyDescent="0.3">
      <c r="A137" s="489"/>
      <c r="B137" s="110" t="s">
        <v>748</v>
      </c>
      <c r="C137" s="111" t="s">
        <v>758</v>
      </c>
      <c r="D137" s="377" t="s">
        <v>690</v>
      </c>
      <c r="E137" s="377" t="s">
        <v>532</v>
      </c>
      <c r="F137" s="112" t="s">
        <v>0</v>
      </c>
      <c r="G137" s="209">
        <v>3943</v>
      </c>
      <c r="H137" s="209">
        <v>13151</v>
      </c>
      <c r="I137" s="209"/>
      <c r="J137" s="112" t="s">
        <v>11</v>
      </c>
      <c r="K137" s="112" t="s">
        <v>3</v>
      </c>
      <c r="L137" s="112">
        <v>3</v>
      </c>
      <c r="M137" s="112">
        <v>40</v>
      </c>
      <c r="N137" s="113" t="s">
        <v>36</v>
      </c>
      <c r="O137" s="114">
        <v>46022</v>
      </c>
      <c r="P137" s="378">
        <v>46023</v>
      </c>
      <c r="Q137" s="378">
        <v>46752</v>
      </c>
      <c r="R137" s="115">
        <v>24</v>
      </c>
      <c r="S137" s="72">
        <f t="shared" si="18"/>
        <v>7886</v>
      </c>
      <c r="T137" s="73">
        <f t="shared" si="19"/>
        <v>26302</v>
      </c>
      <c r="U137" s="74">
        <f t="shared" si="20"/>
        <v>0</v>
      </c>
      <c r="V137" s="116">
        <f t="shared" si="12"/>
        <v>3943</v>
      </c>
      <c r="W137" s="117">
        <f t="shared" si="13"/>
        <v>13151</v>
      </c>
      <c r="X137" s="118">
        <f t="shared" si="14"/>
        <v>0</v>
      </c>
      <c r="Y137" s="119">
        <f t="shared" si="15"/>
        <v>3943</v>
      </c>
      <c r="Z137" s="120">
        <f t="shared" si="16"/>
        <v>13151</v>
      </c>
      <c r="AA137" s="121">
        <f t="shared" si="17"/>
        <v>0</v>
      </c>
      <c r="AB137" s="122"/>
    </row>
    <row r="138" spans="1:28" s="44" customFormat="1" ht="18" customHeight="1" x14ac:dyDescent="0.3">
      <c r="A138" s="489"/>
      <c r="B138" s="110" t="s">
        <v>748</v>
      </c>
      <c r="C138" s="111" t="s">
        <v>758</v>
      </c>
      <c r="D138" s="377" t="s">
        <v>692</v>
      </c>
      <c r="E138" s="377" t="s">
        <v>691</v>
      </c>
      <c r="F138" s="112" t="s">
        <v>0</v>
      </c>
      <c r="G138" s="209">
        <v>9107</v>
      </c>
      <c r="H138" s="209">
        <v>30962</v>
      </c>
      <c r="I138" s="209"/>
      <c r="J138" s="112" t="s">
        <v>12</v>
      </c>
      <c r="K138" s="112" t="s">
        <v>455</v>
      </c>
      <c r="L138" s="112">
        <v>3</v>
      </c>
      <c r="M138" s="112">
        <v>120</v>
      </c>
      <c r="N138" s="113" t="s">
        <v>36</v>
      </c>
      <c r="O138" s="114">
        <v>46022</v>
      </c>
      <c r="P138" s="378">
        <v>46023</v>
      </c>
      <c r="Q138" s="378">
        <v>46752</v>
      </c>
      <c r="R138" s="115">
        <v>24</v>
      </c>
      <c r="S138" s="72">
        <f t="shared" si="18"/>
        <v>18214</v>
      </c>
      <c r="T138" s="73">
        <f t="shared" si="19"/>
        <v>61924</v>
      </c>
      <c r="U138" s="74">
        <f t="shared" si="20"/>
        <v>0</v>
      </c>
      <c r="V138" s="116">
        <f t="shared" si="12"/>
        <v>9107</v>
      </c>
      <c r="W138" s="117">
        <f t="shared" si="13"/>
        <v>30962</v>
      </c>
      <c r="X138" s="118">
        <f t="shared" si="14"/>
        <v>0</v>
      </c>
      <c r="Y138" s="119">
        <f t="shared" si="15"/>
        <v>9107</v>
      </c>
      <c r="Z138" s="120">
        <f t="shared" si="16"/>
        <v>30962</v>
      </c>
      <c r="AA138" s="121">
        <f t="shared" si="17"/>
        <v>0</v>
      </c>
      <c r="AB138" s="122"/>
    </row>
    <row r="139" spans="1:28" s="44" customFormat="1" ht="18" customHeight="1" x14ac:dyDescent="0.3">
      <c r="A139" s="489"/>
      <c r="B139" s="110" t="s">
        <v>748</v>
      </c>
      <c r="C139" s="111" t="s">
        <v>758</v>
      </c>
      <c r="D139" s="377" t="s">
        <v>694</v>
      </c>
      <c r="E139" s="377" t="s">
        <v>693</v>
      </c>
      <c r="F139" s="112" t="s">
        <v>0</v>
      </c>
      <c r="G139" s="209">
        <v>4409</v>
      </c>
      <c r="H139" s="209">
        <v>14462</v>
      </c>
      <c r="I139" s="209"/>
      <c r="J139" s="112" t="s">
        <v>12</v>
      </c>
      <c r="K139" s="112" t="s">
        <v>21</v>
      </c>
      <c r="L139" s="112">
        <v>3</v>
      </c>
      <c r="M139" s="112">
        <v>100</v>
      </c>
      <c r="N139" s="113" t="s">
        <v>36</v>
      </c>
      <c r="O139" s="114">
        <v>46022</v>
      </c>
      <c r="P139" s="378">
        <v>46023</v>
      </c>
      <c r="Q139" s="378">
        <v>46752</v>
      </c>
      <c r="R139" s="115">
        <v>24</v>
      </c>
      <c r="S139" s="72">
        <f t="shared" ref="S139:S198" si="21">SUM(G139/12*R139)</f>
        <v>8818</v>
      </c>
      <c r="T139" s="73">
        <f t="shared" ref="T139:T198" si="22">SUM(H139/12*R139)</f>
        <v>28924</v>
      </c>
      <c r="U139" s="74">
        <f t="shared" ref="U139:U198" si="23">SUM(I139/12*R139)</f>
        <v>0</v>
      </c>
      <c r="V139" s="116">
        <f t="shared" ref="V139:V195" si="24">SUM(G139/12*12)</f>
        <v>4409</v>
      </c>
      <c r="W139" s="117">
        <f t="shared" ref="W139:W195" si="25">SUM(H139/12*12 )</f>
        <v>14462</v>
      </c>
      <c r="X139" s="118">
        <f t="shared" ref="X139:X195" si="26">SUM(I139/12*12)</f>
        <v>0</v>
      </c>
      <c r="Y139" s="119">
        <f t="shared" ref="Y139:Y198" si="27">SUM(G139/12*12)</f>
        <v>4409</v>
      </c>
      <c r="Z139" s="120">
        <f t="shared" ref="Z139:Z198" si="28">SUM(H139/12*12)</f>
        <v>14462</v>
      </c>
      <c r="AA139" s="121">
        <f t="shared" ref="AA139:AA198" si="29">SUM(I139/12*12)</f>
        <v>0</v>
      </c>
      <c r="AB139" s="122"/>
    </row>
    <row r="140" spans="1:28" s="44" customFormat="1" ht="18" customHeight="1" x14ac:dyDescent="0.3">
      <c r="A140" s="489"/>
      <c r="B140" s="110" t="s">
        <v>748</v>
      </c>
      <c r="C140" s="111" t="s">
        <v>758</v>
      </c>
      <c r="D140" s="377" t="s">
        <v>696</v>
      </c>
      <c r="E140" s="377" t="s">
        <v>695</v>
      </c>
      <c r="F140" s="112" t="s">
        <v>0</v>
      </c>
      <c r="G140" s="209">
        <v>9658</v>
      </c>
      <c r="H140" s="209">
        <v>32424</v>
      </c>
      <c r="I140" s="209"/>
      <c r="J140" s="112" t="s">
        <v>12</v>
      </c>
      <c r="K140" s="112" t="s">
        <v>455</v>
      </c>
      <c r="L140" s="112">
        <v>3</v>
      </c>
      <c r="M140" s="112">
        <v>120</v>
      </c>
      <c r="N140" s="113" t="s">
        <v>36</v>
      </c>
      <c r="O140" s="114">
        <v>46022</v>
      </c>
      <c r="P140" s="378">
        <v>46023</v>
      </c>
      <c r="Q140" s="378">
        <v>46752</v>
      </c>
      <c r="R140" s="115">
        <v>24</v>
      </c>
      <c r="S140" s="72">
        <f t="shared" si="21"/>
        <v>19316</v>
      </c>
      <c r="T140" s="73">
        <f t="shared" si="22"/>
        <v>64848</v>
      </c>
      <c r="U140" s="74">
        <f t="shared" si="23"/>
        <v>0</v>
      </c>
      <c r="V140" s="116">
        <f t="shared" si="24"/>
        <v>9658</v>
      </c>
      <c r="W140" s="117">
        <f t="shared" si="25"/>
        <v>32424</v>
      </c>
      <c r="X140" s="118">
        <f t="shared" si="26"/>
        <v>0</v>
      </c>
      <c r="Y140" s="119">
        <f t="shared" si="27"/>
        <v>9658</v>
      </c>
      <c r="Z140" s="120">
        <f t="shared" si="28"/>
        <v>32424</v>
      </c>
      <c r="AA140" s="121">
        <f t="shared" si="29"/>
        <v>0</v>
      </c>
      <c r="AB140" s="122"/>
    </row>
    <row r="141" spans="1:28" s="44" customFormat="1" ht="18" customHeight="1" x14ac:dyDescent="0.3">
      <c r="A141" s="489"/>
      <c r="B141" s="110" t="s">
        <v>748</v>
      </c>
      <c r="C141" s="111" t="s">
        <v>758</v>
      </c>
      <c r="D141" s="377" t="s">
        <v>698</v>
      </c>
      <c r="E141" s="377" t="s">
        <v>697</v>
      </c>
      <c r="F141" s="112" t="s">
        <v>0</v>
      </c>
      <c r="G141" s="209"/>
      <c r="H141" s="209"/>
      <c r="I141" s="209">
        <v>4235</v>
      </c>
      <c r="J141" s="112" t="s">
        <v>12</v>
      </c>
      <c r="K141" s="112" t="s">
        <v>452</v>
      </c>
      <c r="L141" s="112">
        <v>3</v>
      </c>
      <c r="M141" s="112">
        <v>85</v>
      </c>
      <c r="N141" s="113" t="s">
        <v>36</v>
      </c>
      <c r="O141" s="114">
        <v>46022</v>
      </c>
      <c r="P141" s="378">
        <v>46023</v>
      </c>
      <c r="Q141" s="378">
        <v>46752</v>
      </c>
      <c r="R141" s="115">
        <v>24</v>
      </c>
      <c r="S141" s="72">
        <f t="shared" si="21"/>
        <v>0</v>
      </c>
      <c r="T141" s="73">
        <f t="shared" si="22"/>
        <v>0</v>
      </c>
      <c r="U141" s="74">
        <f t="shared" si="23"/>
        <v>8470</v>
      </c>
      <c r="V141" s="116">
        <f t="shared" si="24"/>
        <v>0</v>
      </c>
      <c r="W141" s="117">
        <f t="shared" si="25"/>
        <v>0</v>
      </c>
      <c r="X141" s="118">
        <f t="shared" si="26"/>
        <v>4235</v>
      </c>
      <c r="Y141" s="119">
        <f t="shared" si="27"/>
        <v>0</v>
      </c>
      <c r="Z141" s="120">
        <f t="shared" si="28"/>
        <v>0</v>
      </c>
      <c r="AA141" s="121">
        <f t="shared" si="29"/>
        <v>4235</v>
      </c>
      <c r="AB141" s="122"/>
    </row>
    <row r="142" spans="1:28" s="44" customFormat="1" ht="18" customHeight="1" x14ac:dyDescent="0.3">
      <c r="A142" s="489"/>
      <c r="B142" s="110" t="s">
        <v>748</v>
      </c>
      <c r="C142" s="111" t="s">
        <v>758</v>
      </c>
      <c r="D142" s="377" t="s">
        <v>700</v>
      </c>
      <c r="E142" s="377" t="s">
        <v>699</v>
      </c>
      <c r="F142" s="112" t="s">
        <v>0</v>
      </c>
      <c r="G142" s="209">
        <v>3130</v>
      </c>
      <c r="H142" s="209">
        <v>10663</v>
      </c>
      <c r="I142" s="209"/>
      <c r="J142" s="112" t="s">
        <v>12</v>
      </c>
      <c r="K142" s="112" t="s">
        <v>23</v>
      </c>
      <c r="L142" s="112">
        <v>3</v>
      </c>
      <c r="M142" s="112">
        <v>60</v>
      </c>
      <c r="N142" s="113" t="s">
        <v>36</v>
      </c>
      <c r="O142" s="114">
        <v>46022</v>
      </c>
      <c r="P142" s="378">
        <v>46023</v>
      </c>
      <c r="Q142" s="378">
        <v>46752</v>
      </c>
      <c r="R142" s="115">
        <v>24</v>
      </c>
      <c r="S142" s="72">
        <f t="shared" si="21"/>
        <v>6260</v>
      </c>
      <c r="T142" s="73">
        <f t="shared" si="22"/>
        <v>21326</v>
      </c>
      <c r="U142" s="74">
        <f t="shared" si="23"/>
        <v>0</v>
      </c>
      <c r="V142" s="116">
        <f t="shared" si="24"/>
        <v>3130</v>
      </c>
      <c r="W142" s="117">
        <f t="shared" si="25"/>
        <v>10663</v>
      </c>
      <c r="X142" s="118">
        <f t="shared" si="26"/>
        <v>0</v>
      </c>
      <c r="Y142" s="119">
        <f t="shared" si="27"/>
        <v>3130</v>
      </c>
      <c r="Z142" s="120">
        <f t="shared" si="28"/>
        <v>10663</v>
      </c>
      <c r="AA142" s="121">
        <f t="shared" si="29"/>
        <v>0</v>
      </c>
      <c r="AB142" s="122"/>
    </row>
    <row r="143" spans="1:28" s="44" customFormat="1" ht="18" customHeight="1" x14ac:dyDescent="0.3">
      <c r="A143" s="489"/>
      <c r="B143" s="110" t="s">
        <v>748</v>
      </c>
      <c r="C143" s="111" t="s">
        <v>758</v>
      </c>
      <c r="D143" s="377" t="s">
        <v>702</v>
      </c>
      <c r="E143" s="377" t="s">
        <v>701</v>
      </c>
      <c r="F143" s="112" t="s">
        <v>0</v>
      </c>
      <c r="G143" s="209">
        <v>7387</v>
      </c>
      <c r="H143" s="209">
        <v>22515</v>
      </c>
      <c r="I143" s="209"/>
      <c r="J143" s="112" t="s">
        <v>12</v>
      </c>
      <c r="K143" s="112" t="s">
        <v>455</v>
      </c>
      <c r="L143" s="112">
        <v>3</v>
      </c>
      <c r="M143" s="112">
        <v>120</v>
      </c>
      <c r="N143" s="113" t="s">
        <v>36</v>
      </c>
      <c r="O143" s="114">
        <v>46022</v>
      </c>
      <c r="P143" s="378">
        <v>46023</v>
      </c>
      <c r="Q143" s="378">
        <v>46752</v>
      </c>
      <c r="R143" s="115">
        <v>24</v>
      </c>
      <c r="S143" s="72">
        <f t="shared" si="21"/>
        <v>14774</v>
      </c>
      <c r="T143" s="73">
        <f t="shared" si="22"/>
        <v>45030</v>
      </c>
      <c r="U143" s="74">
        <f t="shared" si="23"/>
        <v>0</v>
      </c>
      <c r="V143" s="116">
        <f t="shared" si="24"/>
        <v>7387</v>
      </c>
      <c r="W143" s="117">
        <f t="shared" si="25"/>
        <v>22515</v>
      </c>
      <c r="X143" s="118">
        <f t="shared" si="26"/>
        <v>0</v>
      </c>
      <c r="Y143" s="119">
        <f t="shared" si="27"/>
        <v>7387</v>
      </c>
      <c r="Z143" s="120">
        <f t="shared" si="28"/>
        <v>22515</v>
      </c>
      <c r="AA143" s="121">
        <f t="shared" si="29"/>
        <v>0</v>
      </c>
      <c r="AB143" s="122"/>
    </row>
    <row r="144" spans="1:28" s="44" customFormat="1" ht="18" customHeight="1" x14ac:dyDescent="0.3">
      <c r="A144" s="489"/>
      <c r="B144" s="110" t="s">
        <v>748</v>
      </c>
      <c r="C144" s="111" t="s">
        <v>758</v>
      </c>
      <c r="D144" s="377" t="s">
        <v>704</v>
      </c>
      <c r="E144" s="377" t="s">
        <v>703</v>
      </c>
      <c r="F144" s="112" t="s">
        <v>0</v>
      </c>
      <c r="G144" s="209">
        <v>6230</v>
      </c>
      <c r="H144" s="209">
        <v>4396</v>
      </c>
      <c r="I144" s="209"/>
      <c r="J144" s="112" t="s">
        <v>11</v>
      </c>
      <c r="K144" s="112" t="s">
        <v>464</v>
      </c>
      <c r="L144" s="112">
        <v>3</v>
      </c>
      <c r="M144" s="112">
        <v>55</v>
      </c>
      <c r="N144" s="113" t="s">
        <v>36</v>
      </c>
      <c r="O144" s="114">
        <v>46022</v>
      </c>
      <c r="P144" s="378">
        <v>46023</v>
      </c>
      <c r="Q144" s="378">
        <v>46752</v>
      </c>
      <c r="R144" s="115">
        <v>24</v>
      </c>
      <c r="S144" s="72">
        <f t="shared" si="21"/>
        <v>12460</v>
      </c>
      <c r="T144" s="73">
        <f t="shared" si="22"/>
        <v>8792</v>
      </c>
      <c r="U144" s="74">
        <f t="shared" si="23"/>
        <v>0</v>
      </c>
      <c r="V144" s="116">
        <f t="shared" si="24"/>
        <v>6230</v>
      </c>
      <c r="W144" s="117">
        <f t="shared" si="25"/>
        <v>4396</v>
      </c>
      <c r="X144" s="118">
        <f t="shared" si="26"/>
        <v>0</v>
      </c>
      <c r="Y144" s="119">
        <f t="shared" si="27"/>
        <v>6230</v>
      </c>
      <c r="Z144" s="120">
        <f t="shared" si="28"/>
        <v>4396</v>
      </c>
      <c r="AA144" s="121">
        <f t="shared" si="29"/>
        <v>0</v>
      </c>
      <c r="AB144" s="122"/>
    </row>
    <row r="145" spans="1:28" s="44" customFormat="1" ht="18" customHeight="1" x14ac:dyDescent="0.3">
      <c r="A145" s="489"/>
      <c r="B145" s="110" t="s">
        <v>748</v>
      </c>
      <c r="C145" s="111" t="s">
        <v>758</v>
      </c>
      <c r="D145" s="377" t="s">
        <v>706</v>
      </c>
      <c r="E145" s="377" t="s">
        <v>705</v>
      </c>
      <c r="F145" s="112" t="s">
        <v>0</v>
      </c>
      <c r="G145" s="209"/>
      <c r="H145" s="209"/>
      <c r="I145" s="209">
        <v>3911</v>
      </c>
      <c r="J145" s="112" t="s">
        <v>11</v>
      </c>
      <c r="K145" s="112" t="s">
        <v>8</v>
      </c>
      <c r="L145" s="112">
        <v>3</v>
      </c>
      <c r="M145" s="112">
        <v>16</v>
      </c>
      <c r="N145" s="113" t="s">
        <v>36</v>
      </c>
      <c r="O145" s="114">
        <v>46022</v>
      </c>
      <c r="P145" s="378">
        <v>46023</v>
      </c>
      <c r="Q145" s="378">
        <v>46752</v>
      </c>
      <c r="R145" s="115">
        <v>24</v>
      </c>
      <c r="S145" s="72">
        <f t="shared" si="21"/>
        <v>0</v>
      </c>
      <c r="T145" s="73">
        <f t="shared" si="22"/>
        <v>0</v>
      </c>
      <c r="U145" s="74">
        <f t="shared" si="23"/>
        <v>7822</v>
      </c>
      <c r="V145" s="116">
        <f t="shared" si="24"/>
        <v>0</v>
      </c>
      <c r="W145" s="117">
        <f t="shared" si="25"/>
        <v>0</v>
      </c>
      <c r="X145" s="118">
        <f t="shared" si="26"/>
        <v>3911</v>
      </c>
      <c r="Y145" s="119">
        <f t="shared" si="27"/>
        <v>0</v>
      </c>
      <c r="Z145" s="120">
        <f t="shared" si="28"/>
        <v>0</v>
      </c>
      <c r="AA145" s="121">
        <f t="shared" si="29"/>
        <v>3911</v>
      </c>
      <c r="AB145" s="122"/>
    </row>
    <row r="146" spans="1:28" s="44" customFormat="1" ht="18" customHeight="1" x14ac:dyDescent="0.3">
      <c r="A146" s="489"/>
      <c r="B146" s="110" t="s">
        <v>748</v>
      </c>
      <c r="C146" s="111" t="s">
        <v>758</v>
      </c>
      <c r="D146" s="377" t="s">
        <v>708</v>
      </c>
      <c r="E146" s="377" t="s">
        <v>707</v>
      </c>
      <c r="F146" s="112" t="s">
        <v>0</v>
      </c>
      <c r="G146" s="209">
        <v>7615</v>
      </c>
      <c r="H146" s="209">
        <v>25143</v>
      </c>
      <c r="I146" s="209"/>
      <c r="J146" s="112" t="s">
        <v>12</v>
      </c>
      <c r="K146" s="112" t="s">
        <v>455</v>
      </c>
      <c r="L146" s="112">
        <v>3</v>
      </c>
      <c r="M146" s="112">
        <v>120</v>
      </c>
      <c r="N146" s="113" t="s">
        <v>36</v>
      </c>
      <c r="O146" s="114">
        <v>46022</v>
      </c>
      <c r="P146" s="378">
        <v>46023</v>
      </c>
      <c r="Q146" s="378">
        <v>46752</v>
      </c>
      <c r="R146" s="115">
        <v>24</v>
      </c>
      <c r="S146" s="72">
        <f t="shared" si="21"/>
        <v>15230</v>
      </c>
      <c r="T146" s="73">
        <f t="shared" si="22"/>
        <v>50286</v>
      </c>
      <c r="U146" s="74">
        <f t="shared" si="23"/>
        <v>0</v>
      </c>
      <c r="V146" s="116">
        <f t="shared" si="24"/>
        <v>7615</v>
      </c>
      <c r="W146" s="117">
        <f t="shared" si="25"/>
        <v>25143</v>
      </c>
      <c r="X146" s="118">
        <f t="shared" si="26"/>
        <v>0</v>
      </c>
      <c r="Y146" s="119">
        <f t="shared" si="27"/>
        <v>7615</v>
      </c>
      <c r="Z146" s="120">
        <f t="shared" si="28"/>
        <v>25143</v>
      </c>
      <c r="AA146" s="121">
        <f t="shared" si="29"/>
        <v>0</v>
      </c>
      <c r="AB146" s="122"/>
    </row>
    <row r="147" spans="1:28" s="44" customFormat="1" ht="18" customHeight="1" x14ac:dyDescent="0.3">
      <c r="A147" s="489"/>
      <c r="B147" s="110" t="s">
        <v>748</v>
      </c>
      <c r="C147" s="111" t="s">
        <v>758</v>
      </c>
      <c r="D147" s="377" t="s">
        <v>710</v>
      </c>
      <c r="E147" s="377" t="s">
        <v>709</v>
      </c>
      <c r="F147" s="112" t="s">
        <v>0</v>
      </c>
      <c r="G147" s="209">
        <v>8083</v>
      </c>
      <c r="H147" s="209">
        <v>25557</v>
      </c>
      <c r="I147" s="209"/>
      <c r="J147" s="112" t="s">
        <v>12</v>
      </c>
      <c r="K147" s="112" t="s">
        <v>21</v>
      </c>
      <c r="L147" s="112">
        <v>3</v>
      </c>
      <c r="M147" s="112">
        <v>100</v>
      </c>
      <c r="N147" s="113" t="s">
        <v>36</v>
      </c>
      <c r="O147" s="114">
        <v>46022</v>
      </c>
      <c r="P147" s="378">
        <v>46023</v>
      </c>
      <c r="Q147" s="378">
        <v>46752</v>
      </c>
      <c r="R147" s="115">
        <v>24</v>
      </c>
      <c r="S147" s="72">
        <f t="shared" si="21"/>
        <v>16166</v>
      </c>
      <c r="T147" s="73">
        <f t="shared" si="22"/>
        <v>51114</v>
      </c>
      <c r="U147" s="74">
        <f t="shared" si="23"/>
        <v>0</v>
      </c>
      <c r="V147" s="116">
        <f t="shared" si="24"/>
        <v>8083</v>
      </c>
      <c r="W147" s="117">
        <f t="shared" si="25"/>
        <v>25557</v>
      </c>
      <c r="X147" s="118">
        <f t="shared" si="26"/>
        <v>0</v>
      </c>
      <c r="Y147" s="119">
        <f t="shared" si="27"/>
        <v>8083</v>
      </c>
      <c r="Z147" s="120">
        <f t="shared" si="28"/>
        <v>25557</v>
      </c>
      <c r="AA147" s="121">
        <f t="shared" si="29"/>
        <v>0</v>
      </c>
      <c r="AB147" s="122"/>
    </row>
    <row r="148" spans="1:28" s="44" customFormat="1" ht="18" customHeight="1" x14ac:dyDescent="0.3">
      <c r="A148" s="489"/>
      <c r="B148" s="110" t="s">
        <v>748</v>
      </c>
      <c r="C148" s="111" t="s">
        <v>758</v>
      </c>
      <c r="D148" s="377" t="s">
        <v>712</v>
      </c>
      <c r="E148" s="377" t="s">
        <v>711</v>
      </c>
      <c r="F148" s="112" t="s">
        <v>0</v>
      </c>
      <c r="G148" s="209">
        <v>5106</v>
      </c>
      <c r="H148" s="209">
        <v>4539</v>
      </c>
      <c r="I148" s="209"/>
      <c r="J148" s="112" t="s">
        <v>11</v>
      </c>
      <c r="K148" s="112" t="s">
        <v>753</v>
      </c>
      <c r="L148" s="112">
        <v>3</v>
      </c>
      <c r="M148" s="112">
        <v>150</v>
      </c>
      <c r="N148" s="113" t="s">
        <v>36</v>
      </c>
      <c r="O148" s="114">
        <v>46022</v>
      </c>
      <c r="P148" s="378">
        <v>46023</v>
      </c>
      <c r="Q148" s="378">
        <v>46752</v>
      </c>
      <c r="R148" s="115">
        <v>24</v>
      </c>
      <c r="S148" s="72">
        <f t="shared" si="21"/>
        <v>10212</v>
      </c>
      <c r="T148" s="73">
        <f t="shared" si="22"/>
        <v>9078</v>
      </c>
      <c r="U148" s="74">
        <f t="shared" si="23"/>
        <v>0</v>
      </c>
      <c r="V148" s="116">
        <f t="shared" si="24"/>
        <v>5106</v>
      </c>
      <c r="W148" s="117">
        <f t="shared" si="25"/>
        <v>4539</v>
      </c>
      <c r="X148" s="118">
        <f t="shared" si="26"/>
        <v>0</v>
      </c>
      <c r="Y148" s="119">
        <f t="shared" si="27"/>
        <v>5106</v>
      </c>
      <c r="Z148" s="120">
        <f t="shared" si="28"/>
        <v>4539</v>
      </c>
      <c r="AA148" s="121">
        <f t="shared" si="29"/>
        <v>0</v>
      </c>
      <c r="AB148" s="122"/>
    </row>
    <row r="149" spans="1:28" s="44" customFormat="1" ht="18" customHeight="1" x14ac:dyDescent="0.3">
      <c r="A149" s="489"/>
      <c r="B149" s="110" t="s">
        <v>748</v>
      </c>
      <c r="C149" s="111" t="s">
        <v>758</v>
      </c>
      <c r="D149" s="377" t="s">
        <v>714</v>
      </c>
      <c r="E149" s="377" t="s">
        <v>713</v>
      </c>
      <c r="F149" s="112" t="s">
        <v>0</v>
      </c>
      <c r="G149" s="209">
        <v>8036</v>
      </c>
      <c r="H149" s="209">
        <v>2429</v>
      </c>
      <c r="I149" s="209"/>
      <c r="J149" s="112" t="s">
        <v>11</v>
      </c>
      <c r="K149" s="112" t="s">
        <v>1</v>
      </c>
      <c r="L149" s="112">
        <v>3</v>
      </c>
      <c r="M149" s="112">
        <v>25</v>
      </c>
      <c r="N149" s="113" t="s">
        <v>36</v>
      </c>
      <c r="O149" s="114">
        <v>46022</v>
      </c>
      <c r="P149" s="378">
        <v>46023</v>
      </c>
      <c r="Q149" s="378">
        <v>46752</v>
      </c>
      <c r="R149" s="115">
        <v>24</v>
      </c>
      <c r="S149" s="72">
        <f t="shared" si="21"/>
        <v>16072</v>
      </c>
      <c r="T149" s="73">
        <f t="shared" si="22"/>
        <v>4858</v>
      </c>
      <c r="U149" s="74">
        <f t="shared" si="23"/>
        <v>0</v>
      </c>
      <c r="V149" s="116">
        <f t="shared" si="24"/>
        <v>8036</v>
      </c>
      <c r="W149" s="117">
        <f t="shared" si="25"/>
        <v>2429</v>
      </c>
      <c r="X149" s="118">
        <f t="shared" si="26"/>
        <v>0</v>
      </c>
      <c r="Y149" s="119">
        <f t="shared" si="27"/>
        <v>8036</v>
      </c>
      <c r="Z149" s="120">
        <f t="shared" si="28"/>
        <v>2429</v>
      </c>
      <c r="AA149" s="121">
        <f t="shared" si="29"/>
        <v>0</v>
      </c>
      <c r="AB149" s="122"/>
    </row>
    <row r="150" spans="1:28" s="44" customFormat="1" ht="18" customHeight="1" x14ac:dyDescent="0.3">
      <c r="A150" s="489"/>
      <c r="B150" s="110" t="s">
        <v>748</v>
      </c>
      <c r="C150" s="111" t="s">
        <v>758</v>
      </c>
      <c r="D150" s="377" t="s">
        <v>716</v>
      </c>
      <c r="E150" s="377" t="s">
        <v>715</v>
      </c>
      <c r="F150" s="112" t="s">
        <v>0</v>
      </c>
      <c r="G150" s="209"/>
      <c r="H150" s="209"/>
      <c r="I150" s="209">
        <v>9532</v>
      </c>
      <c r="J150" s="112" t="s">
        <v>11</v>
      </c>
      <c r="K150" s="112" t="s">
        <v>753</v>
      </c>
      <c r="L150" s="112">
        <v>3</v>
      </c>
      <c r="M150" s="112">
        <v>150</v>
      </c>
      <c r="N150" s="113" t="s">
        <v>36</v>
      </c>
      <c r="O150" s="114">
        <v>46022</v>
      </c>
      <c r="P150" s="378">
        <v>46023</v>
      </c>
      <c r="Q150" s="378">
        <v>46752</v>
      </c>
      <c r="R150" s="115">
        <v>24</v>
      </c>
      <c r="S150" s="72">
        <f t="shared" si="21"/>
        <v>0</v>
      </c>
      <c r="T150" s="73">
        <f t="shared" si="22"/>
        <v>0</v>
      </c>
      <c r="U150" s="74">
        <f t="shared" si="23"/>
        <v>19064</v>
      </c>
      <c r="V150" s="116">
        <f t="shared" si="24"/>
        <v>0</v>
      </c>
      <c r="W150" s="117">
        <f t="shared" si="25"/>
        <v>0</v>
      </c>
      <c r="X150" s="118">
        <f t="shared" si="26"/>
        <v>9532</v>
      </c>
      <c r="Y150" s="119">
        <f t="shared" si="27"/>
        <v>0</v>
      </c>
      <c r="Z150" s="120">
        <f t="shared" si="28"/>
        <v>0</v>
      </c>
      <c r="AA150" s="121">
        <f t="shared" si="29"/>
        <v>9532</v>
      </c>
      <c r="AB150" s="122"/>
    </row>
    <row r="151" spans="1:28" s="44" customFormat="1" ht="18" customHeight="1" x14ac:dyDescent="0.3">
      <c r="A151" s="489"/>
      <c r="B151" s="110" t="s">
        <v>748</v>
      </c>
      <c r="C151" s="111" t="s">
        <v>758</v>
      </c>
      <c r="D151" s="377" t="s">
        <v>718</v>
      </c>
      <c r="E151" s="377" t="s">
        <v>717</v>
      </c>
      <c r="F151" s="112" t="s">
        <v>0</v>
      </c>
      <c r="G151" s="209">
        <v>4653</v>
      </c>
      <c r="H151" s="209">
        <v>15098</v>
      </c>
      <c r="I151" s="209"/>
      <c r="J151" s="112" t="s">
        <v>12</v>
      </c>
      <c r="K151" s="112" t="s">
        <v>6</v>
      </c>
      <c r="L151" s="112">
        <v>3</v>
      </c>
      <c r="M151" s="112">
        <v>80</v>
      </c>
      <c r="N151" s="113" t="s">
        <v>36</v>
      </c>
      <c r="O151" s="114">
        <v>46022</v>
      </c>
      <c r="P151" s="378">
        <v>46023</v>
      </c>
      <c r="Q151" s="378">
        <v>46752</v>
      </c>
      <c r="R151" s="115">
        <v>24</v>
      </c>
      <c r="S151" s="72">
        <f t="shared" si="21"/>
        <v>9306</v>
      </c>
      <c r="T151" s="73">
        <f t="shared" si="22"/>
        <v>30196</v>
      </c>
      <c r="U151" s="74">
        <f t="shared" si="23"/>
        <v>0</v>
      </c>
      <c r="V151" s="116">
        <f t="shared" si="24"/>
        <v>4653</v>
      </c>
      <c r="W151" s="117">
        <f t="shared" si="25"/>
        <v>15098</v>
      </c>
      <c r="X151" s="118">
        <f t="shared" si="26"/>
        <v>0</v>
      </c>
      <c r="Y151" s="119">
        <f t="shared" si="27"/>
        <v>4653</v>
      </c>
      <c r="Z151" s="120">
        <f t="shared" si="28"/>
        <v>15098</v>
      </c>
      <c r="AA151" s="121">
        <f t="shared" si="29"/>
        <v>0</v>
      </c>
      <c r="AB151" s="122"/>
    </row>
    <row r="152" spans="1:28" s="44" customFormat="1" ht="18" customHeight="1" x14ac:dyDescent="0.3">
      <c r="A152" s="489"/>
      <c r="B152" s="110" t="s">
        <v>748</v>
      </c>
      <c r="C152" s="111" t="s">
        <v>758</v>
      </c>
      <c r="D152" s="377" t="s">
        <v>720</v>
      </c>
      <c r="E152" s="377" t="s">
        <v>719</v>
      </c>
      <c r="F152" s="112" t="s">
        <v>0</v>
      </c>
      <c r="G152" s="209">
        <v>2137</v>
      </c>
      <c r="H152" s="209">
        <v>6913</v>
      </c>
      <c r="I152" s="209"/>
      <c r="J152" s="112" t="s">
        <v>12</v>
      </c>
      <c r="K152" s="112" t="s">
        <v>455</v>
      </c>
      <c r="L152" s="112">
        <v>3</v>
      </c>
      <c r="M152" s="112">
        <v>120</v>
      </c>
      <c r="N152" s="113" t="s">
        <v>36</v>
      </c>
      <c r="O152" s="114">
        <v>46022</v>
      </c>
      <c r="P152" s="378">
        <v>46023</v>
      </c>
      <c r="Q152" s="378">
        <v>46752</v>
      </c>
      <c r="R152" s="115">
        <v>24</v>
      </c>
      <c r="S152" s="72">
        <f t="shared" si="21"/>
        <v>4274</v>
      </c>
      <c r="T152" s="73">
        <f t="shared" si="22"/>
        <v>13826</v>
      </c>
      <c r="U152" s="74">
        <f t="shared" si="23"/>
        <v>0</v>
      </c>
      <c r="V152" s="116">
        <f t="shared" si="24"/>
        <v>2137</v>
      </c>
      <c r="W152" s="117">
        <f t="shared" si="25"/>
        <v>6913</v>
      </c>
      <c r="X152" s="118">
        <f t="shared" si="26"/>
        <v>0</v>
      </c>
      <c r="Y152" s="119">
        <f t="shared" si="27"/>
        <v>2137</v>
      </c>
      <c r="Z152" s="120">
        <f t="shared" si="28"/>
        <v>6913</v>
      </c>
      <c r="AA152" s="121">
        <f t="shared" si="29"/>
        <v>0</v>
      </c>
      <c r="AB152" s="122"/>
    </row>
    <row r="153" spans="1:28" s="44" customFormat="1" ht="18" customHeight="1" x14ac:dyDescent="0.3">
      <c r="A153" s="489"/>
      <c r="B153" s="110" t="s">
        <v>748</v>
      </c>
      <c r="C153" s="111" t="s">
        <v>758</v>
      </c>
      <c r="D153" s="377" t="s">
        <v>722</v>
      </c>
      <c r="E153" s="377" t="s">
        <v>721</v>
      </c>
      <c r="F153" s="112" t="s">
        <v>0</v>
      </c>
      <c r="G153" s="209"/>
      <c r="H153" s="209"/>
      <c r="I153" s="209">
        <v>1362</v>
      </c>
      <c r="J153" s="112" t="s">
        <v>11</v>
      </c>
      <c r="K153" s="112" t="s">
        <v>8</v>
      </c>
      <c r="L153" s="112">
        <v>3</v>
      </c>
      <c r="M153" s="112">
        <v>16</v>
      </c>
      <c r="N153" s="113" t="s">
        <v>36</v>
      </c>
      <c r="O153" s="114">
        <v>46022</v>
      </c>
      <c r="P153" s="378">
        <v>46023</v>
      </c>
      <c r="Q153" s="378">
        <v>46752</v>
      </c>
      <c r="R153" s="115">
        <v>24</v>
      </c>
      <c r="S153" s="72">
        <f t="shared" si="21"/>
        <v>0</v>
      </c>
      <c r="T153" s="73">
        <f t="shared" si="22"/>
        <v>0</v>
      </c>
      <c r="U153" s="74">
        <f t="shared" si="23"/>
        <v>2724</v>
      </c>
      <c r="V153" s="116">
        <f t="shared" si="24"/>
        <v>0</v>
      </c>
      <c r="W153" s="117">
        <f t="shared" si="25"/>
        <v>0</v>
      </c>
      <c r="X153" s="118">
        <f t="shared" si="26"/>
        <v>1362</v>
      </c>
      <c r="Y153" s="119">
        <f t="shared" si="27"/>
        <v>0</v>
      </c>
      <c r="Z153" s="120">
        <f t="shared" si="28"/>
        <v>0</v>
      </c>
      <c r="AA153" s="121">
        <f t="shared" si="29"/>
        <v>1362</v>
      </c>
      <c r="AB153" s="122"/>
    </row>
    <row r="154" spans="1:28" s="44" customFormat="1" ht="18" customHeight="1" x14ac:dyDescent="0.3">
      <c r="A154" s="489"/>
      <c r="B154" s="110" t="s">
        <v>748</v>
      </c>
      <c r="C154" s="111" t="s">
        <v>758</v>
      </c>
      <c r="D154" s="377" t="s">
        <v>724</v>
      </c>
      <c r="E154" s="377" t="s">
        <v>723</v>
      </c>
      <c r="F154" s="112" t="s">
        <v>0</v>
      </c>
      <c r="G154" s="209">
        <v>1178</v>
      </c>
      <c r="H154" s="209">
        <v>1796</v>
      </c>
      <c r="I154" s="209"/>
      <c r="J154" s="112" t="s">
        <v>11</v>
      </c>
      <c r="K154" s="112" t="s">
        <v>26</v>
      </c>
      <c r="L154" s="112">
        <v>3</v>
      </c>
      <c r="M154" s="112">
        <v>50</v>
      </c>
      <c r="N154" s="113" t="s">
        <v>36</v>
      </c>
      <c r="O154" s="114">
        <v>46022</v>
      </c>
      <c r="P154" s="378">
        <v>46023</v>
      </c>
      <c r="Q154" s="378">
        <v>46752</v>
      </c>
      <c r="R154" s="115">
        <v>24</v>
      </c>
      <c r="S154" s="72">
        <f t="shared" si="21"/>
        <v>2356</v>
      </c>
      <c r="T154" s="73">
        <f t="shared" si="22"/>
        <v>3592</v>
      </c>
      <c r="U154" s="74">
        <f t="shared" si="23"/>
        <v>0</v>
      </c>
      <c r="V154" s="116">
        <f t="shared" si="24"/>
        <v>1178</v>
      </c>
      <c r="W154" s="117">
        <f t="shared" si="25"/>
        <v>1796</v>
      </c>
      <c r="X154" s="118">
        <f t="shared" si="26"/>
        <v>0</v>
      </c>
      <c r="Y154" s="119">
        <f t="shared" si="27"/>
        <v>1178</v>
      </c>
      <c r="Z154" s="120">
        <f t="shared" si="28"/>
        <v>1796</v>
      </c>
      <c r="AA154" s="121">
        <f t="shared" si="29"/>
        <v>0</v>
      </c>
      <c r="AB154" s="122"/>
    </row>
    <row r="155" spans="1:28" s="44" customFormat="1" ht="18" customHeight="1" x14ac:dyDescent="0.3">
      <c r="A155" s="489"/>
      <c r="B155" s="110" t="s">
        <v>748</v>
      </c>
      <c r="C155" s="111" t="s">
        <v>758</v>
      </c>
      <c r="D155" s="377" t="s">
        <v>726</v>
      </c>
      <c r="E155" s="377" t="s">
        <v>725</v>
      </c>
      <c r="F155" s="112" t="s">
        <v>0</v>
      </c>
      <c r="G155" s="209"/>
      <c r="H155" s="209"/>
      <c r="I155" s="209">
        <v>36954</v>
      </c>
      <c r="J155" s="112" t="s">
        <v>12</v>
      </c>
      <c r="K155" s="112" t="s">
        <v>23</v>
      </c>
      <c r="L155" s="112">
        <v>3</v>
      </c>
      <c r="M155" s="112">
        <v>60</v>
      </c>
      <c r="N155" s="113" t="s">
        <v>36</v>
      </c>
      <c r="O155" s="114">
        <v>46022</v>
      </c>
      <c r="P155" s="378">
        <v>46023</v>
      </c>
      <c r="Q155" s="378">
        <v>46752</v>
      </c>
      <c r="R155" s="115">
        <v>24</v>
      </c>
      <c r="S155" s="72">
        <f t="shared" si="21"/>
        <v>0</v>
      </c>
      <c r="T155" s="73">
        <f t="shared" si="22"/>
        <v>0</v>
      </c>
      <c r="U155" s="74">
        <f t="shared" si="23"/>
        <v>73908</v>
      </c>
      <c r="V155" s="116">
        <f t="shared" si="24"/>
        <v>0</v>
      </c>
      <c r="W155" s="117">
        <f t="shared" si="25"/>
        <v>0</v>
      </c>
      <c r="X155" s="118">
        <f t="shared" si="26"/>
        <v>36954</v>
      </c>
      <c r="Y155" s="119">
        <f t="shared" si="27"/>
        <v>0</v>
      </c>
      <c r="Z155" s="120">
        <f t="shared" si="28"/>
        <v>0</v>
      </c>
      <c r="AA155" s="121">
        <f t="shared" si="29"/>
        <v>36954</v>
      </c>
      <c r="AB155" s="122"/>
    </row>
    <row r="156" spans="1:28" s="44" customFormat="1" ht="18" customHeight="1" x14ac:dyDescent="0.3">
      <c r="A156" s="489"/>
      <c r="B156" s="110" t="s">
        <v>748</v>
      </c>
      <c r="C156" s="111" t="s">
        <v>758</v>
      </c>
      <c r="D156" s="377" t="s">
        <v>728</v>
      </c>
      <c r="E156" s="377" t="s">
        <v>727</v>
      </c>
      <c r="F156" s="112" t="s">
        <v>0</v>
      </c>
      <c r="G156" s="209"/>
      <c r="H156" s="209"/>
      <c r="I156" s="209">
        <v>10274</v>
      </c>
      <c r="J156" s="112" t="s">
        <v>12</v>
      </c>
      <c r="K156" s="112" t="s">
        <v>8</v>
      </c>
      <c r="L156" s="112">
        <v>3</v>
      </c>
      <c r="M156" s="112">
        <v>16</v>
      </c>
      <c r="N156" s="113" t="s">
        <v>36</v>
      </c>
      <c r="O156" s="114">
        <v>46022</v>
      </c>
      <c r="P156" s="378">
        <v>46023</v>
      </c>
      <c r="Q156" s="378">
        <v>46752</v>
      </c>
      <c r="R156" s="115">
        <v>24</v>
      </c>
      <c r="S156" s="72">
        <f t="shared" si="21"/>
        <v>0</v>
      </c>
      <c r="T156" s="73">
        <f t="shared" si="22"/>
        <v>0</v>
      </c>
      <c r="U156" s="74">
        <f t="shared" si="23"/>
        <v>20548</v>
      </c>
      <c r="V156" s="116">
        <f t="shared" si="24"/>
        <v>0</v>
      </c>
      <c r="W156" s="117">
        <f t="shared" si="25"/>
        <v>0</v>
      </c>
      <c r="X156" s="118">
        <f t="shared" si="26"/>
        <v>10274</v>
      </c>
      <c r="Y156" s="119">
        <f t="shared" si="27"/>
        <v>0</v>
      </c>
      <c r="Z156" s="120">
        <f t="shared" si="28"/>
        <v>0</v>
      </c>
      <c r="AA156" s="121">
        <f t="shared" si="29"/>
        <v>10274</v>
      </c>
      <c r="AB156" s="122"/>
    </row>
    <row r="157" spans="1:28" s="44" customFormat="1" ht="18" customHeight="1" x14ac:dyDescent="0.3">
      <c r="A157" s="489"/>
      <c r="B157" s="110" t="s">
        <v>748</v>
      </c>
      <c r="C157" s="111" t="s">
        <v>758</v>
      </c>
      <c r="D157" s="377" t="s">
        <v>730</v>
      </c>
      <c r="E157" s="377" t="s">
        <v>729</v>
      </c>
      <c r="F157" s="112" t="s">
        <v>0</v>
      </c>
      <c r="G157" s="209">
        <v>758</v>
      </c>
      <c r="H157" s="209">
        <v>2365</v>
      </c>
      <c r="I157" s="209"/>
      <c r="J157" s="112" t="s">
        <v>12</v>
      </c>
      <c r="K157" s="112" t="s">
        <v>452</v>
      </c>
      <c r="L157" s="112">
        <v>3</v>
      </c>
      <c r="M157" s="112">
        <v>85</v>
      </c>
      <c r="N157" s="113" t="s">
        <v>36</v>
      </c>
      <c r="O157" s="114">
        <v>46022</v>
      </c>
      <c r="P157" s="378">
        <v>46023</v>
      </c>
      <c r="Q157" s="378">
        <v>46752</v>
      </c>
      <c r="R157" s="115">
        <v>24</v>
      </c>
      <c r="S157" s="72">
        <f t="shared" si="21"/>
        <v>1516</v>
      </c>
      <c r="T157" s="73">
        <f t="shared" si="22"/>
        <v>4730</v>
      </c>
      <c r="U157" s="74">
        <f t="shared" si="23"/>
        <v>0</v>
      </c>
      <c r="V157" s="116">
        <f t="shared" si="24"/>
        <v>758</v>
      </c>
      <c r="W157" s="117">
        <f t="shared" si="25"/>
        <v>2365</v>
      </c>
      <c r="X157" s="118">
        <f t="shared" si="26"/>
        <v>0</v>
      </c>
      <c r="Y157" s="119">
        <f t="shared" si="27"/>
        <v>758</v>
      </c>
      <c r="Z157" s="120">
        <f t="shared" si="28"/>
        <v>2365</v>
      </c>
      <c r="AA157" s="121">
        <f t="shared" si="29"/>
        <v>0</v>
      </c>
      <c r="AB157" s="122"/>
    </row>
    <row r="158" spans="1:28" s="44" customFormat="1" ht="18" customHeight="1" x14ac:dyDescent="0.3">
      <c r="A158" s="489"/>
      <c r="B158" s="110" t="s">
        <v>748</v>
      </c>
      <c r="C158" s="111" t="s">
        <v>758</v>
      </c>
      <c r="D158" s="377" t="s">
        <v>731</v>
      </c>
      <c r="E158" s="377" t="s">
        <v>550</v>
      </c>
      <c r="F158" s="112" t="s">
        <v>0</v>
      </c>
      <c r="G158" s="209">
        <v>3557</v>
      </c>
      <c r="H158" s="209">
        <v>1462</v>
      </c>
      <c r="I158" s="209"/>
      <c r="J158" s="112" t="s">
        <v>11</v>
      </c>
      <c r="K158" s="112" t="s">
        <v>3</v>
      </c>
      <c r="L158" s="112">
        <v>3</v>
      </c>
      <c r="M158" s="112">
        <v>40</v>
      </c>
      <c r="N158" s="113" t="s">
        <v>36</v>
      </c>
      <c r="O158" s="114">
        <v>46022</v>
      </c>
      <c r="P158" s="378">
        <v>46023</v>
      </c>
      <c r="Q158" s="378">
        <v>46752</v>
      </c>
      <c r="R158" s="115">
        <v>24</v>
      </c>
      <c r="S158" s="72">
        <f t="shared" si="21"/>
        <v>7114</v>
      </c>
      <c r="T158" s="73">
        <f t="shared" si="22"/>
        <v>2924</v>
      </c>
      <c r="U158" s="74">
        <f t="shared" si="23"/>
        <v>0</v>
      </c>
      <c r="V158" s="116">
        <f t="shared" si="24"/>
        <v>3557</v>
      </c>
      <c r="W158" s="117">
        <f t="shared" si="25"/>
        <v>1462</v>
      </c>
      <c r="X158" s="118">
        <f t="shared" si="26"/>
        <v>0</v>
      </c>
      <c r="Y158" s="119">
        <f t="shared" si="27"/>
        <v>3557</v>
      </c>
      <c r="Z158" s="120">
        <f t="shared" si="28"/>
        <v>1462</v>
      </c>
      <c r="AA158" s="121">
        <f t="shared" si="29"/>
        <v>0</v>
      </c>
      <c r="AB158" s="122"/>
    </row>
    <row r="159" spans="1:28" s="44" customFormat="1" ht="18" customHeight="1" x14ac:dyDescent="0.3">
      <c r="A159" s="489"/>
      <c r="B159" s="110" t="s">
        <v>748</v>
      </c>
      <c r="C159" s="111" t="s">
        <v>758</v>
      </c>
      <c r="D159" s="377" t="s">
        <v>732</v>
      </c>
      <c r="E159" s="377" t="s">
        <v>550</v>
      </c>
      <c r="F159" s="112" t="s">
        <v>0</v>
      </c>
      <c r="G159" s="209"/>
      <c r="H159" s="209"/>
      <c r="I159" s="209">
        <v>6696</v>
      </c>
      <c r="J159" s="112" t="s">
        <v>11</v>
      </c>
      <c r="K159" s="112" t="s">
        <v>6</v>
      </c>
      <c r="L159" s="112">
        <v>3</v>
      </c>
      <c r="M159" s="112">
        <v>80</v>
      </c>
      <c r="N159" s="113" t="s">
        <v>36</v>
      </c>
      <c r="O159" s="114">
        <v>46022</v>
      </c>
      <c r="P159" s="378">
        <v>46023</v>
      </c>
      <c r="Q159" s="378">
        <v>46752</v>
      </c>
      <c r="R159" s="115">
        <v>24</v>
      </c>
      <c r="S159" s="72">
        <f t="shared" si="21"/>
        <v>0</v>
      </c>
      <c r="T159" s="73">
        <f t="shared" si="22"/>
        <v>0</v>
      </c>
      <c r="U159" s="74">
        <f t="shared" si="23"/>
        <v>13392</v>
      </c>
      <c r="V159" s="116">
        <f t="shared" si="24"/>
        <v>0</v>
      </c>
      <c r="W159" s="117">
        <f t="shared" si="25"/>
        <v>0</v>
      </c>
      <c r="X159" s="118">
        <f t="shared" si="26"/>
        <v>6696</v>
      </c>
      <c r="Y159" s="119">
        <f t="shared" si="27"/>
        <v>0</v>
      </c>
      <c r="Z159" s="120">
        <f t="shared" si="28"/>
        <v>0</v>
      </c>
      <c r="AA159" s="121">
        <f t="shared" si="29"/>
        <v>6696</v>
      </c>
      <c r="AB159" s="122"/>
    </row>
    <row r="160" spans="1:28" s="44" customFormat="1" ht="18" customHeight="1" x14ac:dyDescent="0.3">
      <c r="A160" s="489"/>
      <c r="B160" s="110" t="s">
        <v>748</v>
      </c>
      <c r="C160" s="111" t="s">
        <v>758</v>
      </c>
      <c r="D160" s="377" t="s">
        <v>734</v>
      </c>
      <c r="E160" s="377" t="s">
        <v>733</v>
      </c>
      <c r="F160" s="112" t="s">
        <v>0</v>
      </c>
      <c r="G160" s="209">
        <v>3159</v>
      </c>
      <c r="H160" s="209">
        <v>10246</v>
      </c>
      <c r="I160" s="209"/>
      <c r="J160" s="112" t="s">
        <v>12</v>
      </c>
      <c r="K160" s="112" t="s">
        <v>5</v>
      </c>
      <c r="L160" s="112">
        <v>3</v>
      </c>
      <c r="M160" s="112">
        <v>63</v>
      </c>
      <c r="N160" s="113" t="s">
        <v>36</v>
      </c>
      <c r="O160" s="114">
        <v>46022</v>
      </c>
      <c r="P160" s="378">
        <v>46023</v>
      </c>
      <c r="Q160" s="378">
        <v>46752</v>
      </c>
      <c r="R160" s="115">
        <v>24</v>
      </c>
      <c r="S160" s="72">
        <f t="shared" si="21"/>
        <v>6318</v>
      </c>
      <c r="T160" s="73">
        <f t="shared" si="22"/>
        <v>20492</v>
      </c>
      <c r="U160" s="74">
        <f t="shared" si="23"/>
        <v>0</v>
      </c>
      <c r="V160" s="116">
        <f t="shared" si="24"/>
        <v>3159</v>
      </c>
      <c r="W160" s="117">
        <f t="shared" si="25"/>
        <v>10246</v>
      </c>
      <c r="X160" s="118">
        <f t="shared" si="26"/>
        <v>0</v>
      </c>
      <c r="Y160" s="119">
        <f t="shared" si="27"/>
        <v>3159</v>
      </c>
      <c r="Z160" s="120">
        <f t="shared" si="28"/>
        <v>10246</v>
      </c>
      <c r="AA160" s="121">
        <f t="shared" si="29"/>
        <v>0</v>
      </c>
      <c r="AB160" s="122"/>
    </row>
    <row r="161" spans="1:28" s="44" customFormat="1" ht="18" customHeight="1" x14ac:dyDescent="0.3">
      <c r="A161" s="489"/>
      <c r="B161" s="110" t="s">
        <v>748</v>
      </c>
      <c r="C161" s="111" t="s">
        <v>758</v>
      </c>
      <c r="D161" s="377" t="s">
        <v>736</v>
      </c>
      <c r="E161" s="377" t="s">
        <v>735</v>
      </c>
      <c r="F161" s="112" t="s">
        <v>0</v>
      </c>
      <c r="G161" s="209">
        <v>6871</v>
      </c>
      <c r="H161" s="209">
        <v>23082</v>
      </c>
      <c r="I161" s="209"/>
      <c r="J161" s="112" t="s">
        <v>12</v>
      </c>
      <c r="K161" s="112" t="s">
        <v>455</v>
      </c>
      <c r="L161" s="112">
        <v>3</v>
      </c>
      <c r="M161" s="112">
        <v>120</v>
      </c>
      <c r="N161" s="113" t="s">
        <v>36</v>
      </c>
      <c r="O161" s="114">
        <v>46022</v>
      </c>
      <c r="P161" s="378">
        <v>46023</v>
      </c>
      <c r="Q161" s="378">
        <v>46752</v>
      </c>
      <c r="R161" s="115">
        <v>24</v>
      </c>
      <c r="S161" s="72">
        <f t="shared" si="21"/>
        <v>13742</v>
      </c>
      <c r="T161" s="73">
        <f t="shared" si="22"/>
        <v>46164</v>
      </c>
      <c r="U161" s="74">
        <f t="shared" si="23"/>
        <v>0</v>
      </c>
      <c r="V161" s="116">
        <f t="shared" si="24"/>
        <v>6871</v>
      </c>
      <c r="W161" s="117">
        <f t="shared" si="25"/>
        <v>23082</v>
      </c>
      <c r="X161" s="118">
        <f t="shared" si="26"/>
        <v>0</v>
      </c>
      <c r="Y161" s="119">
        <f t="shared" si="27"/>
        <v>6871</v>
      </c>
      <c r="Z161" s="120">
        <f t="shared" si="28"/>
        <v>23082</v>
      </c>
      <c r="AA161" s="121">
        <f t="shared" si="29"/>
        <v>0</v>
      </c>
      <c r="AB161" s="122"/>
    </row>
    <row r="162" spans="1:28" s="44" customFormat="1" ht="18" customHeight="1" x14ac:dyDescent="0.3">
      <c r="A162" s="489"/>
      <c r="B162" s="110" t="s">
        <v>748</v>
      </c>
      <c r="C162" s="111" t="s">
        <v>758</v>
      </c>
      <c r="D162" s="377" t="s">
        <v>738</v>
      </c>
      <c r="E162" s="377" t="s">
        <v>737</v>
      </c>
      <c r="F162" s="112" t="s">
        <v>0</v>
      </c>
      <c r="G162" s="209">
        <v>3857</v>
      </c>
      <c r="H162" s="209">
        <v>13167</v>
      </c>
      <c r="I162" s="209"/>
      <c r="J162" s="112" t="s">
        <v>12</v>
      </c>
      <c r="K162" s="112" t="s">
        <v>455</v>
      </c>
      <c r="L162" s="112">
        <v>3</v>
      </c>
      <c r="M162" s="112">
        <v>120</v>
      </c>
      <c r="N162" s="113" t="s">
        <v>36</v>
      </c>
      <c r="O162" s="114">
        <v>46022</v>
      </c>
      <c r="P162" s="378">
        <v>46023</v>
      </c>
      <c r="Q162" s="378">
        <v>46752</v>
      </c>
      <c r="R162" s="115">
        <v>24</v>
      </c>
      <c r="S162" s="72">
        <f t="shared" si="21"/>
        <v>7714</v>
      </c>
      <c r="T162" s="73">
        <f t="shared" si="22"/>
        <v>26334</v>
      </c>
      <c r="U162" s="74">
        <f t="shared" si="23"/>
        <v>0</v>
      </c>
      <c r="V162" s="116">
        <f t="shared" si="24"/>
        <v>3857</v>
      </c>
      <c r="W162" s="117">
        <f t="shared" si="25"/>
        <v>13167</v>
      </c>
      <c r="X162" s="118">
        <f t="shared" si="26"/>
        <v>0</v>
      </c>
      <c r="Y162" s="119">
        <f t="shared" si="27"/>
        <v>3857</v>
      </c>
      <c r="Z162" s="120">
        <f t="shared" si="28"/>
        <v>13167</v>
      </c>
      <c r="AA162" s="121">
        <f t="shared" si="29"/>
        <v>0</v>
      </c>
      <c r="AB162" s="122"/>
    </row>
    <row r="163" spans="1:28" s="44" customFormat="1" ht="18" customHeight="1" x14ac:dyDescent="0.3">
      <c r="A163" s="489"/>
      <c r="B163" s="110" t="s">
        <v>748</v>
      </c>
      <c r="C163" s="111" t="s">
        <v>758</v>
      </c>
      <c r="D163" s="377" t="s">
        <v>739</v>
      </c>
      <c r="E163" s="377" t="s">
        <v>1585</v>
      </c>
      <c r="F163" s="112" t="s">
        <v>0</v>
      </c>
      <c r="G163" s="209"/>
      <c r="H163" s="209"/>
      <c r="I163" s="209">
        <v>122246</v>
      </c>
      <c r="J163" s="112" t="s">
        <v>11</v>
      </c>
      <c r="K163" s="112" t="s">
        <v>776</v>
      </c>
      <c r="L163" s="112">
        <v>3</v>
      </c>
      <c r="M163" s="112">
        <v>315</v>
      </c>
      <c r="N163" s="113" t="s">
        <v>36</v>
      </c>
      <c r="O163" s="114">
        <v>46022</v>
      </c>
      <c r="P163" s="378">
        <v>46023</v>
      </c>
      <c r="Q163" s="378">
        <v>46752</v>
      </c>
      <c r="R163" s="115">
        <v>24</v>
      </c>
      <c r="S163" s="72">
        <f t="shared" si="21"/>
        <v>0</v>
      </c>
      <c r="T163" s="73">
        <f t="shared" si="22"/>
        <v>0</v>
      </c>
      <c r="U163" s="74">
        <f t="shared" si="23"/>
        <v>244492</v>
      </c>
      <c r="V163" s="116">
        <f t="shared" si="24"/>
        <v>0</v>
      </c>
      <c r="W163" s="117">
        <f t="shared" si="25"/>
        <v>0</v>
      </c>
      <c r="X163" s="118">
        <f t="shared" si="26"/>
        <v>122246</v>
      </c>
      <c r="Y163" s="119">
        <f t="shared" si="27"/>
        <v>0</v>
      </c>
      <c r="Z163" s="120">
        <f t="shared" si="28"/>
        <v>0</v>
      </c>
      <c r="AA163" s="121">
        <f t="shared" si="29"/>
        <v>122246</v>
      </c>
      <c r="AB163" s="122"/>
    </row>
    <row r="164" spans="1:28" s="44" customFormat="1" ht="18" customHeight="1" x14ac:dyDescent="0.3">
      <c r="A164" s="489"/>
      <c r="B164" s="110" t="s">
        <v>748</v>
      </c>
      <c r="C164" s="111" t="s">
        <v>758</v>
      </c>
      <c r="D164" s="377" t="s">
        <v>741</v>
      </c>
      <c r="E164" s="377" t="s">
        <v>740</v>
      </c>
      <c r="F164" s="112" t="s">
        <v>0</v>
      </c>
      <c r="G164" s="209">
        <v>4518</v>
      </c>
      <c r="H164" s="209">
        <v>15213</v>
      </c>
      <c r="I164" s="209"/>
      <c r="J164" s="112" t="s">
        <v>12</v>
      </c>
      <c r="K164" s="112" t="s">
        <v>450</v>
      </c>
      <c r="L164" s="112">
        <v>3</v>
      </c>
      <c r="M164" s="112">
        <v>170</v>
      </c>
      <c r="N164" s="113" t="s">
        <v>36</v>
      </c>
      <c r="O164" s="114">
        <v>46022</v>
      </c>
      <c r="P164" s="378">
        <v>46023</v>
      </c>
      <c r="Q164" s="378">
        <v>46752</v>
      </c>
      <c r="R164" s="115">
        <v>24</v>
      </c>
      <c r="S164" s="72">
        <f t="shared" si="21"/>
        <v>9036</v>
      </c>
      <c r="T164" s="73">
        <f t="shared" si="22"/>
        <v>30426</v>
      </c>
      <c r="U164" s="74">
        <f t="shared" si="23"/>
        <v>0</v>
      </c>
      <c r="V164" s="116">
        <f t="shared" si="24"/>
        <v>4518</v>
      </c>
      <c r="W164" s="117">
        <f t="shared" si="25"/>
        <v>15213</v>
      </c>
      <c r="X164" s="118">
        <f t="shared" si="26"/>
        <v>0</v>
      </c>
      <c r="Y164" s="119">
        <f t="shared" si="27"/>
        <v>4518</v>
      </c>
      <c r="Z164" s="120">
        <f t="shared" si="28"/>
        <v>15213</v>
      </c>
      <c r="AA164" s="121">
        <f t="shared" si="29"/>
        <v>0</v>
      </c>
      <c r="AB164" s="122"/>
    </row>
    <row r="165" spans="1:28" s="44" customFormat="1" ht="18" customHeight="1" x14ac:dyDescent="0.3">
      <c r="A165" s="489"/>
      <c r="B165" s="110" t="s">
        <v>748</v>
      </c>
      <c r="C165" s="111" t="s">
        <v>758</v>
      </c>
      <c r="D165" s="377" t="s">
        <v>743</v>
      </c>
      <c r="E165" s="377" t="s">
        <v>742</v>
      </c>
      <c r="F165" s="112" t="s">
        <v>0</v>
      </c>
      <c r="G165" s="209">
        <v>6330</v>
      </c>
      <c r="H165" s="209">
        <v>2700</v>
      </c>
      <c r="I165" s="209"/>
      <c r="J165" s="112" t="s">
        <v>11</v>
      </c>
      <c r="K165" s="112" t="s">
        <v>21</v>
      </c>
      <c r="L165" s="112">
        <v>3</v>
      </c>
      <c r="M165" s="112">
        <v>100</v>
      </c>
      <c r="N165" s="113" t="s">
        <v>36</v>
      </c>
      <c r="O165" s="114">
        <v>46022</v>
      </c>
      <c r="P165" s="378">
        <v>46023</v>
      </c>
      <c r="Q165" s="378">
        <v>46752</v>
      </c>
      <c r="R165" s="115">
        <v>24</v>
      </c>
      <c r="S165" s="72">
        <f t="shared" si="21"/>
        <v>12660</v>
      </c>
      <c r="T165" s="73">
        <f t="shared" si="22"/>
        <v>5400</v>
      </c>
      <c r="U165" s="74">
        <f t="shared" si="23"/>
        <v>0</v>
      </c>
      <c r="V165" s="116">
        <f t="shared" si="24"/>
        <v>6330</v>
      </c>
      <c r="W165" s="117">
        <f t="shared" si="25"/>
        <v>2700</v>
      </c>
      <c r="X165" s="118">
        <f t="shared" si="26"/>
        <v>0</v>
      </c>
      <c r="Y165" s="119">
        <f t="shared" si="27"/>
        <v>6330</v>
      </c>
      <c r="Z165" s="120">
        <f t="shared" si="28"/>
        <v>2700</v>
      </c>
      <c r="AA165" s="121">
        <f t="shared" si="29"/>
        <v>0</v>
      </c>
      <c r="AB165" s="122"/>
    </row>
    <row r="166" spans="1:28" s="44" customFormat="1" ht="18" customHeight="1" x14ac:dyDescent="0.3">
      <c r="A166" s="489"/>
      <c r="B166" s="110" t="s">
        <v>748</v>
      </c>
      <c r="C166" s="111" t="s">
        <v>758</v>
      </c>
      <c r="D166" s="377" t="s">
        <v>745</v>
      </c>
      <c r="E166" s="377" t="s">
        <v>744</v>
      </c>
      <c r="F166" s="112" t="s">
        <v>0</v>
      </c>
      <c r="G166" s="209">
        <v>14203</v>
      </c>
      <c r="H166" s="209">
        <v>44823</v>
      </c>
      <c r="I166" s="209"/>
      <c r="J166" s="112" t="s">
        <v>12</v>
      </c>
      <c r="K166" s="112" t="s">
        <v>455</v>
      </c>
      <c r="L166" s="112">
        <v>3</v>
      </c>
      <c r="M166" s="112">
        <v>120</v>
      </c>
      <c r="N166" s="113" t="s">
        <v>36</v>
      </c>
      <c r="O166" s="114">
        <v>46022</v>
      </c>
      <c r="P166" s="378">
        <v>46023</v>
      </c>
      <c r="Q166" s="378">
        <v>46752</v>
      </c>
      <c r="R166" s="115">
        <v>24</v>
      </c>
      <c r="S166" s="72">
        <f t="shared" si="21"/>
        <v>28406</v>
      </c>
      <c r="T166" s="73">
        <f t="shared" si="22"/>
        <v>89646</v>
      </c>
      <c r="U166" s="74">
        <f t="shared" si="23"/>
        <v>0</v>
      </c>
      <c r="V166" s="116">
        <f t="shared" si="24"/>
        <v>14203</v>
      </c>
      <c r="W166" s="117">
        <f t="shared" si="25"/>
        <v>44823</v>
      </c>
      <c r="X166" s="118">
        <f t="shared" si="26"/>
        <v>0</v>
      </c>
      <c r="Y166" s="119">
        <f t="shared" si="27"/>
        <v>14203</v>
      </c>
      <c r="Z166" s="120">
        <f t="shared" si="28"/>
        <v>44823</v>
      </c>
      <c r="AA166" s="121">
        <f t="shared" si="29"/>
        <v>0</v>
      </c>
      <c r="AB166" s="122"/>
    </row>
    <row r="167" spans="1:28" s="44" customFormat="1" ht="18" customHeight="1" thickBot="1" x14ac:dyDescent="0.35">
      <c r="A167" s="529"/>
      <c r="B167" s="123" t="s">
        <v>748</v>
      </c>
      <c r="C167" s="124" t="s">
        <v>758</v>
      </c>
      <c r="D167" s="379" t="s">
        <v>747</v>
      </c>
      <c r="E167" s="379" t="s">
        <v>746</v>
      </c>
      <c r="F167" s="125" t="s">
        <v>0</v>
      </c>
      <c r="G167" s="234">
        <v>1973</v>
      </c>
      <c r="H167" s="234">
        <v>6356</v>
      </c>
      <c r="I167" s="234"/>
      <c r="J167" s="125" t="s">
        <v>12</v>
      </c>
      <c r="K167" s="125" t="s">
        <v>455</v>
      </c>
      <c r="L167" s="125">
        <v>3</v>
      </c>
      <c r="M167" s="125">
        <v>120</v>
      </c>
      <c r="N167" s="126" t="s">
        <v>36</v>
      </c>
      <c r="O167" s="127">
        <v>46022</v>
      </c>
      <c r="P167" s="380">
        <v>46023</v>
      </c>
      <c r="Q167" s="380">
        <v>46752</v>
      </c>
      <c r="R167" s="128">
        <v>24</v>
      </c>
      <c r="S167" s="303">
        <f t="shared" si="21"/>
        <v>3946</v>
      </c>
      <c r="T167" s="264">
        <f t="shared" si="22"/>
        <v>12712</v>
      </c>
      <c r="U167" s="304">
        <f t="shared" si="23"/>
        <v>0</v>
      </c>
      <c r="V167" s="311">
        <f t="shared" si="24"/>
        <v>1973</v>
      </c>
      <c r="W167" s="265">
        <f t="shared" si="25"/>
        <v>6356</v>
      </c>
      <c r="X167" s="312">
        <f t="shared" si="26"/>
        <v>0</v>
      </c>
      <c r="Y167" s="319">
        <f t="shared" si="27"/>
        <v>1973</v>
      </c>
      <c r="Z167" s="266">
        <f t="shared" si="28"/>
        <v>6356</v>
      </c>
      <c r="AA167" s="320">
        <f t="shared" si="29"/>
        <v>0</v>
      </c>
      <c r="AB167" s="129"/>
    </row>
    <row r="168" spans="1:28" s="44" customFormat="1" ht="18" customHeight="1" x14ac:dyDescent="0.3">
      <c r="A168" s="485">
        <v>2</v>
      </c>
      <c r="B168" s="130" t="s">
        <v>759</v>
      </c>
      <c r="C168" s="131" t="s">
        <v>760</v>
      </c>
      <c r="D168" s="327" t="s">
        <v>1588</v>
      </c>
      <c r="E168" s="328" t="s">
        <v>774</v>
      </c>
      <c r="F168" s="76" t="s">
        <v>2</v>
      </c>
      <c r="G168" s="161"/>
      <c r="H168" s="161"/>
      <c r="I168" s="161">
        <v>618</v>
      </c>
      <c r="J168" s="76" t="s">
        <v>11</v>
      </c>
      <c r="K168" s="98" t="s">
        <v>22</v>
      </c>
      <c r="L168" s="98">
        <v>3</v>
      </c>
      <c r="M168" s="76">
        <v>20</v>
      </c>
      <c r="N168" s="100" t="s">
        <v>36</v>
      </c>
      <c r="O168" s="101">
        <v>46022</v>
      </c>
      <c r="P168" s="376">
        <v>46023</v>
      </c>
      <c r="Q168" s="376">
        <v>46752</v>
      </c>
      <c r="R168" s="102">
        <v>24</v>
      </c>
      <c r="S168" s="69">
        <f t="shared" si="21"/>
        <v>0</v>
      </c>
      <c r="T168" s="70">
        <f t="shared" si="22"/>
        <v>0</v>
      </c>
      <c r="U168" s="71">
        <f t="shared" si="23"/>
        <v>1236</v>
      </c>
      <c r="V168" s="103">
        <f t="shared" si="24"/>
        <v>0</v>
      </c>
      <c r="W168" s="104">
        <f t="shared" si="25"/>
        <v>0</v>
      </c>
      <c r="X168" s="105">
        <f t="shared" si="26"/>
        <v>618</v>
      </c>
      <c r="Y168" s="106">
        <f t="shared" si="27"/>
        <v>0</v>
      </c>
      <c r="Z168" s="107">
        <f t="shared" si="28"/>
        <v>0</v>
      </c>
      <c r="AA168" s="108">
        <f t="shared" si="29"/>
        <v>618</v>
      </c>
      <c r="AB168" s="109"/>
    </row>
    <row r="169" spans="1:28" s="44" customFormat="1" ht="18" customHeight="1" thickBot="1" x14ac:dyDescent="0.35">
      <c r="A169" s="486"/>
      <c r="B169" s="132" t="s">
        <v>759</v>
      </c>
      <c r="C169" s="133" t="s">
        <v>760</v>
      </c>
      <c r="D169" s="329" t="s">
        <v>1589</v>
      </c>
      <c r="E169" s="330" t="s">
        <v>775</v>
      </c>
      <c r="F169" s="84" t="s">
        <v>2</v>
      </c>
      <c r="G169" s="209"/>
      <c r="H169" s="209"/>
      <c r="I169" s="209">
        <v>8483</v>
      </c>
      <c r="J169" s="84" t="s">
        <v>11</v>
      </c>
      <c r="K169" s="112" t="s">
        <v>4</v>
      </c>
      <c r="L169" s="112">
        <v>3</v>
      </c>
      <c r="M169" s="84">
        <v>32</v>
      </c>
      <c r="N169" s="113" t="s">
        <v>36</v>
      </c>
      <c r="O169" s="114">
        <v>46022</v>
      </c>
      <c r="P169" s="378">
        <v>46023</v>
      </c>
      <c r="Q169" s="378">
        <v>46752</v>
      </c>
      <c r="R169" s="115">
        <v>24</v>
      </c>
      <c r="S169" s="72">
        <f t="shared" si="21"/>
        <v>0</v>
      </c>
      <c r="T169" s="73">
        <f t="shared" si="22"/>
        <v>0</v>
      </c>
      <c r="U169" s="74">
        <f t="shared" si="23"/>
        <v>16966</v>
      </c>
      <c r="V169" s="116">
        <f t="shared" si="24"/>
        <v>0</v>
      </c>
      <c r="W169" s="117">
        <f t="shared" si="25"/>
        <v>0</v>
      </c>
      <c r="X169" s="118">
        <f t="shared" si="26"/>
        <v>8483</v>
      </c>
      <c r="Y169" s="119">
        <f t="shared" si="27"/>
        <v>0</v>
      </c>
      <c r="Z169" s="120">
        <f t="shared" si="28"/>
        <v>0</v>
      </c>
      <c r="AA169" s="121">
        <f t="shared" si="29"/>
        <v>8483</v>
      </c>
      <c r="AB169" s="122"/>
    </row>
    <row r="170" spans="1:28" s="44" customFormat="1" ht="18" customHeight="1" x14ac:dyDescent="0.3">
      <c r="A170" s="491">
        <v>3</v>
      </c>
      <c r="B170" s="438" t="s">
        <v>761</v>
      </c>
      <c r="C170" s="439" t="s">
        <v>762</v>
      </c>
      <c r="D170" s="437" t="s">
        <v>1590</v>
      </c>
      <c r="E170" s="438" t="s">
        <v>786</v>
      </c>
      <c r="F170" s="76" t="s">
        <v>0</v>
      </c>
      <c r="G170" s="161">
        <v>130854</v>
      </c>
      <c r="H170" s="161">
        <v>101922</v>
      </c>
      <c r="I170" s="161"/>
      <c r="J170" s="76" t="s">
        <v>11</v>
      </c>
      <c r="K170" s="98"/>
      <c r="L170" s="143" t="s">
        <v>795</v>
      </c>
      <c r="M170" s="144" t="s">
        <v>795</v>
      </c>
      <c r="N170" s="100" t="s">
        <v>36</v>
      </c>
      <c r="O170" s="101">
        <v>46022</v>
      </c>
      <c r="P170" s="376">
        <v>46023</v>
      </c>
      <c r="Q170" s="376">
        <v>46752</v>
      </c>
      <c r="R170" s="102">
        <v>24</v>
      </c>
      <c r="S170" s="69">
        <f t="shared" si="21"/>
        <v>261708</v>
      </c>
      <c r="T170" s="70">
        <f t="shared" si="22"/>
        <v>203844</v>
      </c>
      <c r="U170" s="71">
        <f t="shared" si="23"/>
        <v>0</v>
      </c>
      <c r="V170" s="103">
        <f t="shared" si="24"/>
        <v>130854</v>
      </c>
      <c r="W170" s="104">
        <f t="shared" si="25"/>
        <v>101922</v>
      </c>
      <c r="X170" s="105">
        <f t="shared" si="26"/>
        <v>0</v>
      </c>
      <c r="Y170" s="106">
        <f t="shared" si="27"/>
        <v>130854</v>
      </c>
      <c r="Z170" s="107">
        <f t="shared" si="28"/>
        <v>101922</v>
      </c>
      <c r="AA170" s="108">
        <f t="shared" si="29"/>
        <v>0</v>
      </c>
      <c r="AB170" s="109"/>
    </row>
    <row r="171" spans="1:28" s="44" customFormat="1" ht="18" customHeight="1" x14ac:dyDescent="0.3">
      <c r="A171" s="489"/>
      <c r="B171" s="110" t="s">
        <v>761</v>
      </c>
      <c r="C171" s="145" t="s">
        <v>762</v>
      </c>
      <c r="D171" s="146" t="s">
        <v>778</v>
      </c>
      <c r="E171" s="147" t="s">
        <v>787</v>
      </c>
      <c r="F171" s="84" t="s">
        <v>0</v>
      </c>
      <c r="G171" s="209">
        <v>281058</v>
      </c>
      <c r="H171" s="209">
        <v>192162</v>
      </c>
      <c r="I171" s="209"/>
      <c r="J171" s="84" t="s">
        <v>11</v>
      </c>
      <c r="K171" s="112"/>
      <c r="L171" s="148" t="s">
        <v>795</v>
      </c>
      <c r="M171" s="149" t="s">
        <v>795</v>
      </c>
      <c r="N171" s="113" t="s">
        <v>36</v>
      </c>
      <c r="O171" s="114">
        <v>46022</v>
      </c>
      <c r="P171" s="378">
        <v>46023</v>
      </c>
      <c r="Q171" s="378">
        <v>46752</v>
      </c>
      <c r="R171" s="115">
        <v>24</v>
      </c>
      <c r="S171" s="72">
        <f t="shared" si="21"/>
        <v>562116</v>
      </c>
      <c r="T171" s="73">
        <f t="shared" si="22"/>
        <v>384324</v>
      </c>
      <c r="U171" s="74">
        <f t="shared" si="23"/>
        <v>0</v>
      </c>
      <c r="V171" s="116">
        <f t="shared" si="24"/>
        <v>281058</v>
      </c>
      <c r="W171" s="117">
        <f t="shared" si="25"/>
        <v>192162</v>
      </c>
      <c r="X171" s="118">
        <f t="shared" si="26"/>
        <v>0</v>
      </c>
      <c r="Y171" s="119">
        <f t="shared" si="27"/>
        <v>281058</v>
      </c>
      <c r="Z171" s="120">
        <f t="shared" si="28"/>
        <v>192162</v>
      </c>
      <c r="AA171" s="121">
        <f t="shared" si="29"/>
        <v>0</v>
      </c>
      <c r="AB171" s="122"/>
    </row>
    <row r="172" spans="1:28" s="44" customFormat="1" ht="18" customHeight="1" x14ac:dyDescent="0.3">
      <c r="A172" s="489"/>
      <c r="B172" s="110" t="s">
        <v>761</v>
      </c>
      <c r="C172" s="145" t="s">
        <v>762</v>
      </c>
      <c r="D172" s="150" t="s">
        <v>779</v>
      </c>
      <c r="E172" s="147" t="s">
        <v>788</v>
      </c>
      <c r="F172" s="84" t="s">
        <v>0</v>
      </c>
      <c r="G172" s="209">
        <v>49224</v>
      </c>
      <c r="H172" s="209">
        <v>36268</v>
      </c>
      <c r="I172" s="209"/>
      <c r="J172" s="84" t="s">
        <v>11</v>
      </c>
      <c r="K172" s="112" t="s">
        <v>24</v>
      </c>
      <c r="L172" s="112">
        <v>3</v>
      </c>
      <c r="M172" s="151">
        <v>160</v>
      </c>
      <c r="N172" s="113" t="s">
        <v>36</v>
      </c>
      <c r="O172" s="114">
        <v>46022</v>
      </c>
      <c r="P172" s="378">
        <v>46023</v>
      </c>
      <c r="Q172" s="378">
        <v>46752</v>
      </c>
      <c r="R172" s="115">
        <v>24</v>
      </c>
      <c r="S172" s="72">
        <f t="shared" si="21"/>
        <v>98448</v>
      </c>
      <c r="T172" s="73">
        <f t="shared" si="22"/>
        <v>72536</v>
      </c>
      <c r="U172" s="74">
        <f t="shared" si="23"/>
        <v>0</v>
      </c>
      <c r="V172" s="116">
        <f t="shared" si="24"/>
        <v>49224</v>
      </c>
      <c r="W172" s="117">
        <f t="shared" si="25"/>
        <v>36268</v>
      </c>
      <c r="X172" s="118">
        <f t="shared" si="26"/>
        <v>0</v>
      </c>
      <c r="Y172" s="119">
        <f t="shared" si="27"/>
        <v>49224</v>
      </c>
      <c r="Z172" s="120">
        <f t="shared" si="28"/>
        <v>36268</v>
      </c>
      <c r="AA172" s="121">
        <f t="shared" si="29"/>
        <v>0</v>
      </c>
      <c r="AB172" s="122"/>
    </row>
    <row r="173" spans="1:28" s="44" customFormat="1" ht="18" customHeight="1" x14ac:dyDescent="0.3">
      <c r="A173" s="489"/>
      <c r="B173" s="110" t="s">
        <v>761</v>
      </c>
      <c r="C173" s="145" t="s">
        <v>763</v>
      </c>
      <c r="D173" s="150" t="s">
        <v>780</v>
      </c>
      <c r="E173" s="147" t="s">
        <v>789</v>
      </c>
      <c r="F173" s="84" t="s">
        <v>0</v>
      </c>
      <c r="G173" s="209">
        <v>27426</v>
      </c>
      <c r="H173" s="209">
        <v>26664</v>
      </c>
      <c r="I173" s="209"/>
      <c r="J173" s="84" t="s">
        <v>11</v>
      </c>
      <c r="K173" s="112" t="s">
        <v>454</v>
      </c>
      <c r="L173" s="112">
        <v>3</v>
      </c>
      <c r="M173" s="151">
        <v>250</v>
      </c>
      <c r="N173" s="113" t="s">
        <v>36</v>
      </c>
      <c r="O173" s="114">
        <v>46022</v>
      </c>
      <c r="P173" s="378">
        <v>46023</v>
      </c>
      <c r="Q173" s="378">
        <v>46752</v>
      </c>
      <c r="R173" s="115">
        <v>24</v>
      </c>
      <c r="S173" s="72">
        <f t="shared" si="21"/>
        <v>54852</v>
      </c>
      <c r="T173" s="73">
        <f t="shared" si="22"/>
        <v>53328</v>
      </c>
      <c r="U173" s="74">
        <f t="shared" si="23"/>
        <v>0</v>
      </c>
      <c r="V173" s="116">
        <f t="shared" si="24"/>
        <v>27426</v>
      </c>
      <c r="W173" s="117">
        <f t="shared" si="25"/>
        <v>26664</v>
      </c>
      <c r="X173" s="118">
        <f t="shared" si="26"/>
        <v>0</v>
      </c>
      <c r="Y173" s="119">
        <f t="shared" si="27"/>
        <v>27426</v>
      </c>
      <c r="Z173" s="120">
        <f t="shared" si="28"/>
        <v>26664</v>
      </c>
      <c r="AA173" s="121">
        <f t="shared" si="29"/>
        <v>0</v>
      </c>
      <c r="AB173" s="122"/>
    </row>
    <row r="174" spans="1:28" s="44" customFormat="1" ht="18" customHeight="1" x14ac:dyDescent="0.3">
      <c r="A174" s="489"/>
      <c r="B174" s="110" t="s">
        <v>761</v>
      </c>
      <c r="C174" s="145" t="s">
        <v>763</v>
      </c>
      <c r="D174" s="150" t="s">
        <v>781</v>
      </c>
      <c r="E174" s="147" t="s">
        <v>790</v>
      </c>
      <c r="F174" s="84" t="s">
        <v>0</v>
      </c>
      <c r="G174" s="209"/>
      <c r="H174" s="209"/>
      <c r="I174" s="209">
        <v>4121</v>
      </c>
      <c r="J174" s="84" t="s">
        <v>12</v>
      </c>
      <c r="K174" s="112" t="s">
        <v>8</v>
      </c>
      <c r="L174" s="112">
        <v>3</v>
      </c>
      <c r="M174" s="151">
        <v>16</v>
      </c>
      <c r="N174" s="113" t="s">
        <v>36</v>
      </c>
      <c r="O174" s="114">
        <v>46022</v>
      </c>
      <c r="P174" s="378">
        <v>46023</v>
      </c>
      <c r="Q174" s="378">
        <v>46752</v>
      </c>
      <c r="R174" s="115">
        <v>24</v>
      </c>
      <c r="S174" s="72">
        <f t="shared" si="21"/>
        <v>0</v>
      </c>
      <c r="T174" s="73">
        <f t="shared" si="22"/>
        <v>0</v>
      </c>
      <c r="U174" s="74">
        <f t="shared" si="23"/>
        <v>8242</v>
      </c>
      <c r="V174" s="116">
        <f t="shared" si="24"/>
        <v>0</v>
      </c>
      <c r="W174" s="117">
        <f t="shared" si="25"/>
        <v>0</v>
      </c>
      <c r="X174" s="118">
        <f t="shared" si="26"/>
        <v>4121</v>
      </c>
      <c r="Y174" s="119">
        <f t="shared" si="27"/>
        <v>0</v>
      </c>
      <c r="Z174" s="120">
        <f t="shared" si="28"/>
        <v>0</v>
      </c>
      <c r="AA174" s="121">
        <f t="shared" si="29"/>
        <v>4121</v>
      </c>
      <c r="AB174" s="122"/>
    </row>
    <row r="175" spans="1:28" s="44" customFormat="1" ht="18" customHeight="1" x14ac:dyDescent="0.3">
      <c r="A175" s="489"/>
      <c r="B175" s="110" t="s">
        <v>761</v>
      </c>
      <c r="C175" s="145" t="s">
        <v>763</v>
      </c>
      <c r="D175" s="152" t="s">
        <v>782</v>
      </c>
      <c r="E175" s="153" t="s">
        <v>791</v>
      </c>
      <c r="F175" s="84" t="s">
        <v>0</v>
      </c>
      <c r="G175" s="209"/>
      <c r="H175" s="209"/>
      <c r="I175" s="209">
        <v>22073</v>
      </c>
      <c r="J175" s="84" t="s">
        <v>11</v>
      </c>
      <c r="K175" s="112" t="s">
        <v>26</v>
      </c>
      <c r="L175" s="112">
        <v>3</v>
      </c>
      <c r="M175" s="151">
        <v>50</v>
      </c>
      <c r="N175" s="113" t="s">
        <v>36</v>
      </c>
      <c r="O175" s="114">
        <v>46022</v>
      </c>
      <c r="P175" s="378">
        <v>46023</v>
      </c>
      <c r="Q175" s="378">
        <v>46752</v>
      </c>
      <c r="R175" s="115">
        <v>24</v>
      </c>
      <c r="S175" s="72">
        <f t="shared" si="21"/>
        <v>0</v>
      </c>
      <c r="T175" s="73">
        <f t="shared" si="22"/>
        <v>0</v>
      </c>
      <c r="U175" s="74">
        <f t="shared" si="23"/>
        <v>44146</v>
      </c>
      <c r="V175" s="116">
        <f t="shared" si="24"/>
        <v>0</v>
      </c>
      <c r="W175" s="117">
        <f t="shared" si="25"/>
        <v>0</v>
      </c>
      <c r="X175" s="118">
        <f t="shared" si="26"/>
        <v>22073</v>
      </c>
      <c r="Y175" s="119">
        <f t="shared" si="27"/>
        <v>0</v>
      </c>
      <c r="Z175" s="120">
        <f t="shared" si="28"/>
        <v>0</v>
      </c>
      <c r="AA175" s="121">
        <f t="shared" si="29"/>
        <v>22073</v>
      </c>
      <c r="AB175" s="122"/>
    </row>
    <row r="176" spans="1:28" s="44" customFormat="1" ht="18" customHeight="1" x14ac:dyDescent="0.3">
      <c r="A176" s="489"/>
      <c r="B176" s="110" t="s">
        <v>761</v>
      </c>
      <c r="C176" s="145" t="s">
        <v>763</v>
      </c>
      <c r="D176" s="150" t="s">
        <v>783</v>
      </c>
      <c r="E176" s="147" t="s">
        <v>792</v>
      </c>
      <c r="F176" s="84" t="s">
        <v>0</v>
      </c>
      <c r="G176" s="209">
        <v>9822</v>
      </c>
      <c r="H176" s="209">
        <v>5283</v>
      </c>
      <c r="I176" s="209"/>
      <c r="J176" s="84" t="s">
        <v>11</v>
      </c>
      <c r="K176" s="112" t="s">
        <v>6</v>
      </c>
      <c r="L176" s="112">
        <v>3</v>
      </c>
      <c r="M176" s="84">
        <v>80</v>
      </c>
      <c r="N176" s="113" t="s">
        <v>36</v>
      </c>
      <c r="O176" s="114">
        <v>46022</v>
      </c>
      <c r="P176" s="378">
        <v>46023</v>
      </c>
      <c r="Q176" s="378">
        <v>46752</v>
      </c>
      <c r="R176" s="115">
        <v>24</v>
      </c>
      <c r="S176" s="72">
        <f t="shared" si="21"/>
        <v>19644</v>
      </c>
      <c r="T176" s="73">
        <f t="shared" si="22"/>
        <v>10566</v>
      </c>
      <c r="U176" s="74">
        <f t="shared" si="23"/>
        <v>0</v>
      </c>
      <c r="V176" s="116">
        <f t="shared" si="24"/>
        <v>9822</v>
      </c>
      <c r="W176" s="117">
        <f t="shared" si="25"/>
        <v>5283</v>
      </c>
      <c r="X176" s="118">
        <f t="shared" si="26"/>
        <v>0</v>
      </c>
      <c r="Y176" s="119">
        <f t="shared" si="27"/>
        <v>9822</v>
      </c>
      <c r="Z176" s="120">
        <f t="shared" si="28"/>
        <v>5283</v>
      </c>
      <c r="AA176" s="121">
        <f t="shared" si="29"/>
        <v>0</v>
      </c>
      <c r="AB176" s="122"/>
    </row>
    <row r="177" spans="1:28" s="44" customFormat="1" ht="18" customHeight="1" x14ac:dyDescent="0.3">
      <c r="A177" s="489"/>
      <c r="B177" s="110" t="s">
        <v>761</v>
      </c>
      <c r="C177" s="145" t="s">
        <v>763</v>
      </c>
      <c r="D177" s="150" t="s">
        <v>784</v>
      </c>
      <c r="E177" s="147" t="s">
        <v>793</v>
      </c>
      <c r="F177" s="84" t="s">
        <v>0</v>
      </c>
      <c r="G177" s="209"/>
      <c r="H177" s="209"/>
      <c r="I177" s="209">
        <v>5536</v>
      </c>
      <c r="J177" s="84" t="s">
        <v>11</v>
      </c>
      <c r="K177" s="112" t="s">
        <v>805</v>
      </c>
      <c r="L177" s="112">
        <v>3</v>
      </c>
      <c r="M177" s="151">
        <v>34</v>
      </c>
      <c r="N177" s="113" t="s">
        <v>36</v>
      </c>
      <c r="O177" s="114">
        <v>46022</v>
      </c>
      <c r="P177" s="378">
        <v>46023</v>
      </c>
      <c r="Q177" s="378">
        <v>46752</v>
      </c>
      <c r="R177" s="115">
        <v>24</v>
      </c>
      <c r="S177" s="72">
        <f t="shared" si="21"/>
        <v>0</v>
      </c>
      <c r="T177" s="73">
        <f t="shared" si="22"/>
        <v>0</v>
      </c>
      <c r="U177" s="74">
        <f t="shared" si="23"/>
        <v>11072</v>
      </c>
      <c r="V177" s="116">
        <f t="shared" si="24"/>
        <v>0</v>
      </c>
      <c r="W177" s="117">
        <f t="shared" si="25"/>
        <v>0</v>
      </c>
      <c r="X177" s="118">
        <f t="shared" si="26"/>
        <v>5536</v>
      </c>
      <c r="Y177" s="119">
        <f t="shared" si="27"/>
        <v>0</v>
      </c>
      <c r="Z177" s="120">
        <f t="shared" si="28"/>
        <v>0</v>
      </c>
      <c r="AA177" s="121">
        <f t="shared" si="29"/>
        <v>5536</v>
      </c>
      <c r="AB177" s="122"/>
    </row>
    <row r="178" spans="1:28" s="44" customFormat="1" ht="18" customHeight="1" thickBot="1" x14ac:dyDescent="0.35">
      <c r="A178" s="490"/>
      <c r="B178" s="154" t="s">
        <v>761</v>
      </c>
      <c r="C178" s="155" t="s">
        <v>763</v>
      </c>
      <c r="D178" s="156" t="s">
        <v>785</v>
      </c>
      <c r="E178" s="157" t="s">
        <v>794</v>
      </c>
      <c r="F178" s="136" t="s">
        <v>0</v>
      </c>
      <c r="G178" s="403">
        <v>940</v>
      </c>
      <c r="H178" s="403">
        <v>15554</v>
      </c>
      <c r="I178" s="403"/>
      <c r="J178" s="136" t="s">
        <v>11</v>
      </c>
      <c r="K178" s="137" t="s">
        <v>6</v>
      </c>
      <c r="L178" s="137">
        <v>3</v>
      </c>
      <c r="M178" s="159">
        <v>80</v>
      </c>
      <c r="N178" s="138" t="s">
        <v>36</v>
      </c>
      <c r="O178" s="139">
        <v>46022</v>
      </c>
      <c r="P178" s="381">
        <v>46023</v>
      </c>
      <c r="Q178" s="381">
        <v>46752</v>
      </c>
      <c r="R178" s="140">
        <v>24</v>
      </c>
      <c r="S178" s="305">
        <f t="shared" si="21"/>
        <v>1880</v>
      </c>
      <c r="T178" s="261">
        <f t="shared" si="22"/>
        <v>31108</v>
      </c>
      <c r="U178" s="306">
        <f t="shared" si="23"/>
        <v>0</v>
      </c>
      <c r="V178" s="313">
        <f t="shared" si="24"/>
        <v>940</v>
      </c>
      <c r="W178" s="262">
        <f t="shared" si="25"/>
        <v>15554</v>
      </c>
      <c r="X178" s="314">
        <f t="shared" si="26"/>
        <v>0</v>
      </c>
      <c r="Y178" s="321">
        <f t="shared" si="27"/>
        <v>940</v>
      </c>
      <c r="Z178" s="263">
        <f t="shared" si="28"/>
        <v>15554</v>
      </c>
      <c r="AA178" s="322">
        <f t="shared" si="29"/>
        <v>0</v>
      </c>
      <c r="AB178" s="141"/>
    </row>
    <row r="179" spans="1:28" s="44" customFormat="1" ht="18" customHeight="1" x14ac:dyDescent="0.3">
      <c r="A179" s="485">
        <v>4</v>
      </c>
      <c r="B179" s="130" t="s">
        <v>764</v>
      </c>
      <c r="C179" s="160" t="s">
        <v>765</v>
      </c>
      <c r="D179" s="331" t="s">
        <v>796</v>
      </c>
      <c r="E179" s="130" t="s">
        <v>797</v>
      </c>
      <c r="F179" s="76" t="s">
        <v>0</v>
      </c>
      <c r="G179" s="161">
        <v>32700</v>
      </c>
      <c r="H179" s="161">
        <v>30812</v>
      </c>
      <c r="I179" s="161"/>
      <c r="J179" s="98" t="s">
        <v>11</v>
      </c>
      <c r="K179" s="98" t="s">
        <v>24</v>
      </c>
      <c r="L179" s="98">
        <v>3</v>
      </c>
      <c r="M179" s="161">
        <v>160</v>
      </c>
      <c r="N179" s="100" t="s">
        <v>36</v>
      </c>
      <c r="O179" s="101">
        <v>46022</v>
      </c>
      <c r="P179" s="376">
        <v>46023</v>
      </c>
      <c r="Q179" s="376">
        <v>46752</v>
      </c>
      <c r="R179" s="102">
        <v>24</v>
      </c>
      <c r="S179" s="69">
        <f t="shared" si="21"/>
        <v>65400</v>
      </c>
      <c r="T179" s="70">
        <f t="shared" si="22"/>
        <v>61624</v>
      </c>
      <c r="U179" s="71">
        <f t="shared" si="23"/>
        <v>0</v>
      </c>
      <c r="V179" s="103">
        <f t="shared" si="24"/>
        <v>32700</v>
      </c>
      <c r="W179" s="104">
        <f t="shared" si="25"/>
        <v>30812</v>
      </c>
      <c r="X179" s="105">
        <f t="shared" si="26"/>
        <v>0</v>
      </c>
      <c r="Y179" s="106">
        <f t="shared" si="27"/>
        <v>32700</v>
      </c>
      <c r="Z179" s="107">
        <f t="shared" si="28"/>
        <v>30812</v>
      </c>
      <c r="AA179" s="108">
        <f t="shared" si="29"/>
        <v>0</v>
      </c>
      <c r="AB179" s="109"/>
    </row>
    <row r="180" spans="1:28" s="44" customFormat="1" ht="18" customHeight="1" thickBot="1" x14ac:dyDescent="0.35">
      <c r="A180" s="487"/>
      <c r="B180" s="134" t="s">
        <v>764</v>
      </c>
      <c r="C180" s="162" t="s">
        <v>765</v>
      </c>
      <c r="D180" s="332" t="s">
        <v>798</v>
      </c>
      <c r="E180" s="134" t="s">
        <v>799</v>
      </c>
      <c r="F180" s="136" t="s">
        <v>0</v>
      </c>
      <c r="G180" s="163">
        <v>21405</v>
      </c>
      <c r="H180" s="163">
        <v>17391</v>
      </c>
      <c r="I180" s="163"/>
      <c r="J180" s="137" t="s">
        <v>11</v>
      </c>
      <c r="K180" s="137" t="s">
        <v>454</v>
      </c>
      <c r="L180" s="137">
        <v>3</v>
      </c>
      <c r="M180" s="163">
        <v>250</v>
      </c>
      <c r="N180" s="138" t="s">
        <v>36</v>
      </c>
      <c r="O180" s="139">
        <v>46022</v>
      </c>
      <c r="P180" s="381">
        <v>46023</v>
      </c>
      <c r="Q180" s="381">
        <v>46752</v>
      </c>
      <c r="R180" s="140">
        <v>24</v>
      </c>
      <c r="S180" s="305">
        <f t="shared" si="21"/>
        <v>42810</v>
      </c>
      <c r="T180" s="261">
        <f t="shared" si="22"/>
        <v>34782</v>
      </c>
      <c r="U180" s="306">
        <f t="shared" si="23"/>
        <v>0</v>
      </c>
      <c r="V180" s="313">
        <f t="shared" si="24"/>
        <v>21405</v>
      </c>
      <c r="W180" s="262">
        <f t="shared" si="25"/>
        <v>17391</v>
      </c>
      <c r="X180" s="314">
        <f t="shared" si="26"/>
        <v>0</v>
      </c>
      <c r="Y180" s="321">
        <f t="shared" si="27"/>
        <v>21405</v>
      </c>
      <c r="Z180" s="263">
        <f t="shared" si="28"/>
        <v>17391</v>
      </c>
      <c r="AA180" s="322">
        <f t="shared" si="29"/>
        <v>0</v>
      </c>
      <c r="AB180" s="141"/>
    </row>
    <row r="181" spans="1:28" s="44" customFormat="1" ht="18" customHeight="1" thickBot="1" x14ac:dyDescent="0.35">
      <c r="A181" s="164">
        <v>5</v>
      </c>
      <c r="B181" s="165" t="s">
        <v>766</v>
      </c>
      <c r="C181" s="166" t="s">
        <v>767</v>
      </c>
      <c r="D181" s="167" t="s">
        <v>862</v>
      </c>
      <c r="E181" s="168" t="s">
        <v>863</v>
      </c>
      <c r="F181" s="169" t="s">
        <v>0</v>
      </c>
      <c r="G181" s="170"/>
      <c r="H181" s="170"/>
      <c r="I181" s="170">
        <v>49693</v>
      </c>
      <c r="J181" s="169" t="s">
        <v>11</v>
      </c>
      <c r="K181" s="169" t="s">
        <v>454</v>
      </c>
      <c r="L181" s="169">
        <v>3</v>
      </c>
      <c r="M181" s="170">
        <v>250</v>
      </c>
      <c r="N181" s="171" t="s">
        <v>36</v>
      </c>
      <c r="O181" s="172">
        <v>46022</v>
      </c>
      <c r="P181" s="382">
        <v>46023</v>
      </c>
      <c r="Q181" s="382">
        <v>46752</v>
      </c>
      <c r="R181" s="173">
        <v>24</v>
      </c>
      <c r="S181" s="307">
        <f t="shared" si="21"/>
        <v>0</v>
      </c>
      <c r="T181" s="272">
        <f t="shared" si="22"/>
        <v>0</v>
      </c>
      <c r="U181" s="308">
        <f t="shared" si="23"/>
        <v>99386</v>
      </c>
      <c r="V181" s="315">
        <f t="shared" si="24"/>
        <v>0</v>
      </c>
      <c r="W181" s="273">
        <f t="shared" si="25"/>
        <v>0</v>
      </c>
      <c r="X181" s="316">
        <f t="shared" si="26"/>
        <v>49693</v>
      </c>
      <c r="Y181" s="323">
        <f t="shared" si="27"/>
        <v>0</v>
      </c>
      <c r="Z181" s="274">
        <f t="shared" si="28"/>
        <v>0</v>
      </c>
      <c r="AA181" s="324">
        <f t="shared" si="29"/>
        <v>49693</v>
      </c>
      <c r="AB181" s="174"/>
    </row>
    <row r="182" spans="1:28" s="44" customFormat="1" ht="18" customHeight="1" x14ac:dyDescent="0.3">
      <c r="A182" s="485">
        <v>6</v>
      </c>
      <c r="B182" s="130" t="s">
        <v>768</v>
      </c>
      <c r="C182" s="160" t="s">
        <v>769</v>
      </c>
      <c r="D182" s="333" t="s">
        <v>835</v>
      </c>
      <c r="E182" s="333" t="s">
        <v>836</v>
      </c>
      <c r="F182" s="177" t="s">
        <v>0</v>
      </c>
      <c r="G182" s="404"/>
      <c r="H182" s="404"/>
      <c r="I182" s="404">
        <v>5178</v>
      </c>
      <c r="J182" s="76" t="s">
        <v>11</v>
      </c>
      <c r="K182" s="178" t="s">
        <v>1</v>
      </c>
      <c r="L182" s="75">
        <v>3</v>
      </c>
      <c r="M182" s="75">
        <v>25</v>
      </c>
      <c r="N182" s="100" t="s">
        <v>36</v>
      </c>
      <c r="O182" s="101">
        <v>46022</v>
      </c>
      <c r="P182" s="376">
        <v>46023</v>
      </c>
      <c r="Q182" s="376">
        <v>46752</v>
      </c>
      <c r="R182" s="102">
        <v>24</v>
      </c>
      <c r="S182" s="69">
        <f t="shared" si="21"/>
        <v>0</v>
      </c>
      <c r="T182" s="70">
        <f t="shared" si="22"/>
        <v>0</v>
      </c>
      <c r="U182" s="71">
        <f t="shared" si="23"/>
        <v>10356</v>
      </c>
      <c r="V182" s="103">
        <f t="shared" si="24"/>
        <v>0</v>
      </c>
      <c r="W182" s="104">
        <f t="shared" si="25"/>
        <v>0</v>
      </c>
      <c r="X182" s="105">
        <f t="shared" si="26"/>
        <v>5178</v>
      </c>
      <c r="Y182" s="106">
        <f t="shared" si="27"/>
        <v>0</v>
      </c>
      <c r="Z182" s="107">
        <f t="shared" si="28"/>
        <v>0</v>
      </c>
      <c r="AA182" s="108">
        <f t="shared" si="29"/>
        <v>5178</v>
      </c>
      <c r="AB182" s="109"/>
    </row>
    <row r="183" spans="1:28" s="44" customFormat="1" ht="18" customHeight="1" x14ac:dyDescent="0.3">
      <c r="A183" s="486"/>
      <c r="B183" s="132" t="s">
        <v>768</v>
      </c>
      <c r="C183" s="179" t="s">
        <v>769</v>
      </c>
      <c r="D183" s="334" t="s">
        <v>837</v>
      </c>
      <c r="E183" s="334" t="s">
        <v>1561</v>
      </c>
      <c r="F183" s="151" t="s">
        <v>2</v>
      </c>
      <c r="G183" s="193"/>
      <c r="H183" s="193"/>
      <c r="I183" s="193">
        <v>1</v>
      </c>
      <c r="J183" s="84" t="s">
        <v>11</v>
      </c>
      <c r="K183" s="181" t="s">
        <v>1</v>
      </c>
      <c r="L183" s="83">
        <v>3</v>
      </c>
      <c r="M183" s="83">
        <v>25</v>
      </c>
      <c r="N183" s="113" t="s">
        <v>36</v>
      </c>
      <c r="O183" s="114">
        <v>46022</v>
      </c>
      <c r="P183" s="378">
        <v>46023</v>
      </c>
      <c r="Q183" s="378">
        <v>46752</v>
      </c>
      <c r="R183" s="115">
        <v>24</v>
      </c>
      <c r="S183" s="72">
        <f t="shared" si="21"/>
        <v>0</v>
      </c>
      <c r="T183" s="73">
        <f t="shared" si="22"/>
        <v>0</v>
      </c>
      <c r="U183" s="74">
        <f t="shared" si="23"/>
        <v>2</v>
      </c>
      <c r="V183" s="116">
        <f t="shared" si="24"/>
        <v>0</v>
      </c>
      <c r="W183" s="117">
        <f t="shared" si="25"/>
        <v>0</v>
      </c>
      <c r="X183" s="118">
        <f t="shared" si="26"/>
        <v>1</v>
      </c>
      <c r="Y183" s="119">
        <f t="shared" si="27"/>
        <v>0</v>
      </c>
      <c r="Z183" s="120">
        <f t="shared" si="28"/>
        <v>0</v>
      </c>
      <c r="AA183" s="121">
        <f t="shared" si="29"/>
        <v>1</v>
      </c>
      <c r="AB183" s="122"/>
    </row>
    <row r="184" spans="1:28" s="44" customFormat="1" ht="18" customHeight="1" x14ac:dyDescent="0.3">
      <c r="A184" s="486"/>
      <c r="B184" s="132" t="s">
        <v>768</v>
      </c>
      <c r="C184" s="179" t="s">
        <v>769</v>
      </c>
      <c r="D184" s="334" t="s">
        <v>838</v>
      </c>
      <c r="E184" s="201" t="s">
        <v>839</v>
      </c>
      <c r="F184" s="151" t="s">
        <v>0</v>
      </c>
      <c r="G184" s="230"/>
      <c r="H184" s="230"/>
      <c r="I184" s="230">
        <v>12424</v>
      </c>
      <c r="J184" s="84" t="s">
        <v>12</v>
      </c>
      <c r="K184" s="183" t="s">
        <v>3</v>
      </c>
      <c r="L184" s="83">
        <v>3</v>
      </c>
      <c r="M184" s="83">
        <v>40</v>
      </c>
      <c r="N184" s="113" t="s">
        <v>36</v>
      </c>
      <c r="O184" s="114">
        <v>46022</v>
      </c>
      <c r="P184" s="378">
        <v>46023</v>
      </c>
      <c r="Q184" s="378">
        <v>46752</v>
      </c>
      <c r="R184" s="115">
        <v>24</v>
      </c>
      <c r="S184" s="72">
        <f t="shared" si="21"/>
        <v>0</v>
      </c>
      <c r="T184" s="73">
        <f t="shared" si="22"/>
        <v>0</v>
      </c>
      <c r="U184" s="74">
        <f t="shared" si="23"/>
        <v>24848</v>
      </c>
      <c r="V184" s="116">
        <f t="shared" si="24"/>
        <v>0</v>
      </c>
      <c r="W184" s="117">
        <f t="shared" si="25"/>
        <v>0</v>
      </c>
      <c r="X184" s="118">
        <f t="shared" si="26"/>
        <v>12424</v>
      </c>
      <c r="Y184" s="119">
        <f t="shared" si="27"/>
        <v>0</v>
      </c>
      <c r="Z184" s="120">
        <f t="shared" si="28"/>
        <v>0</v>
      </c>
      <c r="AA184" s="121">
        <f t="shared" si="29"/>
        <v>12424</v>
      </c>
      <c r="AB184" s="122"/>
    </row>
    <row r="185" spans="1:28" s="44" customFormat="1" ht="18" customHeight="1" x14ac:dyDescent="0.3">
      <c r="A185" s="486"/>
      <c r="B185" s="132" t="s">
        <v>768</v>
      </c>
      <c r="C185" s="179" t="s">
        <v>769</v>
      </c>
      <c r="D185" s="334" t="s">
        <v>840</v>
      </c>
      <c r="E185" s="201" t="s">
        <v>841</v>
      </c>
      <c r="F185" s="151" t="s">
        <v>0</v>
      </c>
      <c r="G185" s="230"/>
      <c r="H185" s="230"/>
      <c r="I185" s="230">
        <v>23744</v>
      </c>
      <c r="J185" s="84" t="s">
        <v>12</v>
      </c>
      <c r="K185" s="183" t="s">
        <v>26</v>
      </c>
      <c r="L185" s="83">
        <v>3</v>
      </c>
      <c r="M185" s="83">
        <v>50</v>
      </c>
      <c r="N185" s="113" t="s">
        <v>36</v>
      </c>
      <c r="O185" s="114">
        <v>46022</v>
      </c>
      <c r="P185" s="378">
        <v>46023</v>
      </c>
      <c r="Q185" s="378">
        <v>46752</v>
      </c>
      <c r="R185" s="115">
        <v>24</v>
      </c>
      <c r="S185" s="72">
        <f t="shared" si="21"/>
        <v>0</v>
      </c>
      <c r="T185" s="73">
        <f t="shared" si="22"/>
        <v>0</v>
      </c>
      <c r="U185" s="74">
        <f t="shared" si="23"/>
        <v>47488</v>
      </c>
      <c r="V185" s="116">
        <f t="shared" si="24"/>
        <v>0</v>
      </c>
      <c r="W185" s="117">
        <f t="shared" si="25"/>
        <v>0</v>
      </c>
      <c r="X185" s="118">
        <f t="shared" si="26"/>
        <v>23744</v>
      </c>
      <c r="Y185" s="119">
        <f t="shared" si="27"/>
        <v>0</v>
      </c>
      <c r="Z185" s="120">
        <f t="shared" si="28"/>
        <v>0</v>
      </c>
      <c r="AA185" s="121">
        <f t="shared" si="29"/>
        <v>23744</v>
      </c>
      <c r="AB185" s="122"/>
    </row>
    <row r="186" spans="1:28" s="44" customFormat="1" ht="18" customHeight="1" x14ac:dyDescent="0.3">
      <c r="A186" s="486"/>
      <c r="B186" s="132" t="s">
        <v>768</v>
      </c>
      <c r="C186" s="179" t="s">
        <v>769</v>
      </c>
      <c r="D186" s="334" t="s">
        <v>842</v>
      </c>
      <c r="E186" s="201" t="s">
        <v>843</v>
      </c>
      <c r="F186" s="151" t="s">
        <v>0</v>
      </c>
      <c r="G186" s="230">
        <v>1452</v>
      </c>
      <c r="H186" s="230">
        <v>2591</v>
      </c>
      <c r="I186" s="230"/>
      <c r="J186" s="84" t="s">
        <v>12</v>
      </c>
      <c r="K186" s="183" t="s">
        <v>1</v>
      </c>
      <c r="L186" s="83">
        <v>3</v>
      </c>
      <c r="M186" s="83">
        <v>25</v>
      </c>
      <c r="N186" s="113" t="s">
        <v>36</v>
      </c>
      <c r="O186" s="114">
        <v>46022</v>
      </c>
      <c r="P186" s="378">
        <v>46023</v>
      </c>
      <c r="Q186" s="378">
        <v>46752</v>
      </c>
      <c r="R186" s="115">
        <v>24</v>
      </c>
      <c r="S186" s="72">
        <f t="shared" si="21"/>
        <v>2904</v>
      </c>
      <c r="T186" s="73">
        <f t="shared" si="22"/>
        <v>5182</v>
      </c>
      <c r="U186" s="74">
        <f t="shared" si="23"/>
        <v>0</v>
      </c>
      <c r="V186" s="116">
        <f t="shared" si="24"/>
        <v>1452</v>
      </c>
      <c r="W186" s="117">
        <f t="shared" si="25"/>
        <v>2591</v>
      </c>
      <c r="X186" s="118">
        <f t="shared" si="26"/>
        <v>0</v>
      </c>
      <c r="Y186" s="119">
        <f t="shared" si="27"/>
        <v>1452</v>
      </c>
      <c r="Z186" s="120">
        <f t="shared" si="28"/>
        <v>2591</v>
      </c>
      <c r="AA186" s="121">
        <f t="shared" si="29"/>
        <v>0</v>
      </c>
      <c r="AB186" s="122"/>
    </row>
    <row r="187" spans="1:28" s="44" customFormat="1" ht="18" customHeight="1" x14ac:dyDescent="0.3">
      <c r="A187" s="486"/>
      <c r="B187" s="132" t="s">
        <v>768</v>
      </c>
      <c r="C187" s="179" t="s">
        <v>769</v>
      </c>
      <c r="D187" s="334" t="s">
        <v>844</v>
      </c>
      <c r="E187" s="334" t="s">
        <v>845</v>
      </c>
      <c r="F187" s="151" t="s">
        <v>0</v>
      </c>
      <c r="G187" s="230">
        <v>349</v>
      </c>
      <c r="H187" s="230">
        <v>719</v>
      </c>
      <c r="I187" s="230"/>
      <c r="J187" s="84" t="s">
        <v>11</v>
      </c>
      <c r="K187" s="183" t="s">
        <v>26</v>
      </c>
      <c r="L187" s="83">
        <v>3</v>
      </c>
      <c r="M187" s="83">
        <v>50</v>
      </c>
      <c r="N187" s="113" t="s">
        <v>36</v>
      </c>
      <c r="O187" s="114">
        <v>46022</v>
      </c>
      <c r="P187" s="378">
        <v>46023</v>
      </c>
      <c r="Q187" s="378">
        <v>46752</v>
      </c>
      <c r="R187" s="115">
        <v>24</v>
      </c>
      <c r="S187" s="72">
        <f t="shared" si="21"/>
        <v>698</v>
      </c>
      <c r="T187" s="73">
        <f t="shared" si="22"/>
        <v>1438</v>
      </c>
      <c r="U187" s="74">
        <f t="shared" si="23"/>
        <v>0</v>
      </c>
      <c r="V187" s="116">
        <f t="shared" si="24"/>
        <v>349</v>
      </c>
      <c r="W187" s="117">
        <f t="shared" si="25"/>
        <v>719</v>
      </c>
      <c r="X187" s="118">
        <f t="shared" si="26"/>
        <v>0</v>
      </c>
      <c r="Y187" s="119">
        <f t="shared" si="27"/>
        <v>349</v>
      </c>
      <c r="Z187" s="120">
        <f t="shared" si="28"/>
        <v>719</v>
      </c>
      <c r="AA187" s="121">
        <f t="shared" si="29"/>
        <v>0</v>
      </c>
      <c r="AB187" s="122"/>
    </row>
    <row r="188" spans="1:28" s="44" customFormat="1" ht="18" customHeight="1" x14ac:dyDescent="0.3">
      <c r="A188" s="486"/>
      <c r="B188" s="132" t="s">
        <v>768</v>
      </c>
      <c r="C188" s="179" t="s">
        <v>769</v>
      </c>
      <c r="D188" s="334" t="s">
        <v>846</v>
      </c>
      <c r="E188" s="201" t="s">
        <v>847</v>
      </c>
      <c r="F188" s="151" t="s">
        <v>2</v>
      </c>
      <c r="G188" s="193"/>
      <c r="H188" s="193"/>
      <c r="I188" s="193">
        <v>1444</v>
      </c>
      <c r="J188" s="84" t="s">
        <v>11</v>
      </c>
      <c r="K188" s="181" t="s">
        <v>25</v>
      </c>
      <c r="L188" s="83">
        <v>1</v>
      </c>
      <c r="M188" s="83">
        <v>20</v>
      </c>
      <c r="N188" s="113" t="s">
        <v>36</v>
      </c>
      <c r="O188" s="114">
        <v>46022</v>
      </c>
      <c r="P188" s="378">
        <v>46023</v>
      </c>
      <c r="Q188" s="378">
        <v>46752</v>
      </c>
      <c r="R188" s="115">
        <v>24</v>
      </c>
      <c r="S188" s="72">
        <f t="shared" si="21"/>
        <v>0</v>
      </c>
      <c r="T188" s="73">
        <f t="shared" si="22"/>
        <v>0</v>
      </c>
      <c r="U188" s="74">
        <f t="shared" si="23"/>
        <v>2888</v>
      </c>
      <c r="V188" s="116">
        <f t="shared" si="24"/>
        <v>0</v>
      </c>
      <c r="W188" s="117">
        <f t="shared" si="25"/>
        <v>0</v>
      </c>
      <c r="X188" s="118">
        <f t="shared" si="26"/>
        <v>1444</v>
      </c>
      <c r="Y188" s="119">
        <f t="shared" si="27"/>
        <v>0</v>
      </c>
      <c r="Z188" s="120">
        <f t="shared" si="28"/>
        <v>0</v>
      </c>
      <c r="AA188" s="121">
        <f t="shared" si="29"/>
        <v>1444</v>
      </c>
      <c r="AB188" s="122"/>
    </row>
    <row r="189" spans="1:28" s="44" customFormat="1" ht="18" customHeight="1" x14ac:dyDescent="0.3">
      <c r="A189" s="486"/>
      <c r="B189" s="132" t="s">
        <v>768</v>
      </c>
      <c r="C189" s="179" t="s">
        <v>769</v>
      </c>
      <c r="D189" s="334" t="s">
        <v>848</v>
      </c>
      <c r="E189" s="201" t="s">
        <v>849</v>
      </c>
      <c r="F189" s="151" t="s">
        <v>2</v>
      </c>
      <c r="G189" s="193"/>
      <c r="H189" s="193"/>
      <c r="I189" s="193">
        <v>1584</v>
      </c>
      <c r="J189" s="84" t="s">
        <v>11</v>
      </c>
      <c r="K189" s="181" t="s">
        <v>4</v>
      </c>
      <c r="L189" s="83">
        <v>3</v>
      </c>
      <c r="M189" s="83">
        <v>32</v>
      </c>
      <c r="N189" s="113" t="s">
        <v>36</v>
      </c>
      <c r="O189" s="114">
        <v>46022</v>
      </c>
      <c r="P189" s="378">
        <v>46023</v>
      </c>
      <c r="Q189" s="378">
        <v>46752</v>
      </c>
      <c r="R189" s="115">
        <v>24</v>
      </c>
      <c r="S189" s="72">
        <f t="shared" si="21"/>
        <v>0</v>
      </c>
      <c r="T189" s="73">
        <f t="shared" si="22"/>
        <v>0</v>
      </c>
      <c r="U189" s="74">
        <f t="shared" si="23"/>
        <v>3168</v>
      </c>
      <c r="V189" s="116">
        <f t="shared" si="24"/>
        <v>0</v>
      </c>
      <c r="W189" s="117">
        <f t="shared" si="25"/>
        <v>0</v>
      </c>
      <c r="X189" s="118">
        <f t="shared" si="26"/>
        <v>1584</v>
      </c>
      <c r="Y189" s="119">
        <f t="shared" si="27"/>
        <v>0</v>
      </c>
      <c r="Z189" s="120">
        <f t="shared" si="28"/>
        <v>0</v>
      </c>
      <c r="AA189" s="121">
        <f t="shared" si="29"/>
        <v>1584</v>
      </c>
      <c r="AB189" s="122"/>
    </row>
    <row r="190" spans="1:28" s="44" customFormat="1" ht="18" customHeight="1" x14ac:dyDescent="0.3">
      <c r="A190" s="486"/>
      <c r="B190" s="132" t="s">
        <v>768</v>
      </c>
      <c r="C190" s="179" t="s">
        <v>769</v>
      </c>
      <c r="D190" s="334" t="s">
        <v>850</v>
      </c>
      <c r="E190" s="201" t="s">
        <v>851</v>
      </c>
      <c r="F190" s="151" t="s">
        <v>2</v>
      </c>
      <c r="G190" s="193"/>
      <c r="H190" s="193"/>
      <c r="I190" s="193">
        <v>1359</v>
      </c>
      <c r="J190" s="84" t="s">
        <v>12</v>
      </c>
      <c r="K190" s="181" t="s">
        <v>756</v>
      </c>
      <c r="L190" s="83">
        <v>1</v>
      </c>
      <c r="M190" s="83">
        <v>13</v>
      </c>
      <c r="N190" s="113" t="s">
        <v>36</v>
      </c>
      <c r="O190" s="114">
        <v>46022</v>
      </c>
      <c r="P190" s="378">
        <v>46023</v>
      </c>
      <c r="Q190" s="378">
        <v>46752</v>
      </c>
      <c r="R190" s="115">
        <v>24</v>
      </c>
      <c r="S190" s="72">
        <f t="shared" si="21"/>
        <v>0</v>
      </c>
      <c r="T190" s="73">
        <f t="shared" si="22"/>
        <v>0</v>
      </c>
      <c r="U190" s="74">
        <f t="shared" si="23"/>
        <v>2718</v>
      </c>
      <c r="V190" s="116">
        <f t="shared" si="24"/>
        <v>0</v>
      </c>
      <c r="W190" s="117">
        <f t="shared" si="25"/>
        <v>0</v>
      </c>
      <c r="X190" s="118">
        <f t="shared" si="26"/>
        <v>1359</v>
      </c>
      <c r="Y190" s="119">
        <f t="shared" si="27"/>
        <v>0</v>
      </c>
      <c r="Z190" s="120">
        <f t="shared" si="28"/>
        <v>0</v>
      </c>
      <c r="AA190" s="121">
        <f t="shared" si="29"/>
        <v>1359</v>
      </c>
      <c r="AB190" s="122"/>
    </row>
    <row r="191" spans="1:28" s="44" customFormat="1" ht="18" customHeight="1" x14ac:dyDescent="0.3">
      <c r="A191" s="486"/>
      <c r="B191" s="132" t="s">
        <v>768</v>
      </c>
      <c r="C191" s="179" t="s">
        <v>769</v>
      </c>
      <c r="D191" s="334" t="s">
        <v>852</v>
      </c>
      <c r="E191" s="201" t="s">
        <v>853</v>
      </c>
      <c r="F191" s="151" t="s">
        <v>2</v>
      </c>
      <c r="G191" s="193">
        <v>613</v>
      </c>
      <c r="H191" s="193">
        <v>501</v>
      </c>
      <c r="I191" s="193"/>
      <c r="J191" s="84" t="s">
        <v>11</v>
      </c>
      <c r="K191" s="181" t="s">
        <v>22</v>
      </c>
      <c r="L191" s="83">
        <v>3</v>
      </c>
      <c r="M191" s="83">
        <v>20</v>
      </c>
      <c r="N191" s="113" t="s">
        <v>36</v>
      </c>
      <c r="O191" s="114">
        <v>46022</v>
      </c>
      <c r="P191" s="378">
        <v>46023</v>
      </c>
      <c r="Q191" s="378">
        <v>46752</v>
      </c>
      <c r="R191" s="115">
        <v>24</v>
      </c>
      <c r="S191" s="72">
        <f t="shared" si="21"/>
        <v>1226</v>
      </c>
      <c r="T191" s="73">
        <f t="shared" si="22"/>
        <v>1002</v>
      </c>
      <c r="U191" s="74">
        <f t="shared" si="23"/>
        <v>0</v>
      </c>
      <c r="V191" s="116">
        <f t="shared" si="24"/>
        <v>613</v>
      </c>
      <c r="W191" s="117">
        <f t="shared" si="25"/>
        <v>501</v>
      </c>
      <c r="X191" s="118">
        <f t="shared" si="26"/>
        <v>0</v>
      </c>
      <c r="Y191" s="119">
        <f t="shared" si="27"/>
        <v>613</v>
      </c>
      <c r="Z191" s="120">
        <f t="shared" si="28"/>
        <v>501</v>
      </c>
      <c r="AA191" s="121">
        <f t="shared" si="29"/>
        <v>0</v>
      </c>
      <c r="AB191" s="122"/>
    </row>
    <row r="192" spans="1:28" s="44" customFormat="1" ht="18" customHeight="1" x14ac:dyDescent="0.3">
      <c r="A192" s="486"/>
      <c r="B192" s="132" t="s">
        <v>768</v>
      </c>
      <c r="C192" s="179" t="s">
        <v>769</v>
      </c>
      <c r="D192" s="334" t="s">
        <v>854</v>
      </c>
      <c r="E192" s="201" t="s">
        <v>855</v>
      </c>
      <c r="F192" s="151" t="s">
        <v>2</v>
      </c>
      <c r="G192" s="193"/>
      <c r="H192" s="193"/>
      <c r="I192" s="193">
        <v>1672</v>
      </c>
      <c r="J192" s="84" t="s">
        <v>11</v>
      </c>
      <c r="K192" s="181" t="s">
        <v>1</v>
      </c>
      <c r="L192" s="83">
        <v>3</v>
      </c>
      <c r="M192" s="83">
        <v>25</v>
      </c>
      <c r="N192" s="113" t="s">
        <v>36</v>
      </c>
      <c r="O192" s="114">
        <v>46022</v>
      </c>
      <c r="P192" s="378">
        <v>46023</v>
      </c>
      <c r="Q192" s="378">
        <v>46752</v>
      </c>
      <c r="R192" s="115">
        <v>24</v>
      </c>
      <c r="S192" s="72">
        <f t="shared" si="21"/>
        <v>0</v>
      </c>
      <c r="T192" s="73">
        <f t="shared" si="22"/>
        <v>0</v>
      </c>
      <c r="U192" s="74">
        <f t="shared" si="23"/>
        <v>3344</v>
      </c>
      <c r="V192" s="116">
        <f t="shared" si="24"/>
        <v>0</v>
      </c>
      <c r="W192" s="117">
        <f t="shared" si="25"/>
        <v>0</v>
      </c>
      <c r="X192" s="118">
        <f t="shared" si="26"/>
        <v>1672</v>
      </c>
      <c r="Y192" s="119">
        <f t="shared" si="27"/>
        <v>0</v>
      </c>
      <c r="Z192" s="120">
        <f t="shared" si="28"/>
        <v>0</v>
      </c>
      <c r="AA192" s="121">
        <f t="shared" si="29"/>
        <v>1672</v>
      </c>
      <c r="AB192" s="122"/>
    </row>
    <row r="193" spans="1:28" s="44" customFormat="1" ht="18" customHeight="1" x14ac:dyDescent="0.3">
      <c r="A193" s="486"/>
      <c r="B193" s="132" t="s">
        <v>768</v>
      </c>
      <c r="C193" s="179" t="s">
        <v>769</v>
      </c>
      <c r="D193" s="334" t="s">
        <v>856</v>
      </c>
      <c r="E193" s="201" t="s">
        <v>857</v>
      </c>
      <c r="F193" s="151" t="s">
        <v>2</v>
      </c>
      <c r="G193" s="230"/>
      <c r="H193" s="230"/>
      <c r="I193" s="230">
        <v>23</v>
      </c>
      <c r="J193" s="84" t="s">
        <v>11</v>
      </c>
      <c r="K193" s="183" t="s">
        <v>1553</v>
      </c>
      <c r="L193" s="83">
        <v>3</v>
      </c>
      <c r="M193" s="83">
        <v>11</v>
      </c>
      <c r="N193" s="113" t="s">
        <v>36</v>
      </c>
      <c r="O193" s="114">
        <v>46022</v>
      </c>
      <c r="P193" s="378">
        <v>46023</v>
      </c>
      <c r="Q193" s="378">
        <v>46752</v>
      </c>
      <c r="R193" s="115">
        <v>24</v>
      </c>
      <c r="S193" s="72">
        <f t="shared" si="21"/>
        <v>0</v>
      </c>
      <c r="T193" s="73">
        <f t="shared" si="22"/>
        <v>0</v>
      </c>
      <c r="U193" s="74">
        <f t="shared" si="23"/>
        <v>46</v>
      </c>
      <c r="V193" s="116">
        <f t="shared" si="24"/>
        <v>0</v>
      </c>
      <c r="W193" s="117">
        <f t="shared" si="25"/>
        <v>0</v>
      </c>
      <c r="X193" s="118">
        <f t="shared" si="26"/>
        <v>23</v>
      </c>
      <c r="Y193" s="119">
        <f t="shared" si="27"/>
        <v>0</v>
      </c>
      <c r="Z193" s="120">
        <f t="shared" si="28"/>
        <v>0</v>
      </c>
      <c r="AA193" s="121">
        <f t="shared" si="29"/>
        <v>23</v>
      </c>
      <c r="AB193" s="122"/>
    </row>
    <row r="194" spans="1:28" s="44" customFormat="1" ht="18" customHeight="1" x14ac:dyDescent="0.3">
      <c r="A194" s="486"/>
      <c r="B194" s="132" t="s">
        <v>768</v>
      </c>
      <c r="C194" s="179" t="s">
        <v>769</v>
      </c>
      <c r="D194" s="334" t="s">
        <v>858</v>
      </c>
      <c r="E194" s="201" t="s">
        <v>859</v>
      </c>
      <c r="F194" s="151" t="s">
        <v>2</v>
      </c>
      <c r="G194" s="230"/>
      <c r="H194" s="230"/>
      <c r="I194" s="230">
        <v>399</v>
      </c>
      <c r="J194" s="84" t="s">
        <v>11</v>
      </c>
      <c r="K194" s="183" t="s">
        <v>460</v>
      </c>
      <c r="L194" s="83">
        <v>3</v>
      </c>
      <c r="M194" s="83">
        <v>21</v>
      </c>
      <c r="N194" s="113" t="s">
        <v>36</v>
      </c>
      <c r="O194" s="114">
        <v>46022</v>
      </c>
      <c r="P194" s="378">
        <v>46023</v>
      </c>
      <c r="Q194" s="378">
        <v>46752</v>
      </c>
      <c r="R194" s="115">
        <v>24</v>
      </c>
      <c r="S194" s="72">
        <f t="shared" si="21"/>
        <v>0</v>
      </c>
      <c r="T194" s="73">
        <f t="shared" si="22"/>
        <v>0</v>
      </c>
      <c r="U194" s="74">
        <f t="shared" si="23"/>
        <v>798</v>
      </c>
      <c r="V194" s="116">
        <f t="shared" si="24"/>
        <v>0</v>
      </c>
      <c r="W194" s="117">
        <f t="shared" si="25"/>
        <v>0</v>
      </c>
      <c r="X194" s="118">
        <f t="shared" si="26"/>
        <v>399</v>
      </c>
      <c r="Y194" s="119">
        <f t="shared" si="27"/>
        <v>0</v>
      </c>
      <c r="Z194" s="120">
        <f t="shared" si="28"/>
        <v>0</v>
      </c>
      <c r="AA194" s="121">
        <f t="shared" si="29"/>
        <v>399</v>
      </c>
      <c r="AB194" s="122"/>
    </row>
    <row r="195" spans="1:28" s="44" customFormat="1" ht="18" customHeight="1" thickBot="1" x14ac:dyDescent="0.35">
      <c r="A195" s="487"/>
      <c r="B195" s="134" t="s">
        <v>768</v>
      </c>
      <c r="C195" s="162" t="s">
        <v>769</v>
      </c>
      <c r="D195" s="335" t="s">
        <v>860</v>
      </c>
      <c r="E195" s="205" t="s">
        <v>861</v>
      </c>
      <c r="F195" s="159" t="s">
        <v>2</v>
      </c>
      <c r="G195" s="403"/>
      <c r="H195" s="403"/>
      <c r="I195" s="403">
        <v>12</v>
      </c>
      <c r="J195" s="136" t="s">
        <v>11</v>
      </c>
      <c r="K195" s="249" t="s">
        <v>1</v>
      </c>
      <c r="L195" s="235">
        <v>3</v>
      </c>
      <c r="M195" s="235">
        <v>25</v>
      </c>
      <c r="N195" s="138" t="s">
        <v>36</v>
      </c>
      <c r="O195" s="139">
        <v>46022</v>
      </c>
      <c r="P195" s="381">
        <v>46023</v>
      </c>
      <c r="Q195" s="381">
        <v>46752</v>
      </c>
      <c r="R195" s="140">
        <v>24</v>
      </c>
      <c r="S195" s="305">
        <f t="shared" si="21"/>
        <v>0</v>
      </c>
      <c r="T195" s="261">
        <f t="shared" si="22"/>
        <v>0</v>
      </c>
      <c r="U195" s="306">
        <f t="shared" si="23"/>
        <v>24</v>
      </c>
      <c r="V195" s="311">
        <f t="shared" si="24"/>
        <v>0</v>
      </c>
      <c r="W195" s="265">
        <f t="shared" si="25"/>
        <v>0</v>
      </c>
      <c r="X195" s="312">
        <f t="shared" si="26"/>
        <v>12</v>
      </c>
      <c r="Y195" s="321">
        <f t="shared" si="27"/>
        <v>0</v>
      </c>
      <c r="Z195" s="263">
        <f t="shared" si="28"/>
        <v>0</v>
      </c>
      <c r="AA195" s="322">
        <f t="shared" si="29"/>
        <v>12</v>
      </c>
      <c r="AB195" s="141"/>
    </row>
    <row r="196" spans="1:28" s="44" customFormat="1" ht="30" customHeight="1" x14ac:dyDescent="0.3">
      <c r="A196" s="491">
        <v>7</v>
      </c>
      <c r="B196" s="96" t="s">
        <v>770</v>
      </c>
      <c r="C196" s="187" t="s">
        <v>771</v>
      </c>
      <c r="D196" s="188" t="s">
        <v>1539</v>
      </c>
      <c r="E196" s="189" t="s">
        <v>1540</v>
      </c>
      <c r="F196" s="98" t="s">
        <v>0</v>
      </c>
      <c r="G196" s="404">
        <v>2756</v>
      </c>
      <c r="H196" s="404">
        <v>2021</v>
      </c>
      <c r="I196" s="404"/>
      <c r="J196" s="98" t="s">
        <v>11</v>
      </c>
      <c r="K196" s="190" t="s">
        <v>5</v>
      </c>
      <c r="L196" s="178">
        <v>3</v>
      </c>
      <c r="M196" s="178">
        <v>63</v>
      </c>
      <c r="N196" s="100" t="s">
        <v>1544</v>
      </c>
      <c r="O196" s="101">
        <v>46081</v>
      </c>
      <c r="P196" s="101">
        <v>46082</v>
      </c>
      <c r="Q196" s="101">
        <v>46752</v>
      </c>
      <c r="R196" s="102">
        <v>22</v>
      </c>
      <c r="S196" s="69">
        <f>SUM(G196/12*R196)</f>
        <v>5052.6666666666661</v>
      </c>
      <c r="T196" s="70">
        <f t="shared" si="22"/>
        <v>3705.1666666666665</v>
      </c>
      <c r="U196" s="387">
        <f t="shared" si="23"/>
        <v>0</v>
      </c>
      <c r="V196" s="103">
        <f>SUM(G196/12*10)</f>
        <v>2296.6666666666665</v>
      </c>
      <c r="W196" s="104">
        <f>SUM(H196/12*10 )</f>
        <v>1684.1666666666665</v>
      </c>
      <c r="X196" s="105">
        <f>SUM(I196/12*10)</f>
        <v>0</v>
      </c>
      <c r="Y196" s="390">
        <f t="shared" si="27"/>
        <v>2756</v>
      </c>
      <c r="Z196" s="107">
        <f t="shared" si="28"/>
        <v>2021</v>
      </c>
      <c r="AA196" s="108">
        <f t="shared" si="29"/>
        <v>0</v>
      </c>
      <c r="AB196" s="109"/>
    </row>
    <row r="197" spans="1:28" s="44" customFormat="1" ht="30" customHeight="1" x14ac:dyDescent="0.3">
      <c r="A197" s="489"/>
      <c r="B197" s="110" t="s">
        <v>770</v>
      </c>
      <c r="C197" s="145" t="s">
        <v>771</v>
      </c>
      <c r="D197" s="191" t="s">
        <v>1542</v>
      </c>
      <c r="E197" s="192" t="s">
        <v>1541</v>
      </c>
      <c r="F197" s="112" t="s">
        <v>0</v>
      </c>
      <c r="G197" s="193"/>
      <c r="H197" s="193"/>
      <c r="I197" s="193">
        <v>3690</v>
      </c>
      <c r="J197" s="112" t="s">
        <v>11</v>
      </c>
      <c r="K197" s="181" t="s">
        <v>1552</v>
      </c>
      <c r="L197" s="181">
        <v>3</v>
      </c>
      <c r="M197" s="193">
        <v>46</v>
      </c>
      <c r="N197" s="113" t="s">
        <v>1544</v>
      </c>
      <c r="O197" s="114">
        <v>46081</v>
      </c>
      <c r="P197" s="114">
        <v>46082</v>
      </c>
      <c r="Q197" s="114">
        <v>46752</v>
      </c>
      <c r="R197" s="115">
        <v>22</v>
      </c>
      <c r="S197" s="72">
        <f t="shared" si="21"/>
        <v>0</v>
      </c>
      <c r="T197" s="73">
        <f t="shared" si="22"/>
        <v>0</v>
      </c>
      <c r="U197" s="388">
        <f>SUM(I197/12*R197)</f>
        <v>6765</v>
      </c>
      <c r="V197" s="116">
        <f t="shared" ref="V197:V198" si="30">SUM(G197/12*10)</f>
        <v>0</v>
      </c>
      <c r="W197" s="117">
        <f t="shared" ref="W197:W198" si="31">SUM(H197/12*10 )</f>
        <v>0</v>
      </c>
      <c r="X197" s="118">
        <f t="shared" ref="X197:X198" si="32">SUM(I197/12*10)</f>
        <v>3075</v>
      </c>
      <c r="Y197" s="391">
        <f t="shared" si="27"/>
        <v>0</v>
      </c>
      <c r="Z197" s="120">
        <f t="shared" si="28"/>
        <v>0</v>
      </c>
      <c r="AA197" s="121">
        <f t="shared" si="29"/>
        <v>3690</v>
      </c>
      <c r="AB197" s="122"/>
    </row>
    <row r="198" spans="1:28" s="44" customFormat="1" ht="30" customHeight="1" thickBot="1" x14ac:dyDescent="0.35">
      <c r="A198" s="490"/>
      <c r="B198" s="154" t="s">
        <v>770</v>
      </c>
      <c r="C198" s="155" t="s">
        <v>771</v>
      </c>
      <c r="D198" s="194" t="s">
        <v>1543</v>
      </c>
      <c r="E198" s="195" t="s">
        <v>1541</v>
      </c>
      <c r="F198" s="137" t="s">
        <v>0</v>
      </c>
      <c r="G198" s="198">
        <v>15575</v>
      </c>
      <c r="H198" s="198">
        <v>6278</v>
      </c>
      <c r="I198" s="198"/>
      <c r="J198" s="137" t="s">
        <v>11</v>
      </c>
      <c r="K198" s="197" t="s">
        <v>5</v>
      </c>
      <c r="L198" s="197">
        <v>3</v>
      </c>
      <c r="M198" s="198">
        <v>63</v>
      </c>
      <c r="N198" s="138" t="s">
        <v>1544</v>
      </c>
      <c r="O198" s="139">
        <v>46081</v>
      </c>
      <c r="P198" s="139">
        <v>46082</v>
      </c>
      <c r="Q198" s="139">
        <v>46752</v>
      </c>
      <c r="R198" s="140">
        <v>22</v>
      </c>
      <c r="S198" s="305">
        <f t="shared" si="21"/>
        <v>28554.166666666668</v>
      </c>
      <c r="T198" s="261">
        <f t="shared" si="22"/>
        <v>11509.666666666666</v>
      </c>
      <c r="U198" s="389">
        <f t="shared" si="23"/>
        <v>0</v>
      </c>
      <c r="V198" s="313">
        <f t="shared" si="30"/>
        <v>12979.166666666668</v>
      </c>
      <c r="W198" s="262">
        <f t="shared" si="31"/>
        <v>5231.6666666666661</v>
      </c>
      <c r="X198" s="314">
        <f t="shared" si="32"/>
        <v>0</v>
      </c>
      <c r="Y198" s="392">
        <f t="shared" si="27"/>
        <v>15575</v>
      </c>
      <c r="Z198" s="263">
        <f t="shared" si="28"/>
        <v>6278</v>
      </c>
      <c r="AA198" s="322">
        <f t="shared" si="29"/>
        <v>0</v>
      </c>
      <c r="AB198" s="141"/>
    </row>
    <row r="199" spans="1:28" s="44" customFormat="1" ht="18" customHeight="1" x14ac:dyDescent="0.3">
      <c r="A199" s="486"/>
      <c r="B199" s="201" t="s">
        <v>772</v>
      </c>
      <c r="C199" s="179" t="s">
        <v>773</v>
      </c>
      <c r="D199" s="334" t="s">
        <v>806</v>
      </c>
      <c r="E199" s="334" t="s">
        <v>807</v>
      </c>
      <c r="F199" s="202" t="s">
        <v>0</v>
      </c>
      <c r="G199" s="193">
        <v>3311</v>
      </c>
      <c r="H199" s="193">
        <v>10886</v>
      </c>
      <c r="I199" s="193"/>
      <c r="J199" s="84" t="s">
        <v>12</v>
      </c>
      <c r="K199" s="203" t="s">
        <v>22</v>
      </c>
      <c r="L199" s="204">
        <v>3</v>
      </c>
      <c r="M199" s="204">
        <v>20</v>
      </c>
      <c r="N199" s="113" t="s">
        <v>36</v>
      </c>
      <c r="O199" s="114">
        <v>46022</v>
      </c>
      <c r="P199" s="378">
        <v>46023</v>
      </c>
      <c r="Q199" s="378">
        <v>46752</v>
      </c>
      <c r="R199" s="115">
        <v>24</v>
      </c>
      <c r="S199" s="72">
        <f t="shared" ref="S199:S250" si="33">SUM(G199/12*R199)</f>
        <v>6622</v>
      </c>
      <c r="T199" s="73">
        <f t="shared" ref="T199:T250" si="34">SUM(H199/12*R199)</f>
        <v>21772</v>
      </c>
      <c r="U199" s="74">
        <f t="shared" ref="U199:U250" si="35">SUM(I199/12*R199)</f>
        <v>0</v>
      </c>
      <c r="V199" s="116">
        <f t="shared" ref="V199:V262" si="36">SUM(G199/12*12)</f>
        <v>3311</v>
      </c>
      <c r="W199" s="117">
        <f t="shared" ref="W199:W262" si="37">SUM(H199/12*12 )</f>
        <v>10886</v>
      </c>
      <c r="X199" s="118">
        <f t="shared" ref="X199:X262" si="38">SUM(I199/12*12)</f>
        <v>0</v>
      </c>
      <c r="Y199" s="119">
        <f t="shared" ref="Y199:Y262" si="39">SUM(G199/12*12)</f>
        <v>3311</v>
      </c>
      <c r="Z199" s="120">
        <f t="shared" ref="Z199:Z262" si="40">SUM(H199/12*12)</f>
        <v>10886</v>
      </c>
      <c r="AA199" s="121">
        <f t="shared" ref="AA199:AA262" si="41">SUM(I199/12*12)</f>
        <v>0</v>
      </c>
      <c r="AB199" s="122"/>
    </row>
    <row r="200" spans="1:28" s="44" customFormat="1" ht="18" customHeight="1" x14ac:dyDescent="0.3">
      <c r="A200" s="486"/>
      <c r="B200" s="201" t="s">
        <v>772</v>
      </c>
      <c r="C200" s="179" t="s">
        <v>773</v>
      </c>
      <c r="D200" s="334" t="s">
        <v>808</v>
      </c>
      <c r="E200" s="334" t="s">
        <v>809</v>
      </c>
      <c r="F200" s="202" t="s">
        <v>0</v>
      </c>
      <c r="G200" s="193">
        <v>2006</v>
      </c>
      <c r="H200" s="193">
        <v>3497</v>
      </c>
      <c r="I200" s="193"/>
      <c r="J200" s="84" t="s">
        <v>12</v>
      </c>
      <c r="K200" s="203" t="s">
        <v>8</v>
      </c>
      <c r="L200" s="204">
        <v>3</v>
      </c>
      <c r="M200" s="204">
        <v>16</v>
      </c>
      <c r="N200" s="113" t="s">
        <v>36</v>
      </c>
      <c r="O200" s="114">
        <v>46022</v>
      </c>
      <c r="P200" s="378">
        <v>46023</v>
      </c>
      <c r="Q200" s="378">
        <v>46752</v>
      </c>
      <c r="R200" s="115">
        <v>24</v>
      </c>
      <c r="S200" s="72">
        <f t="shared" si="33"/>
        <v>4012</v>
      </c>
      <c r="T200" s="73">
        <f t="shared" si="34"/>
        <v>6994</v>
      </c>
      <c r="U200" s="74">
        <f t="shared" si="35"/>
        <v>0</v>
      </c>
      <c r="V200" s="116">
        <f t="shared" si="36"/>
        <v>2006</v>
      </c>
      <c r="W200" s="117">
        <f t="shared" si="37"/>
        <v>3497</v>
      </c>
      <c r="X200" s="118">
        <f t="shared" si="38"/>
        <v>0</v>
      </c>
      <c r="Y200" s="119">
        <f t="shared" si="39"/>
        <v>2006</v>
      </c>
      <c r="Z200" s="120">
        <f t="shared" si="40"/>
        <v>3497</v>
      </c>
      <c r="AA200" s="121">
        <f t="shared" si="41"/>
        <v>0</v>
      </c>
      <c r="AB200" s="122"/>
    </row>
    <row r="201" spans="1:28" s="44" customFormat="1" ht="18" customHeight="1" x14ac:dyDescent="0.3">
      <c r="A201" s="486"/>
      <c r="B201" s="201" t="s">
        <v>772</v>
      </c>
      <c r="C201" s="179" t="s">
        <v>773</v>
      </c>
      <c r="D201" s="334" t="s">
        <v>810</v>
      </c>
      <c r="E201" s="334" t="s">
        <v>811</v>
      </c>
      <c r="F201" s="202" t="s">
        <v>2</v>
      </c>
      <c r="G201" s="193"/>
      <c r="H201" s="193"/>
      <c r="I201" s="193">
        <v>512</v>
      </c>
      <c r="J201" s="84" t="s">
        <v>11</v>
      </c>
      <c r="K201" s="203" t="s">
        <v>8</v>
      </c>
      <c r="L201" s="204">
        <v>3</v>
      </c>
      <c r="M201" s="204">
        <v>16</v>
      </c>
      <c r="N201" s="113" t="s">
        <v>36</v>
      </c>
      <c r="O201" s="114">
        <v>46022</v>
      </c>
      <c r="P201" s="378">
        <v>46023</v>
      </c>
      <c r="Q201" s="378">
        <v>46752</v>
      </c>
      <c r="R201" s="115">
        <v>24</v>
      </c>
      <c r="S201" s="72">
        <f t="shared" si="33"/>
        <v>0</v>
      </c>
      <c r="T201" s="73">
        <f t="shared" si="34"/>
        <v>0</v>
      </c>
      <c r="U201" s="74">
        <f t="shared" si="35"/>
        <v>1024</v>
      </c>
      <c r="V201" s="116">
        <f t="shared" si="36"/>
        <v>0</v>
      </c>
      <c r="W201" s="117">
        <f t="shared" si="37"/>
        <v>0</v>
      </c>
      <c r="X201" s="118">
        <f t="shared" si="38"/>
        <v>512</v>
      </c>
      <c r="Y201" s="119">
        <f t="shared" si="39"/>
        <v>0</v>
      </c>
      <c r="Z201" s="120">
        <f t="shared" si="40"/>
        <v>0</v>
      </c>
      <c r="AA201" s="121">
        <f t="shared" si="41"/>
        <v>512</v>
      </c>
      <c r="AB201" s="122"/>
    </row>
    <row r="202" spans="1:28" s="44" customFormat="1" ht="18" customHeight="1" x14ac:dyDescent="0.3">
      <c r="A202" s="486"/>
      <c r="B202" s="201" t="s">
        <v>772</v>
      </c>
      <c r="C202" s="179" t="s">
        <v>773</v>
      </c>
      <c r="D202" s="334" t="s">
        <v>812</v>
      </c>
      <c r="E202" s="334" t="s">
        <v>813</v>
      </c>
      <c r="F202" s="202" t="s">
        <v>0</v>
      </c>
      <c r="G202" s="193">
        <v>5859</v>
      </c>
      <c r="H202" s="193">
        <v>1512</v>
      </c>
      <c r="I202" s="193"/>
      <c r="J202" s="84" t="s">
        <v>11</v>
      </c>
      <c r="K202" s="203" t="s">
        <v>4</v>
      </c>
      <c r="L202" s="204">
        <v>3</v>
      </c>
      <c r="M202" s="204">
        <v>32</v>
      </c>
      <c r="N202" s="113" t="s">
        <v>36</v>
      </c>
      <c r="O202" s="114">
        <v>46022</v>
      </c>
      <c r="P202" s="378">
        <v>46023</v>
      </c>
      <c r="Q202" s="378">
        <v>46752</v>
      </c>
      <c r="R202" s="115">
        <v>24</v>
      </c>
      <c r="S202" s="72">
        <f t="shared" si="33"/>
        <v>11718</v>
      </c>
      <c r="T202" s="73">
        <f t="shared" si="34"/>
        <v>3024</v>
      </c>
      <c r="U202" s="74">
        <f t="shared" si="35"/>
        <v>0</v>
      </c>
      <c r="V202" s="116">
        <f t="shared" si="36"/>
        <v>5859</v>
      </c>
      <c r="W202" s="117">
        <f t="shared" si="37"/>
        <v>1512</v>
      </c>
      <c r="X202" s="118">
        <f t="shared" si="38"/>
        <v>0</v>
      </c>
      <c r="Y202" s="119">
        <f t="shared" si="39"/>
        <v>5859</v>
      </c>
      <c r="Z202" s="120">
        <f t="shared" si="40"/>
        <v>1512</v>
      </c>
      <c r="AA202" s="121">
        <f t="shared" si="41"/>
        <v>0</v>
      </c>
      <c r="AB202" s="122"/>
    </row>
    <row r="203" spans="1:28" s="44" customFormat="1" ht="18" customHeight="1" x14ac:dyDescent="0.3">
      <c r="A203" s="486"/>
      <c r="B203" s="201" t="s">
        <v>772</v>
      </c>
      <c r="C203" s="179" t="s">
        <v>773</v>
      </c>
      <c r="D203" s="334" t="s">
        <v>814</v>
      </c>
      <c r="E203" s="334" t="s">
        <v>815</v>
      </c>
      <c r="F203" s="202" t="s">
        <v>2</v>
      </c>
      <c r="G203" s="193"/>
      <c r="H203" s="193"/>
      <c r="I203" s="193">
        <v>409</v>
      </c>
      <c r="J203" s="84" t="s">
        <v>11</v>
      </c>
      <c r="K203" s="203" t="s">
        <v>9</v>
      </c>
      <c r="L203" s="204">
        <v>1</v>
      </c>
      <c r="M203" s="204">
        <v>16</v>
      </c>
      <c r="N203" s="113" t="s">
        <v>36</v>
      </c>
      <c r="O203" s="114">
        <v>46022</v>
      </c>
      <c r="P203" s="378">
        <v>46023</v>
      </c>
      <c r="Q203" s="378">
        <v>46752</v>
      </c>
      <c r="R203" s="115">
        <v>24</v>
      </c>
      <c r="S203" s="72">
        <f t="shared" si="33"/>
        <v>0</v>
      </c>
      <c r="T203" s="73">
        <f t="shared" si="34"/>
        <v>0</v>
      </c>
      <c r="U203" s="74">
        <f t="shared" si="35"/>
        <v>818</v>
      </c>
      <c r="V203" s="116">
        <f t="shared" si="36"/>
        <v>0</v>
      </c>
      <c r="W203" s="117">
        <f t="shared" si="37"/>
        <v>0</v>
      </c>
      <c r="X203" s="118">
        <f t="shared" si="38"/>
        <v>409</v>
      </c>
      <c r="Y203" s="119">
        <f t="shared" si="39"/>
        <v>0</v>
      </c>
      <c r="Z203" s="120">
        <f t="shared" si="40"/>
        <v>0</v>
      </c>
      <c r="AA203" s="121">
        <f t="shared" si="41"/>
        <v>409</v>
      </c>
      <c r="AB203" s="122"/>
    </row>
    <row r="204" spans="1:28" s="44" customFormat="1" ht="18" customHeight="1" x14ac:dyDescent="0.3">
      <c r="A204" s="486"/>
      <c r="B204" s="201" t="s">
        <v>772</v>
      </c>
      <c r="C204" s="179" t="s">
        <v>773</v>
      </c>
      <c r="D204" s="334" t="s">
        <v>816</v>
      </c>
      <c r="E204" s="334" t="s">
        <v>817</v>
      </c>
      <c r="F204" s="202" t="s">
        <v>2</v>
      </c>
      <c r="G204" s="193">
        <v>3419</v>
      </c>
      <c r="H204" s="193">
        <v>6070</v>
      </c>
      <c r="I204" s="193"/>
      <c r="J204" s="84" t="s">
        <v>12</v>
      </c>
      <c r="K204" s="203" t="s">
        <v>8</v>
      </c>
      <c r="L204" s="204">
        <v>3</v>
      </c>
      <c r="M204" s="204">
        <v>16</v>
      </c>
      <c r="N204" s="113" t="s">
        <v>36</v>
      </c>
      <c r="O204" s="114">
        <v>46022</v>
      </c>
      <c r="P204" s="378">
        <v>46023</v>
      </c>
      <c r="Q204" s="378">
        <v>46752</v>
      </c>
      <c r="R204" s="115">
        <v>24</v>
      </c>
      <c r="S204" s="72">
        <f t="shared" si="33"/>
        <v>6838</v>
      </c>
      <c r="T204" s="73">
        <f t="shared" si="34"/>
        <v>12140</v>
      </c>
      <c r="U204" s="74">
        <f t="shared" si="35"/>
        <v>0</v>
      </c>
      <c r="V204" s="116">
        <f t="shared" si="36"/>
        <v>3419</v>
      </c>
      <c r="W204" s="117">
        <f t="shared" si="37"/>
        <v>6070</v>
      </c>
      <c r="X204" s="118">
        <f t="shared" si="38"/>
        <v>0</v>
      </c>
      <c r="Y204" s="119">
        <f t="shared" si="39"/>
        <v>3419</v>
      </c>
      <c r="Z204" s="120">
        <f t="shared" si="40"/>
        <v>6070</v>
      </c>
      <c r="AA204" s="121">
        <f t="shared" si="41"/>
        <v>0</v>
      </c>
      <c r="AB204" s="122"/>
    </row>
    <row r="205" spans="1:28" s="44" customFormat="1" ht="18" customHeight="1" x14ac:dyDescent="0.3">
      <c r="A205" s="486"/>
      <c r="B205" s="201" t="s">
        <v>772</v>
      </c>
      <c r="C205" s="179" t="s">
        <v>773</v>
      </c>
      <c r="D205" s="334" t="s">
        <v>818</v>
      </c>
      <c r="E205" s="201" t="s">
        <v>819</v>
      </c>
      <c r="F205" s="202" t="s">
        <v>2</v>
      </c>
      <c r="G205" s="193"/>
      <c r="H205" s="193"/>
      <c r="I205" s="193">
        <v>257</v>
      </c>
      <c r="J205" s="84" t="s">
        <v>11</v>
      </c>
      <c r="K205" s="203" t="s">
        <v>9</v>
      </c>
      <c r="L205" s="204">
        <v>1</v>
      </c>
      <c r="M205" s="204">
        <v>16</v>
      </c>
      <c r="N205" s="113" t="s">
        <v>36</v>
      </c>
      <c r="O205" s="114">
        <v>46022</v>
      </c>
      <c r="P205" s="378">
        <v>46023</v>
      </c>
      <c r="Q205" s="378">
        <v>46752</v>
      </c>
      <c r="R205" s="115">
        <v>24</v>
      </c>
      <c r="S205" s="72">
        <f t="shared" si="33"/>
        <v>0</v>
      </c>
      <c r="T205" s="73">
        <f t="shared" si="34"/>
        <v>0</v>
      </c>
      <c r="U205" s="74">
        <f t="shared" si="35"/>
        <v>514</v>
      </c>
      <c r="V205" s="116">
        <f t="shared" si="36"/>
        <v>0</v>
      </c>
      <c r="W205" s="117">
        <f t="shared" si="37"/>
        <v>0</v>
      </c>
      <c r="X205" s="118">
        <f t="shared" si="38"/>
        <v>257</v>
      </c>
      <c r="Y205" s="119">
        <f t="shared" si="39"/>
        <v>0</v>
      </c>
      <c r="Z205" s="120">
        <f t="shared" si="40"/>
        <v>0</v>
      </c>
      <c r="AA205" s="121">
        <f t="shared" si="41"/>
        <v>257</v>
      </c>
      <c r="AB205" s="122"/>
    </row>
    <row r="206" spans="1:28" s="44" customFormat="1" ht="18" customHeight="1" x14ac:dyDescent="0.3">
      <c r="A206" s="486"/>
      <c r="B206" s="201" t="s">
        <v>772</v>
      </c>
      <c r="C206" s="179" t="s">
        <v>773</v>
      </c>
      <c r="D206" s="334" t="s">
        <v>820</v>
      </c>
      <c r="E206" s="201" t="s">
        <v>821</v>
      </c>
      <c r="F206" s="202" t="s">
        <v>2</v>
      </c>
      <c r="G206" s="193"/>
      <c r="H206" s="193"/>
      <c r="I206" s="193">
        <v>41</v>
      </c>
      <c r="J206" s="84" t="s">
        <v>11</v>
      </c>
      <c r="K206" s="203" t="s">
        <v>27</v>
      </c>
      <c r="L206" s="204">
        <v>1</v>
      </c>
      <c r="M206" s="204">
        <v>40</v>
      </c>
      <c r="N206" s="113" t="s">
        <v>36</v>
      </c>
      <c r="O206" s="114">
        <v>46022</v>
      </c>
      <c r="P206" s="378">
        <v>46023</v>
      </c>
      <c r="Q206" s="378">
        <v>46752</v>
      </c>
      <c r="R206" s="115">
        <v>24</v>
      </c>
      <c r="S206" s="72">
        <f t="shared" si="33"/>
        <v>0</v>
      </c>
      <c r="T206" s="73">
        <f t="shared" si="34"/>
        <v>0</v>
      </c>
      <c r="U206" s="74">
        <f t="shared" si="35"/>
        <v>82</v>
      </c>
      <c r="V206" s="116">
        <f t="shared" si="36"/>
        <v>0</v>
      </c>
      <c r="W206" s="117">
        <f t="shared" si="37"/>
        <v>0</v>
      </c>
      <c r="X206" s="118">
        <f t="shared" si="38"/>
        <v>41</v>
      </c>
      <c r="Y206" s="119">
        <f t="shared" si="39"/>
        <v>0</v>
      </c>
      <c r="Z206" s="120">
        <f t="shared" si="40"/>
        <v>0</v>
      </c>
      <c r="AA206" s="121">
        <f t="shared" si="41"/>
        <v>41</v>
      </c>
      <c r="AB206" s="122"/>
    </row>
    <row r="207" spans="1:28" s="44" customFormat="1" ht="18" customHeight="1" x14ac:dyDescent="0.3">
      <c r="A207" s="486"/>
      <c r="B207" s="201" t="s">
        <v>772</v>
      </c>
      <c r="C207" s="179" t="s">
        <v>773</v>
      </c>
      <c r="D207" s="334" t="s">
        <v>822</v>
      </c>
      <c r="E207" s="334" t="s">
        <v>823</v>
      </c>
      <c r="F207" s="202" t="s">
        <v>2</v>
      </c>
      <c r="G207" s="193"/>
      <c r="H207" s="193"/>
      <c r="I207" s="193">
        <v>78</v>
      </c>
      <c r="J207" s="84" t="s">
        <v>11</v>
      </c>
      <c r="K207" s="203" t="s">
        <v>1</v>
      </c>
      <c r="L207" s="204">
        <v>3</v>
      </c>
      <c r="M207" s="204">
        <v>25</v>
      </c>
      <c r="N207" s="113" t="s">
        <v>36</v>
      </c>
      <c r="O207" s="114">
        <v>46022</v>
      </c>
      <c r="P207" s="378">
        <v>46023</v>
      </c>
      <c r="Q207" s="378">
        <v>46752</v>
      </c>
      <c r="R207" s="115">
        <v>24</v>
      </c>
      <c r="S207" s="72">
        <f t="shared" si="33"/>
        <v>0</v>
      </c>
      <c r="T207" s="73">
        <f t="shared" si="34"/>
        <v>0</v>
      </c>
      <c r="U207" s="74">
        <f t="shared" si="35"/>
        <v>156</v>
      </c>
      <c r="V207" s="116">
        <f t="shared" si="36"/>
        <v>0</v>
      </c>
      <c r="W207" s="117">
        <f t="shared" si="37"/>
        <v>0</v>
      </c>
      <c r="X207" s="118">
        <f t="shared" si="38"/>
        <v>78</v>
      </c>
      <c r="Y207" s="119">
        <f t="shared" si="39"/>
        <v>0</v>
      </c>
      <c r="Z207" s="120">
        <f t="shared" si="40"/>
        <v>0</v>
      </c>
      <c r="AA207" s="121">
        <f t="shared" si="41"/>
        <v>78</v>
      </c>
      <c r="AB207" s="122"/>
    </row>
    <row r="208" spans="1:28" s="44" customFormat="1" ht="18" customHeight="1" x14ac:dyDescent="0.3">
      <c r="A208" s="486"/>
      <c r="B208" s="201" t="s">
        <v>772</v>
      </c>
      <c r="C208" s="179" t="s">
        <v>773</v>
      </c>
      <c r="D208" s="334" t="s">
        <v>824</v>
      </c>
      <c r="E208" s="334" t="s">
        <v>825</v>
      </c>
      <c r="F208" s="202" t="s">
        <v>2</v>
      </c>
      <c r="G208" s="193"/>
      <c r="H208" s="193"/>
      <c r="I208" s="193">
        <v>1262</v>
      </c>
      <c r="J208" s="84" t="s">
        <v>11</v>
      </c>
      <c r="K208" s="203" t="s">
        <v>749</v>
      </c>
      <c r="L208" s="204">
        <v>3</v>
      </c>
      <c r="M208" s="204">
        <v>10</v>
      </c>
      <c r="N208" s="113" t="s">
        <v>36</v>
      </c>
      <c r="O208" s="114">
        <v>46022</v>
      </c>
      <c r="P208" s="378">
        <v>46023</v>
      </c>
      <c r="Q208" s="378">
        <v>46752</v>
      </c>
      <c r="R208" s="115">
        <v>24</v>
      </c>
      <c r="S208" s="72">
        <f t="shared" si="33"/>
        <v>0</v>
      </c>
      <c r="T208" s="73">
        <f t="shared" si="34"/>
        <v>0</v>
      </c>
      <c r="U208" s="74">
        <f t="shared" si="35"/>
        <v>2524</v>
      </c>
      <c r="V208" s="116">
        <f t="shared" si="36"/>
        <v>0</v>
      </c>
      <c r="W208" s="117">
        <f t="shared" si="37"/>
        <v>0</v>
      </c>
      <c r="X208" s="118">
        <f t="shared" si="38"/>
        <v>1262</v>
      </c>
      <c r="Y208" s="119">
        <f t="shared" si="39"/>
        <v>0</v>
      </c>
      <c r="Z208" s="120">
        <f t="shared" si="40"/>
        <v>0</v>
      </c>
      <c r="AA208" s="121">
        <f t="shared" si="41"/>
        <v>1262</v>
      </c>
      <c r="AB208" s="122"/>
    </row>
    <row r="209" spans="1:28" s="44" customFormat="1" ht="18" customHeight="1" x14ac:dyDescent="0.3">
      <c r="A209" s="486"/>
      <c r="B209" s="201" t="s">
        <v>772</v>
      </c>
      <c r="C209" s="179" t="s">
        <v>773</v>
      </c>
      <c r="D209" s="334" t="s">
        <v>826</v>
      </c>
      <c r="E209" s="334" t="s">
        <v>825</v>
      </c>
      <c r="F209" s="202" t="s">
        <v>2</v>
      </c>
      <c r="G209" s="193">
        <v>2351</v>
      </c>
      <c r="H209" s="193">
        <v>162</v>
      </c>
      <c r="I209" s="193"/>
      <c r="J209" s="84" t="s">
        <v>11</v>
      </c>
      <c r="K209" s="203" t="s">
        <v>1</v>
      </c>
      <c r="L209" s="204">
        <v>3</v>
      </c>
      <c r="M209" s="204">
        <v>25</v>
      </c>
      <c r="N209" s="113" t="s">
        <v>36</v>
      </c>
      <c r="O209" s="114">
        <v>46022</v>
      </c>
      <c r="P209" s="378">
        <v>46023</v>
      </c>
      <c r="Q209" s="378">
        <v>46752</v>
      </c>
      <c r="R209" s="115">
        <v>24</v>
      </c>
      <c r="S209" s="72">
        <f t="shared" si="33"/>
        <v>4702</v>
      </c>
      <c r="T209" s="73">
        <f t="shared" si="34"/>
        <v>324</v>
      </c>
      <c r="U209" s="74">
        <f t="shared" si="35"/>
        <v>0</v>
      </c>
      <c r="V209" s="116">
        <f t="shared" si="36"/>
        <v>2351</v>
      </c>
      <c r="W209" s="117">
        <f t="shared" si="37"/>
        <v>162</v>
      </c>
      <c r="X209" s="118">
        <f t="shared" si="38"/>
        <v>0</v>
      </c>
      <c r="Y209" s="119">
        <f t="shared" si="39"/>
        <v>2351</v>
      </c>
      <c r="Z209" s="120">
        <f t="shared" si="40"/>
        <v>162</v>
      </c>
      <c r="AA209" s="121">
        <f t="shared" si="41"/>
        <v>0</v>
      </c>
      <c r="AB209" s="122"/>
    </row>
    <row r="210" spans="1:28" s="44" customFormat="1" ht="18" customHeight="1" x14ac:dyDescent="0.3">
      <c r="A210" s="486"/>
      <c r="B210" s="201" t="s">
        <v>772</v>
      </c>
      <c r="C210" s="179" t="s">
        <v>773</v>
      </c>
      <c r="D210" s="334" t="s">
        <v>827</v>
      </c>
      <c r="E210" s="334" t="s">
        <v>828</v>
      </c>
      <c r="F210" s="202" t="s">
        <v>2</v>
      </c>
      <c r="G210" s="193"/>
      <c r="H210" s="193"/>
      <c r="I210" s="193">
        <v>653</v>
      </c>
      <c r="J210" s="84" t="s">
        <v>11</v>
      </c>
      <c r="K210" s="203" t="s">
        <v>1</v>
      </c>
      <c r="L210" s="204">
        <v>3</v>
      </c>
      <c r="M210" s="204">
        <v>25</v>
      </c>
      <c r="N210" s="113" t="s">
        <v>36</v>
      </c>
      <c r="O210" s="114">
        <v>46022</v>
      </c>
      <c r="P210" s="378">
        <v>46023</v>
      </c>
      <c r="Q210" s="378">
        <v>46752</v>
      </c>
      <c r="R210" s="115">
        <v>24</v>
      </c>
      <c r="S210" s="72">
        <f t="shared" si="33"/>
        <v>0</v>
      </c>
      <c r="T210" s="73">
        <f t="shared" si="34"/>
        <v>0</v>
      </c>
      <c r="U210" s="74">
        <f t="shared" si="35"/>
        <v>1306</v>
      </c>
      <c r="V210" s="116">
        <f t="shared" si="36"/>
        <v>0</v>
      </c>
      <c r="W210" s="117">
        <f t="shared" si="37"/>
        <v>0</v>
      </c>
      <c r="X210" s="118">
        <f t="shared" si="38"/>
        <v>653</v>
      </c>
      <c r="Y210" s="119">
        <f t="shared" si="39"/>
        <v>0</v>
      </c>
      <c r="Z210" s="120">
        <f t="shared" si="40"/>
        <v>0</v>
      </c>
      <c r="AA210" s="121">
        <f t="shared" si="41"/>
        <v>653</v>
      </c>
      <c r="AB210" s="122"/>
    </row>
    <row r="211" spans="1:28" s="44" customFormat="1" ht="18" customHeight="1" x14ac:dyDescent="0.3">
      <c r="A211" s="486"/>
      <c r="B211" s="201" t="s">
        <v>772</v>
      </c>
      <c r="C211" s="179" t="s">
        <v>773</v>
      </c>
      <c r="D211" s="334" t="s">
        <v>829</v>
      </c>
      <c r="E211" s="334" t="s">
        <v>830</v>
      </c>
      <c r="F211" s="202" t="s">
        <v>0</v>
      </c>
      <c r="G211" s="193">
        <v>1629</v>
      </c>
      <c r="H211" s="193">
        <v>928</v>
      </c>
      <c r="I211" s="193"/>
      <c r="J211" s="84" t="s">
        <v>11</v>
      </c>
      <c r="K211" s="203" t="s">
        <v>26</v>
      </c>
      <c r="L211" s="204">
        <v>3</v>
      </c>
      <c r="M211" s="204">
        <v>50</v>
      </c>
      <c r="N211" s="113" t="s">
        <v>36</v>
      </c>
      <c r="O211" s="114">
        <v>46022</v>
      </c>
      <c r="P211" s="378">
        <v>46023</v>
      </c>
      <c r="Q211" s="378">
        <v>46752</v>
      </c>
      <c r="R211" s="115">
        <v>24</v>
      </c>
      <c r="S211" s="72">
        <f t="shared" si="33"/>
        <v>3258</v>
      </c>
      <c r="T211" s="73">
        <f t="shared" si="34"/>
        <v>1856</v>
      </c>
      <c r="U211" s="74">
        <f t="shared" si="35"/>
        <v>0</v>
      </c>
      <c r="V211" s="116">
        <f t="shared" si="36"/>
        <v>1629</v>
      </c>
      <c r="W211" s="117">
        <f t="shared" si="37"/>
        <v>928</v>
      </c>
      <c r="X211" s="118">
        <f t="shared" si="38"/>
        <v>0</v>
      </c>
      <c r="Y211" s="119">
        <f t="shared" si="39"/>
        <v>1629</v>
      </c>
      <c r="Z211" s="120">
        <f t="shared" si="40"/>
        <v>928</v>
      </c>
      <c r="AA211" s="121">
        <f t="shared" si="41"/>
        <v>0</v>
      </c>
      <c r="AB211" s="122"/>
    </row>
    <row r="212" spans="1:28" s="44" customFormat="1" ht="18" customHeight="1" x14ac:dyDescent="0.3">
      <c r="A212" s="486"/>
      <c r="B212" s="201" t="s">
        <v>772</v>
      </c>
      <c r="C212" s="179" t="s">
        <v>773</v>
      </c>
      <c r="D212" s="334" t="s">
        <v>831</v>
      </c>
      <c r="E212" s="201" t="s">
        <v>832</v>
      </c>
      <c r="F212" s="202" t="s">
        <v>2</v>
      </c>
      <c r="G212" s="193">
        <v>2879</v>
      </c>
      <c r="H212" s="193">
        <v>2906</v>
      </c>
      <c r="I212" s="193"/>
      <c r="J212" s="84" t="s">
        <v>11</v>
      </c>
      <c r="K212" s="203" t="s">
        <v>30</v>
      </c>
      <c r="L212" s="204">
        <v>3</v>
      </c>
      <c r="M212" s="204">
        <v>125</v>
      </c>
      <c r="N212" s="113" t="s">
        <v>36</v>
      </c>
      <c r="O212" s="114">
        <v>46022</v>
      </c>
      <c r="P212" s="378">
        <v>46023</v>
      </c>
      <c r="Q212" s="378">
        <v>46752</v>
      </c>
      <c r="R212" s="115">
        <v>24</v>
      </c>
      <c r="S212" s="72">
        <f t="shared" si="33"/>
        <v>5758</v>
      </c>
      <c r="T212" s="73">
        <f t="shared" si="34"/>
        <v>5812</v>
      </c>
      <c r="U212" s="74">
        <f t="shared" si="35"/>
        <v>0</v>
      </c>
      <c r="V212" s="116">
        <f t="shared" si="36"/>
        <v>2879</v>
      </c>
      <c r="W212" s="117">
        <f t="shared" si="37"/>
        <v>2906</v>
      </c>
      <c r="X212" s="118">
        <f t="shared" si="38"/>
        <v>0</v>
      </c>
      <c r="Y212" s="119">
        <f t="shared" si="39"/>
        <v>2879</v>
      </c>
      <c r="Z212" s="120">
        <f t="shared" si="40"/>
        <v>2906</v>
      </c>
      <c r="AA212" s="121">
        <f t="shared" si="41"/>
        <v>0</v>
      </c>
      <c r="AB212" s="122"/>
    </row>
    <row r="213" spans="1:28" s="44" customFormat="1" ht="18" customHeight="1" thickBot="1" x14ac:dyDescent="0.35">
      <c r="A213" s="492"/>
      <c r="B213" s="278" t="s">
        <v>772</v>
      </c>
      <c r="C213" s="185" t="s">
        <v>773</v>
      </c>
      <c r="D213" s="336" t="s">
        <v>833</v>
      </c>
      <c r="E213" s="336" t="s">
        <v>834</v>
      </c>
      <c r="F213" s="228" t="s">
        <v>0</v>
      </c>
      <c r="G213" s="405"/>
      <c r="H213" s="405"/>
      <c r="I213" s="405">
        <v>2711</v>
      </c>
      <c r="J213" s="186" t="s">
        <v>11</v>
      </c>
      <c r="K213" s="279" t="s">
        <v>4</v>
      </c>
      <c r="L213" s="245">
        <v>3</v>
      </c>
      <c r="M213" s="245">
        <v>32</v>
      </c>
      <c r="N213" s="126" t="s">
        <v>36</v>
      </c>
      <c r="O213" s="127">
        <v>46022</v>
      </c>
      <c r="P213" s="380">
        <v>46023</v>
      </c>
      <c r="Q213" s="380">
        <v>46752</v>
      </c>
      <c r="R213" s="128">
        <v>24</v>
      </c>
      <c r="S213" s="303">
        <f t="shared" si="33"/>
        <v>0</v>
      </c>
      <c r="T213" s="264">
        <f t="shared" si="34"/>
        <v>0</v>
      </c>
      <c r="U213" s="304">
        <f t="shared" si="35"/>
        <v>5422</v>
      </c>
      <c r="V213" s="311">
        <f t="shared" si="36"/>
        <v>0</v>
      </c>
      <c r="W213" s="265">
        <f t="shared" si="37"/>
        <v>0</v>
      </c>
      <c r="X213" s="312">
        <f t="shared" si="38"/>
        <v>2711</v>
      </c>
      <c r="Y213" s="319">
        <f t="shared" si="39"/>
        <v>0</v>
      </c>
      <c r="Z213" s="266">
        <f t="shared" si="40"/>
        <v>0</v>
      </c>
      <c r="AA213" s="320">
        <f t="shared" si="41"/>
        <v>2711</v>
      </c>
      <c r="AB213" s="129"/>
    </row>
    <row r="214" spans="1:28" s="44" customFormat="1" ht="18" customHeight="1" x14ac:dyDescent="0.3">
      <c r="A214" s="491">
        <v>9</v>
      </c>
      <c r="B214" s="96" t="s">
        <v>864</v>
      </c>
      <c r="C214" s="212" t="s">
        <v>865</v>
      </c>
      <c r="D214" s="208" t="s">
        <v>867</v>
      </c>
      <c r="E214" s="96" t="s">
        <v>952</v>
      </c>
      <c r="F214" s="98" t="s">
        <v>2</v>
      </c>
      <c r="G214" s="406"/>
      <c r="H214" s="406"/>
      <c r="I214" s="161">
        <v>3479</v>
      </c>
      <c r="J214" s="98" t="s">
        <v>11</v>
      </c>
      <c r="K214" s="98" t="s">
        <v>460</v>
      </c>
      <c r="L214" s="161">
        <v>3</v>
      </c>
      <c r="M214" s="161">
        <v>21</v>
      </c>
      <c r="N214" s="100" t="s">
        <v>35</v>
      </c>
      <c r="O214" s="101">
        <v>46022</v>
      </c>
      <c r="P214" s="376">
        <v>46023</v>
      </c>
      <c r="Q214" s="376">
        <v>46752</v>
      </c>
      <c r="R214" s="102">
        <v>24</v>
      </c>
      <c r="S214" s="69">
        <f t="shared" si="33"/>
        <v>0</v>
      </c>
      <c r="T214" s="70">
        <f t="shared" si="34"/>
        <v>0</v>
      </c>
      <c r="U214" s="71">
        <f t="shared" si="35"/>
        <v>6958</v>
      </c>
      <c r="V214" s="103">
        <f t="shared" si="36"/>
        <v>0</v>
      </c>
      <c r="W214" s="104">
        <f t="shared" si="37"/>
        <v>0</v>
      </c>
      <c r="X214" s="105">
        <f t="shared" si="38"/>
        <v>3479</v>
      </c>
      <c r="Y214" s="106">
        <f t="shared" si="39"/>
        <v>0</v>
      </c>
      <c r="Z214" s="107">
        <f t="shared" si="40"/>
        <v>0</v>
      </c>
      <c r="AA214" s="108">
        <f t="shared" si="41"/>
        <v>3479</v>
      </c>
      <c r="AB214" s="109"/>
    </row>
    <row r="215" spans="1:28" s="44" customFormat="1" ht="18" customHeight="1" x14ac:dyDescent="0.3">
      <c r="A215" s="489"/>
      <c r="B215" s="110" t="s">
        <v>864</v>
      </c>
      <c r="C215" s="214" t="s">
        <v>865</v>
      </c>
      <c r="D215" s="147" t="s">
        <v>868</v>
      </c>
      <c r="E215" s="110" t="s">
        <v>953</v>
      </c>
      <c r="F215" s="112" t="s">
        <v>2</v>
      </c>
      <c r="G215" s="407"/>
      <c r="H215" s="407"/>
      <c r="I215" s="209">
        <v>44</v>
      </c>
      <c r="J215" s="112" t="s">
        <v>11</v>
      </c>
      <c r="K215" s="112" t="s">
        <v>456</v>
      </c>
      <c r="L215" s="209">
        <v>3</v>
      </c>
      <c r="M215" s="209">
        <v>24</v>
      </c>
      <c r="N215" s="113" t="s">
        <v>35</v>
      </c>
      <c r="O215" s="114">
        <v>46022</v>
      </c>
      <c r="P215" s="378">
        <v>46023</v>
      </c>
      <c r="Q215" s="378">
        <v>46752</v>
      </c>
      <c r="R215" s="115">
        <v>24</v>
      </c>
      <c r="S215" s="72">
        <f t="shared" si="33"/>
        <v>0</v>
      </c>
      <c r="T215" s="73">
        <f t="shared" si="34"/>
        <v>0</v>
      </c>
      <c r="U215" s="74">
        <f t="shared" si="35"/>
        <v>88</v>
      </c>
      <c r="V215" s="116">
        <f t="shared" si="36"/>
        <v>0</v>
      </c>
      <c r="W215" s="117">
        <f t="shared" si="37"/>
        <v>0</v>
      </c>
      <c r="X215" s="118">
        <f t="shared" si="38"/>
        <v>44</v>
      </c>
      <c r="Y215" s="119">
        <f t="shared" si="39"/>
        <v>0</v>
      </c>
      <c r="Z215" s="120">
        <f t="shared" si="40"/>
        <v>0</v>
      </c>
      <c r="AA215" s="121">
        <f t="shared" si="41"/>
        <v>44</v>
      </c>
      <c r="AB215" s="122"/>
    </row>
    <row r="216" spans="1:28" s="44" customFormat="1" ht="18" customHeight="1" x14ac:dyDescent="0.3">
      <c r="A216" s="489"/>
      <c r="B216" s="110" t="s">
        <v>864</v>
      </c>
      <c r="C216" s="214" t="s">
        <v>865</v>
      </c>
      <c r="D216" s="147" t="s">
        <v>869</v>
      </c>
      <c r="E216" s="110" t="s">
        <v>952</v>
      </c>
      <c r="F216" s="112" t="s">
        <v>2</v>
      </c>
      <c r="G216" s="407"/>
      <c r="H216" s="407"/>
      <c r="I216" s="209">
        <v>569</v>
      </c>
      <c r="J216" s="112" t="s">
        <v>11</v>
      </c>
      <c r="K216" s="112" t="s">
        <v>7</v>
      </c>
      <c r="L216" s="209">
        <v>1</v>
      </c>
      <c r="M216" s="209">
        <v>25</v>
      </c>
      <c r="N216" s="113" t="s">
        <v>35</v>
      </c>
      <c r="O216" s="114">
        <v>46022</v>
      </c>
      <c r="P216" s="378">
        <v>46023</v>
      </c>
      <c r="Q216" s="378">
        <v>46752</v>
      </c>
      <c r="R216" s="115">
        <v>24</v>
      </c>
      <c r="S216" s="72">
        <f t="shared" si="33"/>
        <v>0</v>
      </c>
      <c r="T216" s="73">
        <f t="shared" si="34"/>
        <v>0</v>
      </c>
      <c r="U216" s="74">
        <f t="shared" si="35"/>
        <v>1138</v>
      </c>
      <c r="V216" s="116">
        <f t="shared" si="36"/>
        <v>0</v>
      </c>
      <c r="W216" s="117">
        <f t="shared" si="37"/>
        <v>0</v>
      </c>
      <c r="X216" s="118">
        <f t="shared" si="38"/>
        <v>569</v>
      </c>
      <c r="Y216" s="119">
        <f t="shared" si="39"/>
        <v>0</v>
      </c>
      <c r="Z216" s="120">
        <f t="shared" si="40"/>
        <v>0</v>
      </c>
      <c r="AA216" s="121">
        <f t="shared" si="41"/>
        <v>569</v>
      </c>
      <c r="AB216" s="122"/>
    </row>
    <row r="217" spans="1:28" s="44" customFormat="1" ht="18" customHeight="1" x14ac:dyDescent="0.3">
      <c r="A217" s="489"/>
      <c r="B217" s="110" t="s">
        <v>864</v>
      </c>
      <c r="C217" s="214" t="s">
        <v>865</v>
      </c>
      <c r="D217" s="147" t="s">
        <v>870</v>
      </c>
      <c r="E217" s="110" t="s">
        <v>954</v>
      </c>
      <c r="F217" s="112" t="s">
        <v>0</v>
      </c>
      <c r="G217" s="407">
        <v>19144</v>
      </c>
      <c r="H217" s="407">
        <v>6020</v>
      </c>
      <c r="I217" s="407"/>
      <c r="J217" s="112" t="s">
        <v>11</v>
      </c>
      <c r="K217" s="112" t="s">
        <v>30</v>
      </c>
      <c r="L217" s="209">
        <v>3</v>
      </c>
      <c r="M217" s="209">
        <v>125</v>
      </c>
      <c r="N217" s="113" t="s">
        <v>35</v>
      </c>
      <c r="O217" s="114">
        <v>46022</v>
      </c>
      <c r="P217" s="378">
        <v>46023</v>
      </c>
      <c r="Q217" s="378">
        <v>46752</v>
      </c>
      <c r="R217" s="115">
        <v>24</v>
      </c>
      <c r="S217" s="72">
        <f t="shared" si="33"/>
        <v>38288</v>
      </c>
      <c r="T217" s="73">
        <f t="shared" si="34"/>
        <v>12040</v>
      </c>
      <c r="U217" s="74">
        <f t="shared" si="35"/>
        <v>0</v>
      </c>
      <c r="V217" s="116">
        <f t="shared" si="36"/>
        <v>19144</v>
      </c>
      <c r="W217" s="117">
        <f t="shared" si="37"/>
        <v>6020</v>
      </c>
      <c r="X217" s="118">
        <f t="shared" si="38"/>
        <v>0</v>
      </c>
      <c r="Y217" s="119">
        <f t="shared" si="39"/>
        <v>19144</v>
      </c>
      <c r="Z217" s="120">
        <f t="shared" si="40"/>
        <v>6020</v>
      </c>
      <c r="AA217" s="121">
        <f t="shared" si="41"/>
        <v>0</v>
      </c>
      <c r="AB217" s="122"/>
    </row>
    <row r="218" spans="1:28" s="44" customFormat="1" ht="18" customHeight="1" x14ac:dyDescent="0.3">
      <c r="A218" s="489"/>
      <c r="B218" s="110" t="s">
        <v>864</v>
      </c>
      <c r="C218" s="214" t="s">
        <v>865</v>
      </c>
      <c r="D218" s="147" t="s">
        <v>871</v>
      </c>
      <c r="E218" s="110" t="s">
        <v>955</v>
      </c>
      <c r="F218" s="112" t="s">
        <v>2</v>
      </c>
      <c r="G218" s="407"/>
      <c r="H218" s="407"/>
      <c r="I218" s="209">
        <v>830</v>
      </c>
      <c r="J218" s="112" t="s">
        <v>11</v>
      </c>
      <c r="K218" s="112" t="s">
        <v>25</v>
      </c>
      <c r="L218" s="209">
        <v>1</v>
      </c>
      <c r="M218" s="209">
        <v>20</v>
      </c>
      <c r="N218" s="113" t="s">
        <v>35</v>
      </c>
      <c r="O218" s="114">
        <v>46022</v>
      </c>
      <c r="P218" s="378">
        <v>46023</v>
      </c>
      <c r="Q218" s="378">
        <v>46752</v>
      </c>
      <c r="R218" s="115">
        <v>24</v>
      </c>
      <c r="S218" s="72">
        <f t="shared" si="33"/>
        <v>0</v>
      </c>
      <c r="T218" s="73">
        <f t="shared" si="34"/>
        <v>0</v>
      </c>
      <c r="U218" s="74">
        <f t="shared" si="35"/>
        <v>1660</v>
      </c>
      <c r="V218" s="116">
        <f t="shared" si="36"/>
        <v>0</v>
      </c>
      <c r="W218" s="117">
        <f t="shared" si="37"/>
        <v>0</v>
      </c>
      <c r="X218" s="118">
        <f t="shared" si="38"/>
        <v>830</v>
      </c>
      <c r="Y218" s="119">
        <f t="shared" si="39"/>
        <v>0</v>
      </c>
      <c r="Z218" s="120">
        <f t="shared" si="40"/>
        <v>0</v>
      </c>
      <c r="AA218" s="121">
        <f t="shared" si="41"/>
        <v>830</v>
      </c>
      <c r="AB218" s="122"/>
    </row>
    <row r="219" spans="1:28" s="44" customFormat="1" ht="18" customHeight="1" x14ac:dyDescent="0.3">
      <c r="A219" s="489"/>
      <c r="B219" s="110" t="s">
        <v>864</v>
      </c>
      <c r="C219" s="214" t="s">
        <v>865</v>
      </c>
      <c r="D219" s="147" t="s">
        <v>872</v>
      </c>
      <c r="E219" s="110" t="s">
        <v>956</v>
      </c>
      <c r="F219" s="112" t="s">
        <v>0</v>
      </c>
      <c r="G219" s="407"/>
      <c r="H219" s="407"/>
      <c r="I219" s="209">
        <v>12202</v>
      </c>
      <c r="J219" s="112" t="s">
        <v>11</v>
      </c>
      <c r="K219" s="112" t="s">
        <v>6</v>
      </c>
      <c r="L219" s="209">
        <v>3</v>
      </c>
      <c r="M219" s="209">
        <v>80</v>
      </c>
      <c r="N219" s="113" t="s">
        <v>35</v>
      </c>
      <c r="O219" s="114">
        <v>46022</v>
      </c>
      <c r="P219" s="378">
        <v>46023</v>
      </c>
      <c r="Q219" s="378">
        <v>46752</v>
      </c>
      <c r="R219" s="115">
        <v>24</v>
      </c>
      <c r="S219" s="72">
        <f t="shared" si="33"/>
        <v>0</v>
      </c>
      <c r="T219" s="73">
        <f t="shared" si="34"/>
        <v>0</v>
      </c>
      <c r="U219" s="74">
        <f t="shared" si="35"/>
        <v>24404</v>
      </c>
      <c r="V219" s="116">
        <f t="shared" si="36"/>
        <v>0</v>
      </c>
      <c r="W219" s="117">
        <f t="shared" si="37"/>
        <v>0</v>
      </c>
      <c r="X219" s="118">
        <f t="shared" si="38"/>
        <v>12202</v>
      </c>
      <c r="Y219" s="119">
        <f t="shared" si="39"/>
        <v>0</v>
      </c>
      <c r="Z219" s="120">
        <f t="shared" si="40"/>
        <v>0</v>
      </c>
      <c r="AA219" s="121">
        <f t="shared" si="41"/>
        <v>12202</v>
      </c>
      <c r="AB219" s="122"/>
    </row>
    <row r="220" spans="1:28" s="44" customFormat="1" ht="18" customHeight="1" x14ac:dyDescent="0.3">
      <c r="A220" s="489"/>
      <c r="B220" s="110" t="s">
        <v>864</v>
      </c>
      <c r="C220" s="214" t="s">
        <v>865</v>
      </c>
      <c r="D220" s="147" t="s">
        <v>873</v>
      </c>
      <c r="E220" s="110" t="s">
        <v>957</v>
      </c>
      <c r="F220" s="112" t="s">
        <v>0</v>
      </c>
      <c r="G220" s="407">
        <v>13174</v>
      </c>
      <c r="H220" s="407">
        <v>6516</v>
      </c>
      <c r="I220" s="209"/>
      <c r="J220" s="112" t="s">
        <v>11</v>
      </c>
      <c r="K220" s="112" t="s">
        <v>6</v>
      </c>
      <c r="L220" s="209">
        <v>3</v>
      </c>
      <c r="M220" s="209">
        <v>80</v>
      </c>
      <c r="N220" s="113" t="s">
        <v>35</v>
      </c>
      <c r="O220" s="114">
        <v>46022</v>
      </c>
      <c r="P220" s="378">
        <v>46023</v>
      </c>
      <c r="Q220" s="378">
        <v>46752</v>
      </c>
      <c r="R220" s="115">
        <v>24</v>
      </c>
      <c r="S220" s="72">
        <f t="shared" si="33"/>
        <v>26348</v>
      </c>
      <c r="T220" s="73">
        <f t="shared" si="34"/>
        <v>13032</v>
      </c>
      <c r="U220" s="74">
        <f t="shared" si="35"/>
        <v>0</v>
      </c>
      <c r="V220" s="116">
        <f t="shared" si="36"/>
        <v>13174</v>
      </c>
      <c r="W220" s="117">
        <f t="shared" si="37"/>
        <v>6516</v>
      </c>
      <c r="X220" s="118">
        <f t="shared" si="38"/>
        <v>0</v>
      </c>
      <c r="Y220" s="119">
        <f t="shared" si="39"/>
        <v>13174</v>
      </c>
      <c r="Z220" s="120">
        <f t="shared" si="40"/>
        <v>6516</v>
      </c>
      <c r="AA220" s="121">
        <f t="shared" si="41"/>
        <v>0</v>
      </c>
      <c r="AB220" s="122"/>
    </row>
    <row r="221" spans="1:28" s="44" customFormat="1" ht="18" customHeight="1" x14ac:dyDescent="0.3">
      <c r="A221" s="489"/>
      <c r="B221" s="110" t="s">
        <v>864</v>
      </c>
      <c r="C221" s="214" t="s">
        <v>865</v>
      </c>
      <c r="D221" s="147" t="s">
        <v>874</v>
      </c>
      <c r="E221" s="110" t="s">
        <v>958</v>
      </c>
      <c r="F221" s="112" t="s">
        <v>2</v>
      </c>
      <c r="G221" s="407"/>
      <c r="H221" s="407"/>
      <c r="I221" s="407">
        <v>1880</v>
      </c>
      <c r="J221" s="112" t="s">
        <v>11</v>
      </c>
      <c r="K221" s="112" t="s">
        <v>1</v>
      </c>
      <c r="L221" s="209">
        <v>3</v>
      </c>
      <c r="M221" s="209">
        <v>25</v>
      </c>
      <c r="N221" s="113" t="s">
        <v>35</v>
      </c>
      <c r="O221" s="114">
        <v>46022</v>
      </c>
      <c r="P221" s="378">
        <v>46023</v>
      </c>
      <c r="Q221" s="378">
        <v>46752</v>
      </c>
      <c r="R221" s="115">
        <v>24</v>
      </c>
      <c r="S221" s="72">
        <f t="shared" si="33"/>
        <v>0</v>
      </c>
      <c r="T221" s="73">
        <f t="shared" si="34"/>
        <v>0</v>
      </c>
      <c r="U221" s="74">
        <f t="shared" si="35"/>
        <v>3760</v>
      </c>
      <c r="V221" s="116">
        <f t="shared" si="36"/>
        <v>0</v>
      </c>
      <c r="W221" s="117">
        <f t="shared" si="37"/>
        <v>0</v>
      </c>
      <c r="X221" s="118">
        <f t="shared" si="38"/>
        <v>1880</v>
      </c>
      <c r="Y221" s="119">
        <f t="shared" si="39"/>
        <v>0</v>
      </c>
      <c r="Z221" s="120">
        <f t="shared" si="40"/>
        <v>0</v>
      </c>
      <c r="AA221" s="121">
        <f t="shared" si="41"/>
        <v>1880</v>
      </c>
      <c r="AB221" s="122"/>
    </row>
    <row r="222" spans="1:28" s="44" customFormat="1" ht="18" customHeight="1" x14ac:dyDescent="0.3">
      <c r="A222" s="489"/>
      <c r="B222" s="110" t="s">
        <v>864</v>
      </c>
      <c r="C222" s="214" t="s">
        <v>865</v>
      </c>
      <c r="D222" s="147" t="s">
        <v>875</v>
      </c>
      <c r="E222" s="110" t="s">
        <v>959</v>
      </c>
      <c r="F222" s="112" t="s">
        <v>2</v>
      </c>
      <c r="G222" s="407"/>
      <c r="H222" s="407"/>
      <c r="I222" s="407">
        <v>10638</v>
      </c>
      <c r="J222" s="112" t="s">
        <v>11</v>
      </c>
      <c r="K222" s="112" t="s">
        <v>449</v>
      </c>
      <c r="L222" s="209">
        <v>3</v>
      </c>
      <c r="M222" s="209">
        <v>75</v>
      </c>
      <c r="N222" s="113" t="s">
        <v>35</v>
      </c>
      <c r="O222" s="114">
        <v>46022</v>
      </c>
      <c r="P222" s="378">
        <v>46023</v>
      </c>
      <c r="Q222" s="378">
        <v>46752</v>
      </c>
      <c r="R222" s="115">
        <v>24</v>
      </c>
      <c r="S222" s="72">
        <f t="shared" si="33"/>
        <v>0</v>
      </c>
      <c r="T222" s="73">
        <f t="shared" si="34"/>
        <v>0</v>
      </c>
      <c r="U222" s="74">
        <f t="shared" si="35"/>
        <v>21276</v>
      </c>
      <c r="V222" s="116">
        <f t="shared" si="36"/>
        <v>0</v>
      </c>
      <c r="W222" s="117">
        <f t="shared" si="37"/>
        <v>0</v>
      </c>
      <c r="X222" s="118">
        <f t="shared" si="38"/>
        <v>10638</v>
      </c>
      <c r="Y222" s="119">
        <f t="shared" si="39"/>
        <v>0</v>
      </c>
      <c r="Z222" s="120">
        <f t="shared" si="40"/>
        <v>0</v>
      </c>
      <c r="AA222" s="121">
        <f t="shared" si="41"/>
        <v>10638</v>
      </c>
      <c r="AB222" s="122"/>
    </row>
    <row r="223" spans="1:28" s="44" customFormat="1" ht="18" customHeight="1" x14ac:dyDescent="0.3">
      <c r="A223" s="489"/>
      <c r="B223" s="110" t="s">
        <v>864</v>
      </c>
      <c r="C223" s="214" t="s">
        <v>865</v>
      </c>
      <c r="D223" s="147" t="s">
        <v>876</v>
      </c>
      <c r="E223" s="110" t="s">
        <v>960</v>
      </c>
      <c r="F223" s="112" t="s">
        <v>2</v>
      </c>
      <c r="G223" s="407"/>
      <c r="H223" s="407"/>
      <c r="I223" s="209">
        <v>101</v>
      </c>
      <c r="J223" s="112" t="s">
        <v>11</v>
      </c>
      <c r="K223" s="112" t="s">
        <v>7</v>
      </c>
      <c r="L223" s="209">
        <v>1</v>
      </c>
      <c r="M223" s="209">
        <v>25</v>
      </c>
      <c r="N223" s="113" t="s">
        <v>35</v>
      </c>
      <c r="O223" s="114">
        <v>46022</v>
      </c>
      <c r="P223" s="378">
        <v>46023</v>
      </c>
      <c r="Q223" s="378">
        <v>46752</v>
      </c>
      <c r="R223" s="115">
        <v>24</v>
      </c>
      <c r="S223" s="72">
        <f t="shared" si="33"/>
        <v>0</v>
      </c>
      <c r="T223" s="73">
        <f t="shared" si="34"/>
        <v>0</v>
      </c>
      <c r="U223" s="74">
        <f t="shared" si="35"/>
        <v>202</v>
      </c>
      <c r="V223" s="116">
        <f t="shared" si="36"/>
        <v>0</v>
      </c>
      <c r="W223" s="117">
        <f t="shared" si="37"/>
        <v>0</v>
      </c>
      <c r="X223" s="118">
        <f t="shared" si="38"/>
        <v>101</v>
      </c>
      <c r="Y223" s="119">
        <f t="shared" si="39"/>
        <v>0</v>
      </c>
      <c r="Z223" s="120">
        <f t="shared" si="40"/>
        <v>0</v>
      </c>
      <c r="AA223" s="121">
        <f t="shared" si="41"/>
        <v>101</v>
      </c>
      <c r="AB223" s="122"/>
    </row>
    <row r="224" spans="1:28" s="44" customFormat="1" ht="18" customHeight="1" x14ac:dyDescent="0.3">
      <c r="A224" s="489"/>
      <c r="B224" s="110" t="s">
        <v>864</v>
      </c>
      <c r="C224" s="214" t="s">
        <v>865</v>
      </c>
      <c r="D224" s="147" t="s">
        <v>877</v>
      </c>
      <c r="E224" s="110" t="s">
        <v>960</v>
      </c>
      <c r="F224" s="112" t="s">
        <v>2</v>
      </c>
      <c r="G224" s="407"/>
      <c r="H224" s="407"/>
      <c r="I224" s="209">
        <v>554</v>
      </c>
      <c r="J224" s="112" t="s">
        <v>11</v>
      </c>
      <c r="K224" s="112" t="s">
        <v>7</v>
      </c>
      <c r="L224" s="209">
        <v>1</v>
      </c>
      <c r="M224" s="209">
        <v>25</v>
      </c>
      <c r="N224" s="113" t="s">
        <v>35</v>
      </c>
      <c r="O224" s="114">
        <v>46022</v>
      </c>
      <c r="P224" s="378">
        <v>46023</v>
      </c>
      <c r="Q224" s="378">
        <v>46752</v>
      </c>
      <c r="R224" s="115">
        <v>24</v>
      </c>
      <c r="S224" s="72">
        <f t="shared" si="33"/>
        <v>0</v>
      </c>
      <c r="T224" s="73">
        <f t="shared" si="34"/>
        <v>0</v>
      </c>
      <c r="U224" s="74">
        <f t="shared" si="35"/>
        <v>1108</v>
      </c>
      <c r="V224" s="116">
        <f t="shared" si="36"/>
        <v>0</v>
      </c>
      <c r="W224" s="117">
        <f t="shared" si="37"/>
        <v>0</v>
      </c>
      <c r="X224" s="118">
        <f t="shared" si="38"/>
        <v>554</v>
      </c>
      <c r="Y224" s="119">
        <f t="shared" si="39"/>
        <v>0</v>
      </c>
      <c r="Z224" s="120">
        <f t="shared" si="40"/>
        <v>0</v>
      </c>
      <c r="AA224" s="121">
        <f t="shared" si="41"/>
        <v>554</v>
      </c>
      <c r="AB224" s="122"/>
    </row>
    <row r="225" spans="1:28" s="44" customFormat="1" ht="18" customHeight="1" x14ac:dyDescent="0.3">
      <c r="A225" s="489"/>
      <c r="B225" s="110" t="s">
        <v>864</v>
      </c>
      <c r="C225" s="214" t="s">
        <v>865</v>
      </c>
      <c r="D225" s="147" t="s">
        <v>878</v>
      </c>
      <c r="E225" s="110" t="s">
        <v>960</v>
      </c>
      <c r="F225" s="112" t="s">
        <v>2</v>
      </c>
      <c r="G225" s="407"/>
      <c r="H225" s="407"/>
      <c r="I225" s="230">
        <v>1959</v>
      </c>
      <c r="J225" s="112" t="s">
        <v>11</v>
      </c>
      <c r="K225" s="112" t="s">
        <v>7</v>
      </c>
      <c r="L225" s="209">
        <v>1</v>
      </c>
      <c r="M225" s="209">
        <v>25</v>
      </c>
      <c r="N225" s="113" t="s">
        <v>35</v>
      </c>
      <c r="O225" s="114">
        <v>46022</v>
      </c>
      <c r="P225" s="378">
        <v>46023</v>
      </c>
      <c r="Q225" s="378">
        <v>46752</v>
      </c>
      <c r="R225" s="115">
        <v>24</v>
      </c>
      <c r="S225" s="72">
        <f t="shared" si="33"/>
        <v>0</v>
      </c>
      <c r="T225" s="73">
        <f t="shared" si="34"/>
        <v>0</v>
      </c>
      <c r="U225" s="74">
        <f t="shared" si="35"/>
        <v>3918</v>
      </c>
      <c r="V225" s="116">
        <f t="shared" si="36"/>
        <v>0</v>
      </c>
      <c r="W225" s="117">
        <f t="shared" si="37"/>
        <v>0</v>
      </c>
      <c r="X225" s="118">
        <f t="shared" si="38"/>
        <v>1959</v>
      </c>
      <c r="Y225" s="119">
        <f t="shared" si="39"/>
        <v>0</v>
      </c>
      <c r="Z225" s="120">
        <f t="shared" si="40"/>
        <v>0</v>
      </c>
      <c r="AA225" s="121">
        <f t="shared" si="41"/>
        <v>1959</v>
      </c>
      <c r="AB225" s="122"/>
    </row>
    <row r="226" spans="1:28" s="44" customFormat="1" ht="18" customHeight="1" x14ac:dyDescent="0.3">
      <c r="A226" s="489"/>
      <c r="B226" s="110" t="s">
        <v>864</v>
      </c>
      <c r="C226" s="214" t="s">
        <v>865</v>
      </c>
      <c r="D226" s="147" t="s">
        <v>879</v>
      </c>
      <c r="E226" s="110" t="s">
        <v>961</v>
      </c>
      <c r="F226" s="112" t="s">
        <v>2</v>
      </c>
      <c r="G226" s="407"/>
      <c r="H226" s="407"/>
      <c r="I226" s="230">
        <v>834</v>
      </c>
      <c r="J226" s="112" t="s">
        <v>11</v>
      </c>
      <c r="K226" s="112" t="s">
        <v>7</v>
      </c>
      <c r="L226" s="209">
        <v>1</v>
      </c>
      <c r="M226" s="209">
        <v>25</v>
      </c>
      <c r="N226" s="113" t="s">
        <v>35</v>
      </c>
      <c r="O226" s="114">
        <v>46022</v>
      </c>
      <c r="P226" s="378">
        <v>46023</v>
      </c>
      <c r="Q226" s="378">
        <v>46752</v>
      </c>
      <c r="R226" s="115">
        <v>24</v>
      </c>
      <c r="S226" s="72">
        <f t="shared" si="33"/>
        <v>0</v>
      </c>
      <c r="T226" s="73">
        <f t="shared" si="34"/>
        <v>0</v>
      </c>
      <c r="U226" s="74">
        <f t="shared" si="35"/>
        <v>1668</v>
      </c>
      <c r="V226" s="116">
        <f t="shared" si="36"/>
        <v>0</v>
      </c>
      <c r="W226" s="117">
        <f t="shared" si="37"/>
        <v>0</v>
      </c>
      <c r="X226" s="118">
        <f t="shared" si="38"/>
        <v>834</v>
      </c>
      <c r="Y226" s="119">
        <f t="shared" si="39"/>
        <v>0</v>
      </c>
      <c r="Z226" s="120">
        <f t="shared" si="40"/>
        <v>0</v>
      </c>
      <c r="AA226" s="121">
        <f t="shared" si="41"/>
        <v>834</v>
      </c>
      <c r="AB226" s="122"/>
    </row>
    <row r="227" spans="1:28" s="44" customFormat="1" ht="18" customHeight="1" x14ac:dyDescent="0.3">
      <c r="A227" s="489"/>
      <c r="B227" s="110" t="s">
        <v>864</v>
      </c>
      <c r="C227" s="214" t="s">
        <v>865</v>
      </c>
      <c r="D227" s="147" t="s">
        <v>880</v>
      </c>
      <c r="E227" s="110" t="s">
        <v>962</v>
      </c>
      <c r="F227" s="112" t="s">
        <v>0</v>
      </c>
      <c r="G227" s="407">
        <v>34375</v>
      </c>
      <c r="H227" s="407">
        <v>23154</v>
      </c>
      <c r="I227" s="230"/>
      <c r="J227" s="112" t="s">
        <v>11</v>
      </c>
      <c r="K227" s="112" t="s">
        <v>463</v>
      </c>
      <c r="L227" s="209">
        <v>3</v>
      </c>
      <c r="M227" s="209">
        <v>145</v>
      </c>
      <c r="N227" s="113" t="s">
        <v>35</v>
      </c>
      <c r="O227" s="114">
        <v>46022</v>
      </c>
      <c r="P227" s="378">
        <v>46023</v>
      </c>
      <c r="Q227" s="378">
        <v>46752</v>
      </c>
      <c r="R227" s="115">
        <v>24</v>
      </c>
      <c r="S227" s="72">
        <f t="shared" si="33"/>
        <v>68750</v>
      </c>
      <c r="T227" s="73">
        <f t="shared" si="34"/>
        <v>46308</v>
      </c>
      <c r="U227" s="74">
        <f t="shared" si="35"/>
        <v>0</v>
      </c>
      <c r="V227" s="116">
        <f t="shared" si="36"/>
        <v>34375</v>
      </c>
      <c r="W227" s="117">
        <f t="shared" si="37"/>
        <v>23154</v>
      </c>
      <c r="X227" s="118">
        <f t="shared" si="38"/>
        <v>0</v>
      </c>
      <c r="Y227" s="119">
        <f t="shared" si="39"/>
        <v>34375</v>
      </c>
      <c r="Z227" s="120">
        <f t="shared" si="40"/>
        <v>23154</v>
      </c>
      <c r="AA227" s="121">
        <f t="shared" si="41"/>
        <v>0</v>
      </c>
      <c r="AB227" s="122"/>
    </row>
    <row r="228" spans="1:28" s="44" customFormat="1" ht="18" customHeight="1" x14ac:dyDescent="0.3">
      <c r="A228" s="489"/>
      <c r="B228" s="110" t="s">
        <v>864</v>
      </c>
      <c r="C228" s="214" t="s">
        <v>865</v>
      </c>
      <c r="D228" s="147" t="s">
        <v>881</v>
      </c>
      <c r="E228" s="110" t="s">
        <v>963</v>
      </c>
      <c r="F228" s="112" t="s">
        <v>0</v>
      </c>
      <c r="G228" s="407">
        <v>8829</v>
      </c>
      <c r="H228" s="407">
        <v>5453</v>
      </c>
      <c r="I228" s="230"/>
      <c r="J228" s="112" t="s">
        <v>11</v>
      </c>
      <c r="K228" s="112" t="s">
        <v>6</v>
      </c>
      <c r="L228" s="209">
        <v>3</v>
      </c>
      <c r="M228" s="209">
        <v>80</v>
      </c>
      <c r="N228" s="113" t="s">
        <v>35</v>
      </c>
      <c r="O228" s="114">
        <v>46022</v>
      </c>
      <c r="P228" s="378">
        <v>46023</v>
      </c>
      <c r="Q228" s="378">
        <v>46752</v>
      </c>
      <c r="R228" s="115">
        <v>24</v>
      </c>
      <c r="S228" s="72">
        <f t="shared" si="33"/>
        <v>17658</v>
      </c>
      <c r="T228" s="73">
        <f t="shared" si="34"/>
        <v>10906</v>
      </c>
      <c r="U228" s="74">
        <f t="shared" si="35"/>
        <v>0</v>
      </c>
      <c r="V228" s="116">
        <f t="shared" si="36"/>
        <v>8829</v>
      </c>
      <c r="W228" s="117">
        <f t="shared" si="37"/>
        <v>5453</v>
      </c>
      <c r="X228" s="118">
        <f t="shared" si="38"/>
        <v>0</v>
      </c>
      <c r="Y228" s="119">
        <f t="shared" si="39"/>
        <v>8829</v>
      </c>
      <c r="Z228" s="120">
        <f t="shared" si="40"/>
        <v>5453</v>
      </c>
      <c r="AA228" s="121">
        <f t="shared" si="41"/>
        <v>0</v>
      </c>
      <c r="AB228" s="122"/>
    </row>
    <row r="229" spans="1:28" s="44" customFormat="1" ht="18" customHeight="1" x14ac:dyDescent="0.3">
      <c r="A229" s="489"/>
      <c r="B229" s="110" t="s">
        <v>864</v>
      </c>
      <c r="C229" s="214" t="s">
        <v>865</v>
      </c>
      <c r="D229" s="147" t="s">
        <v>882</v>
      </c>
      <c r="E229" s="110" t="s">
        <v>964</v>
      </c>
      <c r="F229" s="112" t="s">
        <v>0</v>
      </c>
      <c r="G229" s="407"/>
      <c r="H229" s="407"/>
      <c r="I229" s="230">
        <v>28829</v>
      </c>
      <c r="J229" s="112" t="s">
        <v>11</v>
      </c>
      <c r="K229" s="112" t="s">
        <v>3</v>
      </c>
      <c r="L229" s="209">
        <v>3</v>
      </c>
      <c r="M229" s="209">
        <v>40</v>
      </c>
      <c r="N229" s="113" t="s">
        <v>35</v>
      </c>
      <c r="O229" s="114">
        <v>46022</v>
      </c>
      <c r="P229" s="378">
        <v>46023</v>
      </c>
      <c r="Q229" s="378">
        <v>46752</v>
      </c>
      <c r="R229" s="115">
        <v>24</v>
      </c>
      <c r="S229" s="72">
        <f t="shared" si="33"/>
        <v>0</v>
      </c>
      <c r="T229" s="73">
        <f t="shared" si="34"/>
        <v>0</v>
      </c>
      <c r="U229" s="74">
        <f t="shared" si="35"/>
        <v>57658</v>
      </c>
      <c r="V229" s="116">
        <f t="shared" si="36"/>
        <v>0</v>
      </c>
      <c r="W229" s="117">
        <f t="shared" si="37"/>
        <v>0</v>
      </c>
      <c r="X229" s="118">
        <f t="shared" si="38"/>
        <v>28829</v>
      </c>
      <c r="Y229" s="119">
        <f t="shared" si="39"/>
        <v>0</v>
      </c>
      <c r="Z229" s="120">
        <f t="shared" si="40"/>
        <v>0</v>
      </c>
      <c r="AA229" s="121">
        <f t="shared" si="41"/>
        <v>28829</v>
      </c>
      <c r="AB229" s="122"/>
    </row>
    <row r="230" spans="1:28" s="44" customFormat="1" ht="18" customHeight="1" x14ac:dyDescent="0.3">
      <c r="A230" s="489"/>
      <c r="B230" s="110" t="s">
        <v>864</v>
      </c>
      <c r="C230" s="214" t="s">
        <v>865</v>
      </c>
      <c r="D230" s="147" t="s">
        <v>883</v>
      </c>
      <c r="E230" s="110" t="s">
        <v>961</v>
      </c>
      <c r="F230" s="112" t="s">
        <v>2</v>
      </c>
      <c r="G230" s="407"/>
      <c r="H230" s="407"/>
      <c r="I230" s="230">
        <v>0</v>
      </c>
      <c r="J230" s="112" t="s">
        <v>11</v>
      </c>
      <c r="K230" s="112" t="s">
        <v>7</v>
      </c>
      <c r="L230" s="209">
        <v>1</v>
      </c>
      <c r="M230" s="209">
        <v>25</v>
      </c>
      <c r="N230" s="113" t="s">
        <v>35</v>
      </c>
      <c r="O230" s="114">
        <v>46022</v>
      </c>
      <c r="P230" s="378">
        <v>46023</v>
      </c>
      <c r="Q230" s="378">
        <v>46752</v>
      </c>
      <c r="R230" s="115">
        <v>24</v>
      </c>
      <c r="S230" s="72">
        <f t="shared" si="33"/>
        <v>0</v>
      </c>
      <c r="T230" s="73">
        <f t="shared" si="34"/>
        <v>0</v>
      </c>
      <c r="U230" s="74">
        <f t="shared" si="35"/>
        <v>0</v>
      </c>
      <c r="V230" s="116">
        <f t="shared" si="36"/>
        <v>0</v>
      </c>
      <c r="W230" s="117">
        <f t="shared" si="37"/>
        <v>0</v>
      </c>
      <c r="X230" s="118">
        <f t="shared" si="38"/>
        <v>0</v>
      </c>
      <c r="Y230" s="119">
        <f t="shared" si="39"/>
        <v>0</v>
      </c>
      <c r="Z230" s="120">
        <f t="shared" si="40"/>
        <v>0</v>
      </c>
      <c r="AA230" s="121">
        <f t="shared" si="41"/>
        <v>0</v>
      </c>
      <c r="AB230" s="122"/>
    </row>
    <row r="231" spans="1:28" s="44" customFormat="1" ht="18" customHeight="1" x14ac:dyDescent="0.3">
      <c r="A231" s="489"/>
      <c r="B231" s="110" t="s">
        <v>864</v>
      </c>
      <c r="C231" s="214" t="s">
        <v>865</v>
      </c>
      <c r="D231" s="147" t="s">
        <v>884</v>
      </c>
      <c r="E231" s="110" t="s">
        <v>961</v>
      </c>
      <c r="F231" s="112" t="s">
        <v>2</v>
      </c>
      <c r="G231" s="407"/>
      <c r="H231" s="407"/>
      <c r="I231" s="230">
        <v>414</v>
      </c>
      <c r="J231" s="112" t="s">
        <v>11</v>
      </c>
      <c r="K231" s="112" t="s">
        <v>7</v>
      </c>
      <c r="L231" s="209">
        <v>1</v>
      </c>
      <c r="M231" s="209">
        <v>25</v>
      </c>
      <c r="N231" s="113" t="s">
        <v>35</v>
      </c>
      <c r="O231" s="114">
        <v>46022</v>
      </c>
      <c r="P231" s="378">
        <v>46023</v>
      </c>
      <c r="Q231" s="378">
        <v>46752</v>
      </c>
      <c r="R231" s="115">
        <v>24</v>
      </c>
      <c r="S231" s="72">
        <f t="shared" si="33"/>
        <v>0</v>
      </c>
      <c r="T231" s="73">
        <f t="shared" si="34"/>
        <v>0</v>
      </c>
      <c r="U231" s="74">
        <f t="shared" si="35"/>
        <v>828</v>
      </c>
      <c r="V231" s="116">
        <f t="shared" si="36"/>
        <v>0</v>
      </c>
      <c r="W231" s="117">
        <f t="shared" si="37"/>
        <v>0</v>
      </c>
      <c r="X231" s="118">
        <f t="shared" si="38"/>
        <v>414</v>
      </c>
      <c r="Y231" s="119">
        <f t="shared" si="39"/>
        <v>0</v>
      </c>
      <c r="Z231" s="120">
        <f t="shared" si="40"/>
        <v>0</v>
      </c>
      <c r="AA231" s="121">
        <f t="shared" si="41"/>
        <v>414</v>
      </c>
      <c r="AB231" s="122"/>
    </row>
    <row r="232" spans="1:28" s="44" customFormat="1" ht="18" customHeight="1" x14ac:dyDescent="0.3">
      <c r="A232" s="489"/>
      <c r="B232" s="110" t="s">
        <v>864</v>
      </c>
      <c r="C232" s="214" t="s">
        <v>865</v>
      </c>
      <c r="D232" s="147" t="s">
        <v>885</v>
      </c>
      <c r="E232" s="110" t="s">
        <v>965</v>
      </c>
      <c r="F232" s="112" t="s">
        <v>0</v>
      </c>
      <c r="G232" s="407">
        <v>5038</v>
      </c>
      <c r="H232" s="407">
        <v>4014</v>
      </c>
      <c r="I232" s="230"/>
      <c r="J232" s="112" t="s">
        <v>11</v>
      </c>
      <c r="K232" s="112" t="s">
        <v>3</v>
      </c>
      <c r="L232" s="209">
        <v>3</v>
      </c>
      <c r="M232" s="209">
        <v>40</v>
      </c>
      <c r="N232" s="113" t="s">
        <v>35</v>
      </c>
      <c r="O232" s="114">
        <v>46022</v>
      </c>
      <c r="P232" s="378">
        <v>46023</v>
      </c>
      <c r="Q232" s="378">
        <v>46752</v>
      </c>
      <c r="R232" s="115">
        <v>24</v>
      </c>
      <c r="S232" s="72">
        <f t="shared" si="33"/>
        <v>10076</v>
      </c>
      <c r="T232" s="73">
        <f t="shared" si="34"/>
        <v>8028</v>
      </c>
      <c r="U232" s="74">
        <f t="shared" si="35"/>
        <v>0</v>
      </c>
      <c r="V232" s="116">
        <f t="shared" si="36"/>
        <v>5038</v>
      </c>
      <c r="W232" s="117">
        <f t="shared" si="37"/>
        <v>4014</v>
      </c>
      <c r="X232" s="118">
        <f t="shared" si="38"/>
        <v>0</v>
      </c>
      <c r="Y232" s="119">
        <f t="shared" si="39"/>
        <v>5038</v>
      </c>
      <c r="Z232" s="120">
        <f t="shared" si="40"/>
        <v>4014</v>
      </c>
      <c r="AA232" s="121">
        <f t="shared" si="41"/>
        <v>0</v>
      </c>
      <c r="AB232" s="122"/>
    </row>
    <row r="233" spans="1:28" s="44" customFormat="1" ht="18" customHeight="1" x14ac:dyDescent="0.3">
      <c r="A233" s="489"/>
      <c r="B233" s="110" t="s">
        <v>864</v>
      </c>
      <c r="C233" s="214" t="s">
        <v>865</v>
      </c>
      <c r="D233" s="147" t="s">
        <v>886</v>
      </c>
      <c r="E233" s="110" t="s">
        <v>966</v>
      </c>
      <c r="F233" s="112" t="s">
        <v>2</v>
      </c>
      <c r="G233" s="407"/>
      <c r="H233" s="407"/>
      <c r="I233" s="230">
        <v>318</v>
      </c>
      <c r="J233" s="112" t="s">
        <v>11</v>
      </c>
      <c r="K233" s="112" t="s">
        <v>8</v>
      </c>
      <c r="L233" s="209">
        <v>3</v>
      </c>
      <c r="M233" s="209">
        <v>16</v>
      </c>
      <c r="N233" s="113" t="s">
        <v>35</v>
      </c>
      <c r="O233" s="114">
        <v>46022</v>
      </c>
      <c r="P233" s="378">
        <v>46023</v>
      </c>
      <c r="Q233" s="378">
        <v>46752</v>
      </c>
      <c r="R233" s="115">
        <v>24</v>
      </c>
      <c r="S233" s="72">
        <f t="shared" si="33"/>
        <v>0</v>
      </c>
      <c r="T233" s="73">
        <f t="shared" si="34"/>
        <v>0</v>
      </c>
      <c r="U233" s="74">
        <f t="shared" si="35"/>
        <v>636</v>
      </c>
      <c r="V233" s="116">
        <f t="shared" si="36"/>
        <v>0</v>
      </c>
      <c r="W233" s="117">
        <f t="shared" si="37"/>
        <v>0</v>
      </c>
      <c r="X233" s="118">
        <f t="shared" si="38"/>
        <v>318</v>
      </c>
      <c r="Y233" s="119">
        <f t="shared" si="39"/>
        <v>0</v>
      </c>
      <c r="Z233" s="120">
        <f t="shared" si="40"/>
        <v>0</v>
      </c>
      <c r="AA233" s="121">
        <f t="shared" si="41"/>
        <v>318</v>
      </c>
      <c r="AB233" s="122"/>
    </row>
    <row r="234" spans="1:28" s="44" customFormat="1" ht="18" customHeight="1" x14ac:dyDescent="0.3">
      <c r="A234" s="489"/>
      <c r="B234" s="110" t="s">
        <v>864</v>
      </c>
      <c r="C234" s="214" t="s">
        <v>865</v>
      </c>
      <c r="D234" s="147" t="s">
        <v>887</v>
      </c>
      <c r="E234" s="110" t="s">
        <v>961</v>
      </c>
      <c r="F234" s="112" t="s">
        <v>2</v>
      </c>
      <c r="G234" s="407"/>
      <c r="H234" s="407"/>
      <c r="I234" s="230">
        <v>622</v>
      </c>
      <c r="J234" s="112" t="s">
        <v>11</v>
      </c>
      <c r="K234" s="112" t="s">
        <v>456</v>
      </c>
      <c r="L234" s="209">
        <v>3</v>
      </c>
      <c r="M234" s="209">
        <v>24</v>
      </c>
      <c r="N234" s="113" t="s">
        <v>35</v>
      </c>
      <c r="O234" s="114">
        <v>46022</v>
      </c>
      <c r="P234" s="378">
        <v>46023</v>
      </c>
      <c r="Q234" s="378">
        <v>46752</v>
      </c>
      <c r="R234" s="115">
        <v>24</v>
      </c>
      <c r="S234" s="72">
        <f t="shared" si="33"/>
        <v>0</v>
      </c>
      <c r="T234" s="73">
        <f t="shared" si="34"/>
        <v>0</v>
      </c>
      <c r="U234" s="74">
        <f t="shared" si="35"/>
        <v>1244</v>
      </c>
      <c r="V234" s="116">
        <f t="shared" si="36"/>
        <v>0</v>
      </c>
      <c r="W234" s="117">
        <f t="shared" si="37"/>
        <v>0</v>
      </c>
      <c r="X234" s="118">
        <f t="shared" si="38"/>
        <v>622</v>
      </c>
      <c r="Y234" s="119">
        <f t="shared" si="39"/>
        <v>0</v>
      </c>
      <c r="Z234" s="120">
        <f t="shared" si="40"/>
        <v>0</v>
      </c>
      <c r="AA234" s="121">
        <f t="shared" si="41"/>
        <v>622</v>
      </c>
      <c r="AB234" s="122"/>
    </row>
    <row r="235" spans="1:28" s="44" customFormat="1" ht="18" customHeight="1" x14ac:dyDescent="0.3">
      <c r="A235" s="489"/>
      <c r="B235" s="110" t="s">
        <v>864</v>
      </c>
      <c r="C235" s="214" t="s">
        <v>865</v>
      </c>
      <c r="D235" s="147" t="s">
        <v>888</v>
      </c>
      <c r="E235" s="110" t="s">
        <v>967</v>
      </c>
      <c r="F235" s="112" t="s">
        <v>0</v>
      </c>
      <c r="G235" s="407">
        <v>5442</v>
      </c>
      <c r="H235" s="407">
        <v>4240</v>
      </c>
      <c r="I235" s="230"/>
      <c r="J235" s="112" t="s">
        <v>11</v>
      </c>
      <c r="K235" s="112" t="s">
        <v>1013</v>
      </c>
      <c r="L235" s="209">
        <v>3</v>
      </c>
      <c r="M235" s="209">
        <v>66</v>
      </c>
      <c r="N235" s="113" t="s">
        <v>35</v>
      </c>
      <c r="O235" s="114">
        <v>46022</v>
      </c>
      <c r="P235" s="378">
        <v>46023</v>
      </c>
      <c r="Q235" s="378">
        <v>46752</v>
      </c>
      <c r="R235" s="115">
        <v>24</v>
      </c>
      <c r="S235" s="72">
        <f t="shared" si="33"/>
        <v>10884</v>
      </c>
      <c r="T235" s="73">
        <f t="shared" si="34"/>
        <v>8480</v>
      </c>
      <c r="U235" s="74">
        <f t="shared" si="35"/>
        <v>0</v>
      </c>
      <c r="V235" s="116">
        <f t="shared" si="36"/>
        <v>5442</v>
      </c>
      <c r="W235" s="117">
        <f t="shared" si="37"/>
        <v>4240</v>
      </c>
      <c r="X235" s="118">
        <f t="shared" si="38"/>
        <v>0</v>
      </c>
      <c r="Y235" s="119">
        <f t="shared" si="39"/>
        <v>5442</v>
      </c>
      <c r="Z235" s="120">
        <f t="shared" si="40"/>
        <v>4240</v>
      </c>
      <c r="AA235" s="121">
        <f t="shared" si="41"/>
        <v>0</v>
      </c>
      <c r="AB235" s="122"/>
    </row>
    <row r="236" spans="1:28" s="44" customFormat="1" ht="18" customHeight="1" x14ac:dyDescent="0.3">
      <c r="A236" s="489"/>
      <c r="B236" s="110" t="s">
        <v>864</v>
      </c>
      <c r="C236" s="214" t="s">
        <v>865</v>
      </c>
      <c r="D236" s="147" t="s">
        <v>889</v>
      </c>
      <c r="E236" s="110" t="s">
        <v>960</v>
      </c>
      <c r="F236" s="112" t="s">
        <v>2</v>
      </c>
      <c r="G236" s="407"/>
      <c r="H236" s="407"/>
      <c r="I236" s="230">
        <v>2342</v>
      </c>
      <c r="J236" s="112" t="s">
        <v>11</v>
      </c>
      <c r="K236" s="112" t="s">
        <v>1</v>
      </c>
      <c r="L236" s="209">
        <v>3</v>
      </c>
      <c r="M236" s="209">
        <v>25</v>
      </c>
      <c r="N236" s="113" t="s">
        <v>35</v>
      </c>
      <c r="O236" s="114">
        <v>46022</v>
      </c>
      <c r="P236" s="378">
        <v>46023</v>
      </c>
      <c r="Q236" s="378">
        <v>46752</v>
      </c>
      <c r="R236" s="115">
        <v>24</v>
      </c>
      <c r="S236" s="72">
        <f t="shared" si="33"/>
        <v>0</v>
      </c>
      <c r="T236" s="73">
        <f t="shared" si="34"/>
        <v>0</v>
      </c>
      <c r="U236" s="74">
        <f t="shared" si="35"/>
        <v>4684</v>
      </c>
      <c r="V236" s="116">
        <f t="shared" si="36"/>
        <v>0</v>
      </c>
      <c r="W236" s="117">
        <f t="shared" si="37"/>
        <v>0</v>
      </c>
      <c r="X236" s="118">
        <f t="shared" si="38"/>
        <v>2342</v>
      </c>
      <c r="Y236" s="119">
        <f t="shared" si="39"/>
        <v>0</v>
      </c>
      <c r="Z236" s="120">
        <f t="shared" si="40"/>
        <v>0</v>
      </c>
      <c r="AA236" s="121">
        <f t="shared" si="41"/>
        <v>2342</v>
      </c>
      <c r="AB236" s="122"/>
    </row>
    <row r="237" spans="1:28" s="44" customFormat="1" ht="18" customHeight="1" x14ac:dyDescent="0.3">
      <c r="A237" s="489"/>
      <c r="B237" s="110" t="s">
        <v>864</v>
      </c>
      <c r="C237" s="214" t="s">
        <v>865</v>
      </c>
      <c r="D237" s="147" t="s">
        <v>890</v>
      </c>
      <c r="E237" s="110" t="s">
        <v>968</v>
      </c>
      <c r="F237" s="112" t="s">
        <v>2</v>
      </c>
      <c r="G237" s="407"/>
      <c r="H237" s="407"/>
      <c r="I237" s="230">
        <v>213</v>
      </c>
      <c r="J237" s="112" t="s">
        <v>11</v>
      </c>
      <c r="K237" s="112" t="s">
        <v>4</v>
      </c>
      <c r="L237" s="209">
        <v>3</v>
      </c>
      <c r="M237" s="209">
        <v>32</v>
      </c>
      <c r="N237" s="113" t="s">
        <v>35</v>
      </c>
      <c r="O237" s="114">
        <v>46022</v>
      </c>
      <c r="P237" s="378">
        <v>46023</v>
      </c>
      <c r="Q237" s="378">
        <v>46752</v>
      </c>
      <c r="R237" s="115">
        <v>24</v>
      </c>
      <c r="S237" s="72">
        <f t="shared" si="33"/>
        <v>0</v>
      </c>
      <c r="T237" s="73">
        <f t="shared" si="34"/>
        <v>0</v>
      </c>
      <c r="U237" s="74">
        <f t="shared" si="35"/>
        <v>426</v>
      </c>
      <c r="V237" s="116">
        <f t="shared" si="36"/>
        <v>0</v>
      </c>
      <c r="W237" s="117">
        <f t="shared" si="37"/>
        <v>0</v>
      </c>
      <c r="X237" s="118">
        <f t="shared" si="38"/>
        <v>213</v>
      </c>
      <c r="Y237" s="119">
        <f t="shared" si="39"/>
        <v>0</v>
      </c>
      <c r="Z237" s="120">
        <f t="shared" si="40"/>
        <v>0</v>
      </c>
      <c r="AA237" s="121">
        <f t="shared" si="41"/>
        <v>213</v>
      </c>
      <c r="AB237" s="122"/>
    </row>
    <row r="238" spans="1:28" s="44" customFormat="1" ht="18" customHeight="1" x14ac:dyDescent="0.3">
      <c r="A238" s="489"/>
      <c r="B238" s="110" t="s">
        <v>864</v>
      </c>
      <c r="C238" s="214" t="s">
        <v>865</v>
      </c>
      <c r="D238" s="147" t="s">
        <v>891</v>
      </c>
      <c r="E238" s="110" t="s">
        <v>969</v>
      </c>
      <c r="F238" s="112" t="s">
        <v>2</v>
      </c>
      <c r="G238" s="407"/>
      <c r="H238" s="407"/>
      <c r="I238" s="209">
        <v>228</v>
      </c>
      <c r="J238" s="112" t="s">
        <v>11</v>
      </c>
      <c r="K238" s="112" t="s">
        <v>460</v>
      </c>
      <c r="L238" s="209">
        <v>3</v>
      </c>
      <c r="M238" s="209">
        <v>21</v>
      </c>
      <c r="N238" s="113" t="s">
        <v>35</v>
      </c>
      <c r="O238" s="114">
        <v>46022</v>
      </c>
      <c r="P238" s="378">
        <v>46023</v>
      </c>
      <c r="Q238" s="378">
        <v>46752</v>
      </c>
      <c r="R238" s="115">
        <v>24</v>
      </c>
      <c r="S238" s="72">
        <f t="shared" si="33"/>
        <v>0</v>
      </c>
      <c r="T238" s="73">
        <f t="shared" si="34"/>
        <v>0</v>
      </c>
      <c r="U238" s="74">
        <f t="shared" si="35"/>
        <v>456</v>
      </c>
      <c r="V238" s="116">
        <f t="shared" si="36"/>
        <v>0</v>
      </c>
      <c r="W238" s="117">
        <f t="shared" si="37"/>
        <v>0</v>
      </c>
      <c r="X238" s="118">
        <f t="shared" si="38"/>
        <v>228</v>
      </c>
      <c r="Y238" s="119">
        <f t="shared" si="39"/>
        <v>0</v>
      </c>
      <c r="Z238" s="120">
        <f t="shared" si="40"/>
        <v>0</v>
      </c>
      <c r="AA238" s="121">
        <f t="shared" si="41"/>
        <v>228</v>
      </c>
      <c r="AB238" s="122"/>
    </row>
    <row r="239" spans="1:28" s="44" customFormat="1" ht="18" customHeight="1" x14ac:dyDescent="0.3">
      <c r="A239" s="489"/>
      <c r="B239" s="110" t="s">
        <v>864</v>
      </c>
      <c r="C239" s="214" t="s">
        <v>865</v>
      </c>
      <c r="D239" s="147" t="s">
        <v>892</v>
      </c>
      <c r="E239" s="110" t="s">
        <v>969</v>
      </c>
      <c r="F239" s="112" t="s">
        <v>0</v>
      </c>
      <c r="G239" s="407"/>
      <c r="H239" s="407"/>
      <c r="I239" s="209">
        <v>1814</v>
      </c>
      <c r="J239" s="112" t="s">
        <v>11</v>
      </c>
      <c r="K239" s="112" t="s">
        <v>456</v>
      </c>
      <c r="L239" s="209">
        <v>3</v>
      </c>
      <c r="M239" s="209">
        <v>24</v>
      </c>
      <c r="N239" s="113" t="s">
        <v>35</v>
      </c>
      <c r="O239" s="114">
        <v>46022</v>
      </c>
      <c r="P239" s="378">
        <v>46023</v>
      </c>
      <c r="Q239" s="378">
        <v>46752</v>
      </c>
      <c r="R239" s="115">
        <v>24</v>
      </c>
      <c r="S239" s="72">
        <f t="shared" si="33"/>
        <v>0</v>
      </c>
      <c r="T239" s="73">
        <f t="shared" si="34"/>
        <v>0</v>
      </c>
      <c r="U239" s="74">
        <f t="shared" si="35"/>
        <v>3628</v>
      </c>
      <c r="V239" s="116">
        <f t="shared" si="36"/>
        <v>0</v>
      </c>
      <c r="W239" s="117">
        <f t="shared" si="37"/>
        <v>0</v>
      </c>
      <c r="X239" s="118">
        <f t="shared" si="38"/>
        <v>1814</v>
      </c>
      <c r="Y239" s="119">
        <f t="shared" si="39"/>
        <v>0</v>
      </c>
      <c r="Z239" s="120">
        <f t="shared" si="40"/>
        <v>0</v>
      </c>
      <c r="AA239" s="121">
        <f t="shared" si="41"/>
        <v>1814</v>
      </c>
      <c r="AB239" s="122"/>
    </row>
    <row r="240" spans="1:28" s="44" customFormat="1" ht="18" customHeight="1" x14ac:dyDescent="0.3">
      <c r="A240" s="489"/>
      <c r="B240" s="110" t="s">
        <v>864</v>
      </c>
      <c r="C240" s="214" t="s">
        <v>865</v>
      </c>
      <c r="D240" s="147" t="s">
        <v>893</v>
      </c>
      <c r="E240" s="110" t="s">
        <v>969</v>
      </c>
      <c r="F240" s="112" t="s">
        <v>2</v>
      </c>
      <c r="G240" s="407"/>
      <c r="H240" s="407"/>
      <c r="I240" s="209">
        <v>2967</v>
      </c>
      <c r="J240" s="112" t="s">
        <v>11</v>
      </c>
      <c r="K240" s="112" t="s">
        <v>749</v>
      </c>
      <c r="L240" s="209">
        <v>3</v>
      </c>
      <c r="M240" s="209">
        <v>10</v>
      </c>
      <c r="N240" s="113" t="s">
        <v>35</v>
      </c>
      <c r="O240" s="114">
        <v>46022</v>
      </c>
      <c r="P240" s="378">
        <v>46023</v>
      </c>
      <c r="Q240" s="378">
        <v>46752</v>
      </c>
      <c r="R240" s="115">
        <v>24</v>
      </c>
      <c r="S240" s="72">
        <f t="shared" si="33"/>
        <v>0</v>
      </c>
      <c r="T240" s="73">
        <f t="shared" si="34"/>
        <v>0</v>
      </c>
      <c r="U240" s="74">
        <f t="shared" si="35"/>
        <v>5934</v>
      </c>
      <c r="V240" s="116">
        <f t="shared" si="36"/>
        <v>0</v>
      </c>
      <c r="W240" s="117">
        <f t="shared" si="37"/>
        <v>0</v>
      </c>
      <c r="X240" s="118">
        <f t="shared" si="38"/>
        <v>2967</v>
      </c>
      <c r="Y240" s="119">
        <f t="shared" si="39"/>
        <v>0</v>
      </c>
      <c r="Z240" s="120">
        <f t="shared" si="40"/>
        <v>0</v>
      </c>
      <c r="AA240" s="121">
        <f t="shared" si="41"/>
        <v>2967</v>
      </c>
      <c r="AB240" s="122"/>
    </row>
    <row r="241" spans="1:28" s="44" customFormat="1" ht="18" customHeight="1" x14ac:dyDescent="0.3">
      <c r="A241" s="489"/>
      <c r="B241" s="110" t="s">
        <v>864</v>
      </c>
      <c r="C241" s="214" t="s">
        <v>865</v>
      </c>
      <c r="D241" s="147" t="s">
        <v>894</v>
      </c>
      <c r="E241" s="110" t="s">
        <v>969</v>
      </c>
      <c r="F241" s="112" t="s">
        <v>2</v>
      </c>
      <c r="G241" s="407"/>
      <c r="H241" s="407"/>
      <c r="I241" s="209">
        <v>2376</v>
      </c>
      <c r="J241" s="112" t="s">
        <v>11</v>
      </c>
      <c r="K241" s="112" t="s">
        <v>33</v>
      </c>
      <c r="L241" s="209">
        <v>3</v>
      </c>
      <c r="M241" s="209">
        <v>13</v>
      </c>
      <c r="N241" s="113" t="s">
        <v>35</v>
      </c>
      <c r="O241" s="114">
        <v>46022</v>
      </c>
      <c r="P241" s="378">
        <v>46023</v>
      </c>
      <c r="Q241" s="378">
        <v>46752</v>
      </c>
      <c r="R241" s="115">
        <v>24</v>
      </c>
      <c r="S241" s="72">
        <f t="shared" si="33"/>
        <v>0</v>
      </c>
      <c r="T241" s="73">
        <f t="shared" si="34"/>
        <v>0</v>
      </c>
      <c r="U241" s="74">
        <f t="shared" si="35"/>
        <v>4752</v>
      </c>
      <c r="V241" s="116">
        <f t="shared" si="36"/>
        <v>0</v>
      </c>
      <c r="W241" s="117">
        <f t="shared" si="37"/>
        <v>0</v>
      </c>
      <c r="X241" s="118">
        <f t="shared" si="38"/>
        <v>2376</v>
      </c>
      <c r="Y241" s="119">
        <f t="shared" si="39"/>
        <v>0</v>
      </c>
      <c r="Z241" s="120">
        <f t="shared" si="40"/>
        <v>0</v>
      </c>
      <c r="AA241" s="121">
        <f t="shared" si="41"/>
        <v>2376</v>
      </c>
      <c r="AB241" s="122"/>
    </row>
    <row r="242" spans="1:28" s="44" customFormat="1" ht="18" customHeight="1" x14ac:dyDescent="0.3">
      <c r="A242" s="489"/>
      <c r="B242" s="110" t="s">
        <v>864</v>
      </c>
      <c r="C242" s="214" t="s">
        <v>865</v>
      </c>
      <c r="D242" s="147" t="s">
        <v>895</v>
      </c>
      <c r="E242" s="110" t="s">
        <v>969</v>
      </c>
      <c r="F242" s="112" t="s">
        <v>2</v>
      </c>
      <c r="G242" s="209"/>
      <c r="H242" s="209"/>
      <c r="I242" s="230">
        <v>989</v>
      </c>
      <c r="J242" s="112" t="s">
        <v>11</v>
      </c>
      <c r="K242" s="112" t="s">
        <v>749</v>
      </c>
      <c r="L242" s="209">
        <v>3</v>
      </c>
      <c r="M242" s="209">
        <v>10</v>
      </c>
      <c r="N242" s="113" t="s">
        <v>35</v>
      </c>
      <c r="O242" s="114">
        <v>46022</v>
      </c>
      <c r="P242" s="378">
        <v>46023</v>
      </c>
      <c r="Q242" s="378">
        <v>46752</v>
      </c>
      <c r="R242" s="115">
        <v>24</v>
      </c>
      <c r="S242" s="72">
        <f t="shared" si="33"/>
        <v>0</v>
      </c>
      <c r="T242" s="73">
        <f t="shared" si="34"/>
        <v>0</v>
      </c>
      <c r="U242" s="74">
        <f t="shared" si="35"/>
        <v>1978</v>
      </c>
      <c r="V242" s="116">
        <f t="shared" si="36"/>
        <v>0</v>
      </c>
      <c r="W242" s="117">
        <f t="shared" si="37"/>
        <v>0</v>
      </c>
      <c r="X242" s="118">
        <f t="shared" si="38"/>
        <v>989</v>
      </c>
      <c r="Y242" s="119">
        <f t="shared" si="39"/>
        <v>0</v>
      </c>
      <c r="Z242" s="120">
        <f t="shared" si="40"/>
        <v>0</v>
      </c>
      <c r="AA242" s="121">
        <f t="shared" si="41"/>
        <v>989</v>
      </c>
      <c r="AB242" s="122"/>
    </row>
    <row r="243" spans="1:28" s="44" customFormat="1" ht="18" customHeight="1" x14ac:dyDescent="0.3">
      <c r="A243" s="489"/>
      <c r="B243" s="110" t="s">
        <v>864</v>
      </c>
      <c r="C243" s="214" t="s">
        <v>865</v>
      </c>
      <c r="D243" s="147" t="s">
        <v>896</v>
      </c>
      <c r="E243" s="110" t="s">
        <v>970</v>
      </c>
      <c r="F243" s="112" t="s">
        <v>2</v>
      </c>
      <c r="G243" s="209"/>
      <c r="H243" s="209"/>
      <c r="I243" s="230">
        <v>25</v>
      </c>
      <c r="J243" s="112" t="s">
        <v>11</v>
      </c>
      <c r="K243" s="112" t="s">
        <v>1014</v>
      </c>
      <c r="L243" s="209">
        <v>1</v>
      </c>
      <c r="M243" s="209">
        <v>15</v>
      </c>
      <c r="N243" s="113" t="s">
        <v>35</v>
      </c>
      <c r="O243" s="114">
        <v>46022</v>
      </c>
      <c r="P243" s="378">
        <v>46023</v>
      </c>
      <c r="Q243" s="378">
        <v>46752</v>
      </c>
      <c r="R243" s="115">
        <v>24</v>
      </c>
      <c r="S243" s="72">
        <f t="shared" si="33"/>
        <v>0</v>
      </c>
      <c r="T243" s="73">
        <f t="shared" si="34"/>
        <v>0</v>
      </c>
      <c r="U243" s="74">
        <f t="shared" si="35"/>
        <v>50</v>
      </c>
      <c r="V243" s="116">
        <f t="shared" si="36"/>
        <v>0</v>
      </c>
      <c r="W243" s="117">
        <f t="shared" si="37"/>
        <v>0</v>
      </c>
      <c r="X243" s="118">
        <f t="shared" si="38"/>
        <v>25</v>
      </c>
      <c r="Y243" s="119">
        <f t="shared" si="39"/>
        <v>0</v>
      </c>
      <c r="Z243" s="120">
        <f t="shared" si="40"/>
        <v>0</v>
      </c>
      <c r="AA243" s="121">
        <f t="shared" si="41"/>
        <v>25</v>
      </c>
      <c r="AB243" s="122"/>
    </row>
    <row r="244" spans="1:28" s="44" customFormat="1" ht="18" customHeight="1" x14ac:dyDescent="0.3">
      <c r="A244" s="489"/>
      <c r="B244" s="110" t="s">
        <v>864</v>
      </c>
      <c r="C244" s="214" t="s">
        <v>865</v>
      </c>
      <c r="D244" s="147" t="s">
        <v>897</v>
      </c>
      <c r="E244" s="110" t="s">
        <v>971</v>
      </c>
      <c r="F244" s="112" t="s">
        <v>2</v>
      </c>
      <c r="G244" s="209"/>
      <c r="H244" s="209"/>
      <c r="I244" s="230">
        <v>0</v>
      </c>
      <c r="J244" s="112" t="s">
        <v>11</v>
      </c>
      <c r="K244" s="112" t="s">
        <v>1014</v>
      </c>
      <c r="L244" s="209">
        <v>1</v>
      </c>
      <c r="M244" s="209">
        <v>15</v>
      </c>
      <c r="N244" s="113" t="s">
        <v>35</v>
      </c>
      <c r="O244" s="114">
        <v>46022</v>
      </c>
      <c r="P244" s="378">
        <v>46023</v>
      </c>
      <c r="Q244" s="378">
        <v>46752</v>
      </c>
      <c r="R244" s="115">
        <v>24</v>
      </c>
      <c r="S244" s="72">
        <f t="shared" si="33"/>
        <v>0</v>
      </c>
      <c r="T244" s="73">
        <f t="shared" si="34"/>
        <v>0</v>
      </c>
      <c r="U244" s="74">
        <f t="shared" si="35"/>
        <v>0</v>
      </c>
      <c r="V244" s="116">
        <f t="shared" si="36"/>
        <v>0</v>
      </c>
      <c r="W244" s="117">
        <f t="shared" si="37"/>
        <v>0</v>
      </c>
      <c r="X244" s="118">
        <f t="shared" si="38"/>
        <v>0</v>
      </c>
      <c r="Y244" s="119">
        <f t="shared" si="39"/>
        <v>0</v>
      </c>
      <c r="Z244" s="120">
        <f t="shared" si="40"/>
        <v>0</v>
      </c>
      <c r="AA244" s="121">
        <f t="shared" si="41"/>
        <v>0</v>
      </c>
      <c r="AB244" s="122"/>
    </row>
    <row r="245" spans="1:28" s="44" customFormat="1" ht="18" customHeight="1" x14ac:dyDescent="0.3">
      <c r="A245" s="489"/>
      <c r="B245" s="110" t="s">
        <v>864</v>
      </c>
      <c r="C245" s="214" t="s">
        <v>865</v>
      </c>
      <c r="D245" s="147" t="s">
        <v>898</v>
      </c>
      <c r="E245" s="110" t="s">
        <v>972</v>
      </c>
      <c r="F245" s="112" t="s">
        <v>2</v>
      </c>
      <c r="G245" s="209"/>
      <c r="H245" s="209"/>
      <c r="I245" s="230">
        <v>0</v>
      </c>
      <c r="J245" s="112" t="s">
        <v>11</v>
      </c>
      <c r="K245" s="112" t="s">
        <v>1014</v>
      </c>
      <c r="L245" s="209">
        <v>1</v>
      </c>
      <c r="M245" s="209">
        <v>15</v>
      </c>
      <c r="N245" s="113" t="s">
        <v>35</v>
      </c>
      <c r="O245" s="114">
        <v>46022</v>
      </c>
      <c r="P245" s="378">
        <v>46023</v>
      </c>
      <c r="Q245" s="378">
        <v>46752</v>
      </c>
      <c r="R245" s="115">
        <v>24</v>
      </c>
      <c r="S245" s="72">
        <f t="shared" si="33"/>
        <v>0</v>
      </c>
      <c r="T245" s="73">
        <f t="shared" si="34"/>
        <v>0</v>
      </c>
      <c r="U245" s="74">
        <f t="shared" si="35"/>
        <v>0</v>
      </c>
      <c r="V245" s="116">
        <f t="shared" si="36"/>
        <v>0</v>
      </c>
      <c r="W245" s="117">
        <f t="shared" si="37"/>
        <v>0</v>
      </c>
      <c r="X245" s="118">
        <f t="shared" si="38"/>
        <v>0</v>
      </c>
      <c r="Y245" s="119">
        <f t="shared" si="39"/>
        <v>0</v>
      </c>
      <c r="Z245" s="120">
        <f t="shared" si="40"/>
        <v>0</v>
      </c>
      <c r="AA245" s="121">
        <f t="shared" si="41"/>
        <v>0</v>
      </c>
      <c r="AB245" s="122"/>
    </row>
    <row r="246" spans="1:28" s="44" customFormat="1" ht="18" customHeight="1" x14ac:dyDescent="0.3">
      <c r="A246" s="489"/>
      <c r="B246" s="110" t="s">
        <v>864</v>
      </c>
      <c r="C246" s="214" t="s">
        <v>865</v>
      </c>
      <c r="D246" s="147" t="s">
        <v>899</v>
      </c>
      <c r="E246" s="110" t="s">
        <v>973</v>
      </c>
      <c r="F246" s="112" t="s">
        <v>2</v>
      </c>
      <c r="G246" s="209"/>
      <c r="H246" s="209"/>
      <c r="I246" s="230">
        <v>0</v>
      </c>
      <c r="J246" s="112" t="s">
        <v>11</v>
      </c>
      <c r="K246" s="112" t="s">
        <v>9</v>
      </c>
      <c r="L246" s="209">
        <v>1</v>
      </c>
      <c r="M246" s="209">
        <v>16</v>
      </c>
      <c r="N246" s="113" t="s">
        <v>35</v>
      </c>
      <c r="O246" s="114">
        <v>46022</v>
      </c>
      <c r="P246" s="378">
        <v>46023</v>
      </c>
      <c r="Q246" s="378">
        <v>46752</v>
      </c>
      <c r="R246" s="115">
        <v>24</v>
      </c>
      <c r="S246" s="72">
        <f t="shared" si="33"/>
        <v>0</v>
      </c>
      <c r="T246" s="73">
        <f t="shared" si="34"/>
        <v>0</v>
      </c>
      <c r="U246" s="74">
        <f t="shared" si="35"/>
        <v>0</v>
      </c>
      <c r="V246" s="116">
        <f t="shared" si="36"/>
        <v>0</v>
      </c>
      <c r="W246" s="117">
        <f t="shared" si="37"/>
        <v>0</v>
      </c>
      <c r="X246" s="118">
        <f t="shared" si="38"/>
        <v>0</v>
      </c>
      <c r="Y246" s="119">
        <f t="shared" si="39"/>
        <v>0</v>
      </c>
      <c r="Z246" s="120">
        <f t="shared" si="40"/>
        <v>0</v>
      </c>
      <c r="AA246" s="121">
        <f t="shared" si="41"/>
        <v>0</v>
      </c>
      <c r="AB246" s="122"/>
    </row>
    <row r="247" spans="1:28" s="44" customFormat="1" ht="18" customHeight="1" x14ac:dyDescent="0.3">
      <c r="A247" s="489"/>
      <c r="B247" s="110" t="s">
        <v>864</v>
      </c>
      <c r="C247" s="214" t="s">
        <v>865</v>
      </c>
      <c r="D247" s="147" t="s">
        <v>900</v>
      </c>
      <c r="E247" s="110" t="s">
        <v>974</v>
      </c>
      <c r="F247" s="112" t="s">
        <v>2</v>
      </c>
      <c r="G247" s="209"/>
      <c r="H247" s="209"/>
      <c r="I247" s="230">
        <v>1</v>
      </c>
      <c r="J247" s="112" t="s">
        <v>11</v>
      </c>
      <c r="K247" s="112" t="s">
        <v>1014</v>
      </c>
      <c r="L247" s="209">
        <v>1</v>
      </c>
      <c r="M247" s="209">
        <v>15</v>
      </c>
      <c r="N247" s="113" t="s">
        <v>35</v>
      </c>
      <c r="O247" s="114">
        <v>46022</v>
      </c>
      <c r="P247" s="378">
        <v>46023</v>
      </c>
      <c r="Q247" s="378">
        <v>46752</v>
      </c>
      <c r="R247" s="115">
        <v>24</v>
      </c>
      <c r="S247" s="72">
        <f t="shared" si="33"/>
        <v>0</v>
      </c>
      <c r="T247" s="73">
        <f t="shared" si="34"/>
        <v>0</v>
      </c>
      <c r="U247" s="74">
        <f t="shared" si="35"/>
        <v>2</v>
      </c>
      <c r="V247" s="116">
        <f t="shared" si="36"/>
        <v>0</v>
      </c>
      <c r="W247" s="117">
        <f t="shared" si="37"/>
        <v>0</v>
      </c>
      <c r="X247" s="118">
        <f t="shared" si="38"/>
        <v>1</v>
      </c>
      <c r="Y247" s="119">
        <f t="shared" si="39"/>
        <v>0</v>
      </c>
      <c r="Z247" s="120">
        <f t="shared" si="40"/>
        <v>0</v>
      </c>
      <c r="AA247" s="121">
        <f t="shared" si="41"/>
        <v>1</v>
      </c>
      <c r="AB247" s="122"/>
    </row>
    <row r="248" spans="1:28" s="44" customFormat="1" ht="18" customHeight="1" x14ac:dyDescent="0.3">
      <c r="A248" s="489"/>
      <c r="B248" s="110" t="s">
        <v>864</v>
      </c>
      <c r="C248" s="214" t="s">
        <v>865</v>
      </c>
      <c r="D248" s="147" t="s">
        <v>901</v>
      </c>
      <c r="E248" s="110" t="s">
        <v>975</v>
      </c>
      <c r="F248" s="112" t="s">
        <v>2</v>
      </c>
      <c r="G248" s="209"/>
      <c r="H248" s="209"/>
      <c r="I248" s="230">
        <v>0</v>
      </c>
      <c r="J248" s="112" t="s">
        <v>11</v>
      </c>
      <c r="K248" s="112" t="s">
        <v>20</v>
      </c>
      <c r="L248" s="209">
        <v>1</v>
      </c>
      <c r="M248" s="209">
        <v>6</v>
      </c>
      <c r="N248" s="113" t="s">
        <v>35</v>
      </c>
      <c r="O248" s="114">
        <v>46022</v>
      </c>
      <c r="P248" s="378">
        <v>46023</v>
      </c>
      <c r="Q248" s="378">
        <v>46752</v>
      </c>
      <c r="R248" s="115">
        <v>24</v>
      </c>
      <c r="S248" s="72">
        <f t="shared" si="33"/>
        <v>0</v>
      </c>
      <c r="T248" s="73">
        <f t="shared" si="34"/>
        <v>0</v>
      </c>
      <c r="U248" s="74">
        <f t="shared" si="35"/>
        <v>0</v>
      </c>
      <c r="V248" s="116">
        <f t="shared" si="36"/>
        <v>0</v>
      </c>
      <c r="W248" s="117">
        <f t="shared" si="37"/>
        <v>0</v>
      </c>
      <c r="X248" s="118">
        <f t="shared" si="38"/>
        <v>0</v>
      </c>
      <c r="Y248" s="119">
        <f t="shared" si="39"/>
        <v>0</v>
      </c>
      <c r="Z248" s="120">
        <f t="shared" si="40"/>
        <v>0</v>
      </c>
      <c r="AA248" s="121">
        <f t="shared" si="41"/>
        <v>0</v>
      </c>
      <c r="AB248" s="122"/>
    </row>
    <row r="249" spans="1:28" s="44" customFormat="1" ht="18" customHeight="1" x14ac:dyDescent="0.3">
      <c r="A249" s="489"/>
      <c r="B249" s="110" t="s">
        <v>864</v>
      </c>
      <c r="C249" s="214" t="s">
        <v>865</v>
      </c>
      <c r="D249" s="147" t="s">
        <v>902</v>
      </c>
      <c r="E249" s="110" t="s">
        <v>976</v>
      </c>
      <c r="F249" s="112" t="s">
        <v>2</v>
      </c>
      <c r="G249" s="209"/>
      <c r="H249" s="209"/>
      <c r="I249" s="230">
        <v>0</v>
      </c>
      <c r="J249" s="112" t="s">
        <v>11</v>
      </c>
      <c r="K249" s="112" t="s">
        <v>1014</v>
      </c>
      <c r="L249" s="209">
        <v>1</v>
      </c>
      <c r="M249" s="209">
        <v>15</v>
      </c>
      <c r="N249" s="113" t="s">
        <v>35</v>
      </c>
      <c r="O249" s="114">
        <v>46022</v>
      </c>
      <c r="P249" s="378">
        <v>46023</v>
      </c>
      <c r="Q249" s="378">
        <v>46752</v>
      </c>
      <c r="R249" s="115">
        <v>24</v>
      </c>
      <c r="S249" s="72">
        <f t="shared" si="33"/>
        <v>0</v>
      </c>
      <c r="T249" s="73">
        <f t="shared" si="34"/>
        <v>0</v>
      </c>
      <c r="U249" s="74">
        <f t="shared" si="35"/>
        <v>0</v>
      </c>
      <c r="V249" s="116">
        <f t="shared" si="36"/>
        <v>0</v>
      </c>
      <c r="W249" s="117">
        <f t="shared" si="37"/>
        <v>0</v>
      </c>
      <c r="X249" s="118">
        <f t="shared" si="38"/>
        <v>0</v>
      </c>
      <c r="Y249" s="119">
        <f t="shared" si="39"/>
        <v>0</v>
      </c>
      <c r="Z249" s="120">
        <f t="shared" si="40"/>
        <v>0</v>
      </c>
      <c r="AA249" s="121">
        <f t="shared" si="41"/>
        <v>0</v>
      </c>
      <c r="AB249" s="122"/>
    </row>
    <row r="250" spans="1:28" s="44" customFormat="1" ht="18" customHeight="1" x14ac:dyDescent="0.3">
      <c r="A250" s="489"/>
      <c r="B250" s="110" t="s">
        <v>864</v>
      </c>
      <c r="C250" s="214" t="s">
        <v>865</v>
      </c>
      <c r="D250" s="147" t="s">
        <v>903</v>
      </c>
      <c r="E250" s="110" t="s">
        <v>977</v>
      </c>
      <c r="F250" s="112" t="s">
        <v>2</v>
      </c>
      <c r="G250" s="209"/>
      <c r="H250" s="209"/>
      <c r="I250" s="230">
        <v>22</v>
      </c>
      <c r="J250" s="112" t="s">
        <v>11</v>
      </c>
      <c r="K250" s="112" t="s">
        <v>1015</v>
      </c>
      <c r="L250" s="209">
        <v>3</v>
      </c>
      <c r="M250" s="209">
        <v>15</v>
      </c>
      <c r="N250" s="113" t="s">
        <v>35</v>
      </c>
      <c r="O250" s="114">
        <v>46022</v>
      </c>
      <c r="P250" s="378">
        <v>46023</v>
      </c>
      <c r="Q250" s="378">
        <v>46752</v>
      </c>
      <c r="R250" s="115">
        <v>24</v>
      </c>
      <c r="S250" s="72">
        <f t="shared" si="33"/>
        <v>0</v>
      </c>
      <c r="T250" s="73">
        <f t="shared" si="34"/>
        <v>0</v>
      </c>
      <c r="U250" s="74">
        <f t="shared" si="35"/>
        <v>44</v>
      </c>
      <c r="V250" s="116">
        <f t="shared" si="36"/>
        <v>0</v>
      </c>
      <c r="W250" s="117">
        <f t="shared" si="37"/>
        <v>0</v>
      </c>
      <c r="X250" s="118">
        <f t="shared" si="38"/>
        <v>22</v>
      </c>
      <c r="Y250" s="119">
        <f t="shared" si="39"/>
        <v>0</v>
      </c>
      <c r="Z250" s="120">
        <f t="shared" si="40"/>
        <v>0</v>
      </c>
      <c r="AA250" s="121">
        <f t="shared" si="41"/>
        <v>22</v>
      </c>
      <c r="AB250" s="122"/>
    </row>
    <row r="251" spans="1:28" s="44" customFormat="1" ht="18" customHeight="1" x14ac:dyDescent="0.3">
      <c r="A251" s="489"/>
      <c r="B251" s="110" t="s">
        <v>864</v>
      </c>
      <c r="C251" s="214" t="s">
        <v>865</v>
      </c>
      <c r="D251" s="147" t="s">
        <v>904</v>
      </c>
      <c r="E251" s="110" t="s">
        <v>978</v>
      </c>
      <c r="F251" s="112" t="s">
        <v>2</v>
      </c>
      <c r="G251" s="209"/>
      <c r="H251" s="209"/>
      <c r="I251" s="230">
        <v>1541</v>
      </c>
      <c r="J251" s="112" t="s">
        <v>11</v>
      </c>
      <c r="K251" s="112" t="s">
        <v>1014</v>
      </c>
      <c r="L251" s="209">
        <v>1</v>
      </c>
      <c r="M251" s="209">
        <v>15</v>
      </c>
      <c r="N251" s="113" t="s">
        <v>35</v>
      </c>
      <c r="O251" s="114">
        <v>46022</v>
      </c>
      <c r="P251" s="378">
        <v>46023</v>
      </c>
      <c r="Q251" s="378">
        <v>46752</v>
      </c>
      <c r="R251" s="115">
        <v>24</v>
      </c>
      <c r="S251" s="72">
        <f t="shared" ref="S251:S314" si="42">SUM(G251/12*R251)</f>
        <v>0</v>
      </c>
      <c r="T251" s="73">
        <f t="shared" ref="T251:T314" si="43">SUM(H251/12*R251)</f>
        <v>0</v>
      </c>
      <c r="U251" s="74">
        <f t="shared" ref="U251:U314" si="44">SUM(I251/12*R251)</f>
        <v>3082</v>
      </c>
      <c r="V251" s="116">
        <f t="shared" si="36"/>
        <v>0</v>
      </c>
      <c r="W251" s="117">
        <f t="shared" si="37"/>
        <v>0</v>
      </c>
      <c r="X251" s="118">
        <f t="shared" si="38"/>
        <v>1541</v>
      </c>
      <c r="Y251" s="119">
        <f t="shared" si="39"/>
        <v>0</v>
      </c>
      <c r="Z251" s="120">
        <f t="shared" si="40"/>
        <v>0</v>
      </c>
      <c r="AA251" s="121">
        <f t="shared" si="41"/>
        <v>1541</v>
      </c>
      <c r="AB251" s="122"/>
    </row>
    <row r="252" spans="1:28" s="44" customFormat="1" ht="18" customHeight="1" x14ac:dyDescent="0.3">
      <c r="A252" s="489"/>
      <c r="B252" s="110" t="s">
        <v>864</v>
      </c>
      <c r="C252" s="214" t="s">
        <v>865</v>
      </c>
      <c r="D252" s="147" t="s">
        <v>905</v>
      </c>
      <c r="E252" s="110" t="s">
        <v>979</v>
      </c>
      <c r="F252" s="112" t="s">
        <v>2</v>
      </c>
      <c r="G252" s="209"/>
      <c r="H252" s="209"/>
      <c r="I252" s="230">
        <v>76</v>
      </c>
      <c r="J252" s="112" t="s">
        <v>11</v>
      </c>
      <c r="K252" s="112" t="s">
        <v>9</v>
      </c>
      <c r="L252" s="209">
        <v>1</v>
      </c>
      <c r="M252" s="209">
        <v>16</v>
      </c>
      <c r="N252" s="113" t="s">
        <v>35</v>
      </c>
      <c r="O252" s="114">
        <v>46022</v>
      </c>
      <c r="P252" s="378">
        <v>46023</v>
      </c>
      <c r="Q252" s="378">
        <v>46752</v>
      </c>
      <c r="R252" s="115">
        <v>24</v>
      </c>
      <c r="S252" s="72">
        <f t="shared" si="42"/>
        <v>0</v>
      </c>
      <c r="T252" s="73">
        <f t="shared" si="43"/>
        <v>0</v>
      </c>
      <c r="U252" s="74">
        <f t="shared" si="44"/>
        <v>152</v>
      </c>
      <c r="V252" s="116">
        <f t="shared" si="36"/>
        <v>0</v>
      </c>
      <c r="W252" s="117">
        <f t="shared" si="37"/>
        <v>0</v>
      </c>
      <c r="X252" s="118">
        <f t="shared" si="38"/>
        <v>76</v>
      </c>
      <c r="Y252" s="119">
        <f t="shared" si="39"/>
        <v>0</v>
      </c>
      <c r="Z252" s="120">
        <f t="shared" si="40"/>
        <v>0</v>
      </c>
      <c r="AA252" s="121">
        <f t="shared" si="41"/>
        <v>76</v>
      </c>
      <c r="AB252" s="122"/>
    </row>
    <row r="253" spans="1:28" s="44" customFormat="1" ht="18" customHeight="1" x14ac:dyDescent="0.3">
      <c r="A253" s="489"/>
      <c r="B253" s="110" t="s">
        <v>864</v>
      </c>
      <c r="C253" s="214" t="s">
        <v>865</v>
      </c>
      <c r="D253" s="147" t="s">
        <v>906</v>
      </c>
      <c r="E253" s="110" t="s">
        <v>980</v>
      </c>
      <c r="F253" s="112" t="s">
        <v>2</v>
      </c>
      <c r="G253" s="209"/>
      <c r="H253" s="209"/>
      <c r="I253" s="230">
        <v>110</v>
      </c>
      <c r="J253" s="112" t="s">
        <v>11</v>
      </c>
      <c r="K253" s="112" t="s">
        <v>8</v>
      </c>
      <c r="L253" s="209">
        <v>3</v>
      </c>
      <c r="M253" s="209">
        <v>16</v>
      </c>
      <c r="N253" s="113" t="s">
        <v>35</v>
      </c>
      <c r="O253" s="114">
        <v>46022</v>
      </c>
      <c r="P253" s="378">
        <v>46023</v>
      </c>
      <c r="Q253" s="378">
        <v>46752</v>
      </c>
      <c r="R253" s="115">
        <v>24</v>
      </c>
      <c r="S253" s="72">
        <f t="shared" si="42"/>
        <v>0</v>
      </c>
      <c r="T253" s="73">
        <f t="shared" si="43"/>
        <v>0</v>
      </c>
      <c r="U253" s="74">
        <f t="shared" si="44"/>
        <v>220</v>
      </c>
      <c r="V253" s="116">
        <f t="shared" si="36"/>
        <v>0</v>
      </c>
      <c r="W253" s="117">
        <f t="shared" si="37"/>
        <v>0</v>
      </c>
      <c r="X253" s="118">
        <f t="shared" si="38"/>
        <v>110</v>
      </c>
      <c r="Y253" s="119">
        <f t="shared" si="39"/>
        <v>0</v>
      </c>
      <c r="Z253" s="120">
        <f t="shared" si="40"/>
        <v>0</v>
      </c>
      <c r="AA253" s="121">
        <f t="shared" si="41"/>
        <v>110</v>
      </c>
      <c r="AB253" s="122"/>
    </row>
    <row r="254" spans="1:28" s="44" customFormat="1" ht="18" customHeight="1" x14ac:dyDescent="0.3">
      <c r="A254" s="489"/>
      <c r="B254" s="110" t="s">
        <v>864</v>
      </c>
      <c r="C254" s="214" t="s">
        <v>865</v>
      </c>
      <c r="D254" s="147" t="s">
        <v>907</v>
      </c>
      <c r="E254" s="110" t="s">
        <v>981</v>
      </c>
      <c r="F254" s="112" t="s">
        <v>2</v>
      </c>
      <c r="G254" s="209"/>
      <c r="H254" s="209"/>
      <c r="I254" s="230">
        <v>110</v>
      </c>
      <c r="J254" s="112" t="s">
        <v>11</v>
      </c>
      <c r="K254" s="112" t="s">
        <v>9</v>
      </c>
      <c r="L254" s="209">
        <v>1</v>
      </c>
      <c r="M254" s="209">
        <v>16</v>
      </c>
      <c r="N254" s="113" t="s">
        <v>35</v>
      </c>
      <c r="O254" s="114">
        <v>46022</v>
      </c>
      <c r="P254" s="378">
        <v>46023</v>
      </c>
      <c r="Q254" s="378">
        <v>46752</v>
      </c>
      <c r="R254" s="115">
        <v>24</v>
      </c>
      <c r="S254" s="72">
        <f t="shared" si="42"/>
        <v>0</v>
      </c>
      <c r="T254" s="73">
        <f t="shared" si="43"/>
        <v>0</v>
      </c>
      <c r="U254" s="74">
        <f t="shared" si="44"/>
        <v>220</v>
      </c>
      <c r="V254" s="116">
        <f t="shared" si="36"/>
        <v>0</v>
      </c>
      <c r="W254" s="117">
        <f t="shared" si="37"/>
        <v>0</v>
      </c>
      <c r="X254" s="118">
        <f t="shared" si="38"/>
        <v>110</v>
      </c>
      <c r="Y254" s="119">
        <f t="shared" si="39"/>
        <v>0</v>
      </c>
      <c r="Z254" s="120">
        <f t="shared" si="40"/>
        <v>0</v>
      </c>
      <c r="AA254" s="121">
        <f t="shared" si="41"/>
        <v>110</v>
      </c>
      <c r="AB254" s="122"/>
    </row>
    <row r="255" spans="1:28" s="44" customFormat="1" ht="18" customHeight="1" x14ac:dyDescent="0.3">
      <c r="A255" s="489"/>
      <c r="B255" s="110" t="s">
        <v>864</v>
      </c>
      <c r="C255" s="214" t="s">
        <v>865</v>
      </c>
      <c r="D255" s="147" t="s">
        <v>908</v>
      </c>
      <c r="E255" s="110" t="s">
        <v>982</v>
      </c>
      <c r="F255" s="112" t="s">
        <v>2</v>
      </c>
      <c r="G255" s="209"/>
      <c r="H255" s="209"/>
      <c r="I255" s="230">
        <v>1355</v>
      </c>
      <c r="J255" s="112" t="s">
        <v>11</v>
      </c>
      <c r="K255" s="112" t="s">
        <v>26</v>
      </c>
      <c r="L255" s="209">
        <v>3</v>
      </c>
      <c r="M255" s="209">
        <v>50</v>
      </c>
      <c r="N255" s="113" t="s">
        <v>35</v>
      </c>
      <c r="O255" s="114">
        <v>46022</v>
      </c>
      <c r="P255" s="378">
        <v>46023</v>
      </c>
      <c r="Q255" s="378">
        <v>46752</v>
      </c>
      <c r="R255" s="115">
        <v>24</v>
      </c>
      <c r="S255" s="72">
        <f t="shared" si="42"/>
        <v>0</v>
      </c>
      <c r="T255" s="73">
        <f t="shared" si="43"/>
        <v>0</v>
      </c>
      <c r="U255" s="74">
        <f t="shared" si="44"/>
        <v>2710</v>
      </c>
      <c r="V255" s="116">
        <f t="shared" si="36"/>
        <v>0</v>
      </c>
      <c r="W255" s="117">
        <f t="shared" si="37"/>
        <v>0</v>
      </c>
      <c r="X255" s="118">
        <f t="shared" si="38"/>
        <v>1355</v>
      </c>
      <c r="Y255" s="119">
        <f t="shared" si="39"/>
        <v>0</v>
      </c>
      <c r="Z255" s="120">
        <f t="shared" si="40"/>
        <v>0</v>
      </c>
      <c r="AA255" s="121">
        <f t="shared" si="41"/>
        <v>1355</v>
      </c>
      <c r="AB255" s="122"/>
    </row>
    <row r="256" spans="1:28" s="44" customFormat="1" ht="18" customHeight="1" x14ac:dyDescent="0.3">
      <c r="A256" s="489"/>
      <c r="B256" s="110" t="s">
        <v>864</v>
      </c>
      <c r="C256" s="214" t="s">
        <v>865</v>
      </c>
      <c r="D256" s="147" t="s">
        <v>909</v>
      </c>
      <c r="E256" s="110" t="s">
        <v>983</v>
      </c>
      <c r="F256" s="112" t="s">
        <v>2</v>
      </c>
      <c r="G256" s="209"/>
      <c r="H256" s="209"/>
      <c r="I256" s="230">
        <v>301</v>
      </c>
      <c r="J256" s="112" t="s">
        <v>11</v>
      </c>
      <c r="K256" s="112" t="s">
        <v>7</v>
      </c>
      <c r="L256" s="209">
        <v>1</v>
      </c>
      <c r="M256" s="209">
        <v>25</v>
      </c>
      <c r="N256" s="113" t="s">
        <v>35</v>
      </c>
      <c r="O256" s="114">
        <v>46022</v>
      </c>
      <c r="P256" s="378">
        <v>46023</v>
      </c>
      <c r="Q256" s="378">
        <v>46752</v>
      </c>
      <c r="R256" s="115">
        <v>24</v>
      </c>
      <c r="S256" s="72">
        <f t="shared" si="42"/>
        <v>0</v>
      </c>
      <c r="T256" s="73">
        <f t="shared" si="43"/>
        <v>0</v>
      </c>
      <c r="U256" s="74">
        <f t="shared" si="44"/>
        <v>602</v>
      </c>
      <c r="V256" s="116">
        <f t="shared" si="36"/>
        <v>0</v>
      </c>
      <c r="W256" s="117">
        <f t="shared" si="37"/>
        <v>0</v>
      </c>
      <c r="X256" s="118">
        <f t="shared" si="38"/>
        <v>301</v>
      </c>
      <c r="Y256" s="119">
        <f t="shared" si="39"/>
        <v>0</v>
      </c>
      <c r="Z256" s="120">
        <f t="shared" si="40"/>
        <v>0</v>
      </c>
      <c r="AA256" s="121">
        <f t="shared" si="41"/>
        <v>301</v>
      </c>
      <c r="AB256" s="122"/>
    </row>
    <row r="257" spans="1:28" s="44" customFormat="1" ht="18" customHeight="1" x14ac:dyDescent="0.3">
      <c r="A257" s="489"/>
      <c r="B257" s="110" t="s">
        <v>864</v>
      </c>
      <c r="C257" s="214" t="s">
        <v>865</v>
      </c>
      <c r="D257" s="147" t="s">
        <v>910</v>
      </c>
      <c r="E257" s="110" t="s">
        <v>961</v>
      </c>
      <c r="F257" s="112" t="s">
        <v>2</v>
      </c>
      <c r="G257" s="209"/>
      <c r="H257" s="209"/>
      <c r="I257" s="230">
        <v>1415</v>
      </c>
      <c r="J257" s="112" t="s">
        <v>11</v>
      </c>
      <c r="K257" s="112" t="s">
        <v>4</v>
      </c>
      <c r="L257" s="209">
        <v>3</v>
      </c>
      <c r="M257" s="209">
        <v>32</v>
      </c>
      <c r="N257" s="113" t="s">
        <v>35</v>
      </c>
      <c r="O257" s="114">
        <v>46022</v>
      </c>
      <c r="P257" s="378">
        <v>46023</v>
      </c>
      <c r="Q257" s="378">
        <v>46752</v>
      </c>
      <c r="R257" s="115">
        <v>24</v>
      </c>
      <c r="S257" s="72">
        <f t="shared" si="42"/>
        <v>0</v>
      </c>
      <c r="T257" s="73">
        <f t="shared" si="43"/>
        <v>0</v>
      </c>
      <c r="U257" s="74">
        <f t="shared" si="44"/>
        <v>2830</v>
      </c>
      <c r="V257" s="116">
        <f t="shared" si="36"/>
        <v>0</v>
      </c>
      <c r="W257" s="117">
        <f t="shared" si="37"/>
        <v>0</v>
      </c>
      <c r="X257" s="118">
        <f t="shared" si="38"/>
        <v>1415</v>
      </c>
      <c r="Y257" s="119">
        <f t="shared" si="39"/>
        <v>0</v>
      </c>
      <c r="Z257" s="120">
        <f t="shared" si="40"/>
        <v>0</v>
      </c>
      <c r="AA257" s="121">
        <f t="shared" si="41"/>
        <v>1415</v>
      </c>
      <c r="AB257" s="122"/>
    </row>
    <row r="258" spans="1:28" s="44" customFormat="1" ht="18" customHeight="1" x14ac:dyDescent="0.3">
      <c r="A258" s="489"/>
      <c r="B258" s="110" t="s">
        <v>864</v>
      </c>
      <c r="C258" s="214" t="s">
        <v>865</v>
      </c>
      <c r="D258" s="147" t="s">
        <v>911</v>
      </c>
      <c r="E258" s="110" t="s">
        <v>960</v>
      </c>
      <c r="F258" s="112" t="s">
        <v>2</v>
      </c>
      <c r="G258" s="209"/>
      <c r="H258" s="209"/>
      <c r="I258" s="230">
        <v>1128</v>
      </c>
      <c r="J258" s="112" t="s">
        <v>11</v>
      </c>
      <c r="K258" s="112" t="s">
        <v>4</v>
      </c>
      <c r="L258" s="209">
        <v>3</v>
      </c>
      <c r="M258" s="209">
        <v>32</v>
      </c>
      <c r="N258" s="113" t="s">
        <v>35</v>
      </c>
      <c r="O258" s="114">
        <v>46022</v>
      </c>
      <c r="P258" s="378">
        <v>46023</v>
      </c>
      <c r="Q258" s="378">
        <v>46752</v>
      </c>
      <c r="R258" s="115">
        <v>24</v>
      </c>
      <c r="S258" s="72">
        <f t="shared" si="42"/>
        <v>0</v>
      </c>
      <c r="T258" s="73">
        <f t="shared" si="43"/>
        <v>0</v>
      </c>
      <c r="U258" s="74">
        <f t="shared" si="44"/>
        <v>2256</v>
      </c>
      <c r="V258" s="116">
        <f t="shared" si="36"/>
        <v>0</v>
      </c>
      <c r="W258" s="117">
        <f t="shared" si="37"/>
        <v>0</v>
      </c>
      <c r="X258" s="118">
        <f t="shared" si="38"/>
        <v>1128</v>
      </c>
      <c r="Y258" s="119">
        <f t="shared" si="39"/>
        <v>0</v>
      </c>
      <c r="Z258" s="120">
        <f t="shared" si="40"/>
        <v>0</v>
      </c>
      <c r="AA258" s="121">
        <f t="shared" si="41"/>
        <v>1128</v>
      </c>
      <c r="AB258" s="122"/>
    </row>
    <row r="259" spans="1:28" s="44" customFormat="1" ht="18" customHeight="1" x14ac:dyDescent="0.3">
      <c r="A259" s="489"/>
      <c r="B259" s="110" t="s">
        <v>864</v>
      </c>
      <c r="C259" s="214" t="s">
        <v>865</v>
      </c>
      <c r="D259" s="147" t="s">
        <v>912</v>
      </c>
      <c r="E259" s="110" t="s">
        <v>960</v>
      </c>
      <c r="F259" s="112" t="s">
        <v>2</v>
      </c>
      <c r="G259" s="209"/>
      <c r="H259" s="209"/>
      <c r="I259" s="230">
        <v>877</v>
      </c>
      <c r="J259" s="112" t="s">
        <v>11</v>
      </c>
      <c r="K259" s="112" t="s">
        <v>7</v>
      </c>
      <c r="L259" s="209">
        <v>1</v>
      </c>
      <c r="M259" s="209">
        <v>25</v>
      </c>
      <c r="N259" s="113" t="s">
        <v>35</v>
      </c>
      <c r="O259" s="114">
        <v>46022</v>
      </c>
      <c r="P259" s="378">
        <v>46023</v>
      </c>
      <c r="Q259" s="378">
        <v>46752</v>
      </c>
      <c r="R259" s="115">
        <v>24</v>
      </c>
      <c r="S259" s="72">
        <f t="shared" si="42"/>
        <v>0</v>
      </c>
      <c r="T259" s="73">
        <f t="shared" si="43"/>
        <v>0</v>
      </c>
      <c r="U259" s="74">
        <f t="shared" si="44"/>
        <v>1754</v>
      </c>
      <c r="V259" s="116">
        <f t="shared" si="36"/>
        <v>0</v>
      </c>
      <c r="W259" s="117">
        <f t="shared" si="37"/>
        <v>0</v>
      </c>
      <c r="X259" s="118">
        <f t="shared" si="38"/>
        <v>877</v>
      </c>
      <c r="Y259" s="119">
        <f t="shared" si="39"/>
        <v>0</v>
      </c>
      <c r="Z259" s="120">
        <f t="shared" si="40"/>
        <v>0</v>
      </c>
      <c r="AA259" s="121">
        <f t="shared" si="41"/>
        <v>877</v>
      </c>
      <c r="AB259" s="122"/>
    </row>
    <row r="260" spans="1:28" s="44" customFormat="1" ht="18" customHeight="1" x14ac:dyDescent="0.3">
      <c r="A260" s="489"/>
      <c r="B260" s="110" t="s">
        <v>864</v>
      </c>
      <c r="C260" s="214" t="s">
        <v>865</v>
      </c>
      <c r="D260" s="147" t="s">
        <v>913</v>
      </c>
      <c r="E260" s="110" t="s">
        <v>961</v>
      </c>
      <c r="F260" s="112" t="s">
        <v>2</v>
      </c>
      <c r="G260" s="209"/>
      <c r="H260" s="209"/>
      <c r="I260" s="230">
        <v>262</v>
      </c>
      <c r="J260" s="112" t="s">
        <v>11</v>
      </c>
      <c r="K260" s="112" t="s">
        <v>7</v>
      </c>
      <c r="L260" s="209">
        <v>1</v>
      </c>
      <c r="M260" s="209">
        <v>25</v>
      </c>
      <c r="N260" s="113" t="s">
        <v>35</v>
      </c>
      <c r="O260" s="114">
        <v>46022</v>
      </c>
      <c r="P260" s="378">
        <v>46023</v>
      </c>
      <c r="Q260" s="378">
        <v>46752</v>
      </c>
      <c r="R260" s="115">
        <v>24</v>
      </c>
      <c r="S260" s="72">
        <f t="shared" si="42"/>
        <v>0</v>
      </c>
      <c r="T260" s="73">
        <f t="shared" si="43"/>
        <v>0</v>
      </c>
      <c r="U260" s="74">
        <f t="shared" si="44"/>
        <v>524</v>
      </c>
      <c r="V260" s="116">
        <f t="shared" si="36"/>
        <v>0</v>
      </c>
      <c r="W260" s="117">
        <f t="shared" si="37"/>
        <v>0</v>
      </c>
      <c r="X260" s="118">
        <f t="shared" si="38"/>
        <v>262</v>
      </c>
      <c r="Y260" s="119">
        <f t="shared" si="39"/>
        <v>0</v>
      </c>
      <c r="Z260" s="120">
        <f t="shared" si="40"/>
        <v>0</v>
      </c>
      <c r="AA260" s="121">
        <f t="shared" si="41"/>
        <v>262</v>
      </c>
      <c r="AB260" s="122"/>
    </row>
    <row r="261" spans="1:28" s="44" customFormat="1" ht="18" customHeight="1" x14ac:dyDescent="0.3">
      <c r="A261" s="489"/>
      <c r="B261" s="110" t="s">
        <v>864</v>
      </c>
      <c r="C261" s="214" t="s">
        <v>865</v>
      </c>
      <c r="D261" s="147" t="s">
        <v>914</v>
      </c>
      <c r="E261" s="110" t="s">
        <v>961</v>
      </c>
      <c r="F261" s="112" t="s">
        <v>2</v>
      </c>
      <c r="G261" s="209"/>
      <c r="H261" s="209"/>
      <c r="I261" s="230">
        <v>131</v>
      </c>
      <c r="J261" s="112" t="s">
        <v>11</v>
      </c>
      <c r="K261" s="112" t="s">
        <v>1</v>
      </c>
      <c r="L261" s="209">
        <v>3</v>
      </c>
      <c r="M261" s="209">
        <v>25</v>
      </c>
      <c r="N261" s="113" t="s">
        <v>35</v>
      </c>
      <c r="O261" s="114">
        <v>46022</v>
      </c>
      <c r="P261" s="378">
        <v>46023</v>
      </c>
      <c r="Q261" s="378">
        <v>46752</v>
      </c>
      <c r="R261" s="115">
        <v>24</v>
      </c>
      <c r="S261" s="72">
        <f t="shared" si="42"/>
        <v>0</v>
      </c>
      <c r="T261" s="73">
        <f t="shared" si="43"/>
        <v>0</v>
      </c>
      <c r="U261" s="74">
        <f t="shared" si="44"/>
        <v>262</v>
      </c>
      <c r="V261" s="116">
        <f t="shared" si="36"/>
        <v>0</v>
      </c>
      <c r="W261" s="117">
        <f t="shared" si="37"/>
        <v>0</v>
      </c>
      <c r="X261" s="118">
        <f t="shared" si="38"/>
        <v>131</v>
      </c>
      <c r="Y261" s="119">
        <f t="shared" si="39"/>
        <v>0</v>
      </c>
      <c r="Z261" s="120">
        <f t="shared" si="40"/>
        <v>0</v>
      </c>
      <c r="AA261" s="121">
        <f t="shared" si="41"/>
        <v>131</v>
      </c>
      <c r="AB261" s="122"/>
    </row>
    <row r="262" spans="1:28" s="44" customFormat="1" ht="18" customHeight="1" x14ac:dyDescent="0.3">
      <c r="A262" s="489"/>
      <c r="B262" s="110" t="s">
        <v>864</v>
      </c>
      <c r="C262" s="214" t="s">
        <v>865</v>
      </c>
      <c r="D262" s="147" t="s">
        <v>915</v>
      </c>
      <c r="E262" s="110" t="s">
        <v>984</v>
      </c>
      <c r="F262" s="112" t="s">
        <v>0</v>
      </c>
      <c r="G262" s="209">
        <v>3307</v>
      </c>
      <c r="H262" s="209">
        <v>3117</v>
      </c>
      <c r="I262" s="230"/>
      <c r="J262" s="112" t="s">
        <v>11</v>
      </c>
      <c r="K262" s="112" t="s">
        <v>6</v>
      </c>
      <c r="L262" s="209">
        <v>3</v>
      </c>
      <c r="M262" s="209">
        <v>80</v>
      </c>
      <c r="N262" s="113" t="s">
        <v>35</v>
      </c>
      <c r="O262" s="114">
        <v>46022</v>
      </c>
      <c r="P262" s="378">
        <v>46023</v>
      </c>
      <c r="Q262" s="378">
        <v>46752</v>
      </c>
      <c r="R262" s="115">
        <v>24</v>
      </c>
      <c r="S262" s="72">
        <f t="shared" si="42"/>
        <v>6614</v>
      </c>
      <c r="T262" s="73">
        <f t="shared" si="43"/>
        <v>6234</v>
      </c>
      <c r="U262" s="74">
        <f t="shared" si="44"/>
        <v>0</v>
      </c>
      <c r="V262" s="116">
        <f t="shared" si="36"/>
        <v>3307</v>
      </c>
      <c r="W262" s="117">
        <f t="shared" si="37"/>
        <v>3117</v>
      </c>
      <c r="X262" s="118">
        <f t="shared" si="38"/>
        <v>0</v>
      </c>
      <c r="Y262" s="119">
        <f t="shared" si="39"/>
        <v>3307</v>
      </c>
      <c r="Z262" s="120">
        <f t="shared" si="40"/>
        <v>3117</v>
      </c>
      <c r="AA262" s="121">
        <f t="shared" si="41"/>
        <v>0</v>
      </c>
      <c r="AB262" s="122"/>
    </row>
    <row r="263" spans="1:28" s="44" customFormat="1" ht="18" customHeight="1" x14ac:dyDescent="0.3">
      <c r="A263" s="489"/>
      <c r="B263" s="110" t="s">
        <v>864</v>
      </c>
      <c r="C263" s="214" t="s">
        <v>865</v>
      </c>
      <c r="D263" s="147" t="s">
        <v>916</v>
      </c>
      <c r="E263" s="110" t="s">
        <v>984</v>
      </c>
      <c r="F263" s="112" t="s">
        <v>0</v>
      </c>
      <c r="G263" s="209">
        <v>39352</v>
      </c>
      <c r="H263" s="209">
        <v>14695</v>
      </c>
      <c r="I263" s="230"/>
      <c r="J263" s="112" t="s">
        <v>11</v>
      </c>
      <c r="K263" s="112" t="s">
        <v>21</v>
      </c>
      <c r="L263" s="209">
        <v>3</v>
      </c>
      <c r="M263" s="209">
        <v>100</v>
      </c>
      <c r="N263" s="113" t="s">
        <v>35</v>
      </c>
      <c r="O263" s="114">
        <v>46022</v>
      </c>
      <c r="P263" s="378">
        <v>46023</v>
      </c>
      <c r="Q263" s="378">
        <v>46752</v>
      </c>
      <c r="R263" s="115">
        <v>24</v>
      </c>
      <c r="S263" s="72">
        <f t="shared" si="42"/>
        <v>78704</v>
      </c>
      <c r="T263" s="73">
        <f t="shared" si="43"/>
        <v>29390</v>
      </c>
      <c r="U263" s="74">
        <f t="shared" si="44"/>
        <v>0</v>
      </c>
      <c r="V263" s="116">
        <f t="shared" ref="V263:V326" si="45">SUM(G263/12*12)</f>
        <v>39352</v>
      </c>
      <c r="W263" s="117">
        <f t="shared" ref="W263:W326" si="46">SUM(H263/12*12 )</f>
        <v>14695</v>
      </c>
      <c r="X263" s="118">
        <f t="shared" ref="X263:X326" si="47">SUM(I263/12*12)</f>
        <v>0</v>
      </c>
      <c r="Y263" s="119">
        <f t="shared" ref="Y263:Y326" si="48">SUM(G263/12*12)</f>
        <v>39352</v>
      </c>
      <c r="Z263" s="120">
        <f t="shared" ref="Z263:Z326" si="49">SUM(H263/12*12)</f>
        <v>14695</v>
      </c>
      <c r="AA263" s="121">
        <f t="shared" ref="AA263:AA326" si="50">SUM(I263/12*12)</f>
        <v>0</v>
      </c>
      <c r="AB263" s="122"/>
    </row>
    <row r="264" spans="1:28" s="44" customFormat="1" ht="18" customHeight="1" x14ac:dyDescent="0.3">
      <c r="A264" s="489"/>
      <c r="B264" s="110" t="s">
        <v>864</v>
      </c>
      <c r="C264" s="214" t="s">
        <v>865</v>
      </c>
      <c r="D264" s="147" t="s">
        <v>917</v>
      </c>
      <c r="E264" s="110" t="s">
        <v>966</v>
      </c>
      <c r="F264" s="112" t="s">
        <v>2</v>
      </c>
      <c r="G264" s="209"/>
      <c r="H264" s="209"/>
      <c r="I264" s="230">
        <v>0</v>
      </c>
      <c r="J264" s="112" t="s">
        <v>11</v>
      </c>
      <c r="K264" s="112" t="s">
        <v>1</v>
      </c>
      <c r="L264" s="209">
        <v>3</v>
      </c>
      <c r="M264" s="209">
        <v>25</v>
      </c>
      <c r="N264" s="113" t="s">
        <v>35</v>
      </c>
      <c r="O264" s="114">
        <v>46022</v>
      </c>
      <c r="P264" s="378">
        <v>46023</v>
      </c>
      <c r="Q264" s="378">
        <v>46752</v>
      </c>
      <c r="R264" s="115">
        <v>24</v>
      </c>
      <c r="S264" s="72">
        <f t="shared" si="42"/>
        <v>0</v>
      </c>
      <c r="T264" s="73">
        <f t="shared" si="43"/>
        <v>0</v>
      </c>
      <c r="U264" s="74">
        <f t="shared" si="44"/>
        <v>0</v>
      </c>
      <c r="V264" s="116">
        <f t="shared" si="45"/>
        <v>0</v>
      </c>
      <c r="W264" s="117">
        <f t="shared" si="46"/>
        <v>0</v>
      </c>
      <c r="X264" s="118">
        <f t="shared" si="47"/>
        <v>0</v>
      </c>
      <c r="Y264" s="119">
        <f t="shared" si="48"/>
        <v>0</v>
      </c>
      <c r="Z264" s="120">
        <f t="shared" si="49"/>
        <v>0</v>
      </c>
      <c r="AA264" s="121">
        <f t="shared" si="50"/>
        <v>0</v>
      </c>
      <c r="AB264" s="122"/>
    </row>
    <row r="265" spans="1:28" s="44" customFormat="1" ht="18" customHeight="1" x14ac:dyDescent="0.3">
      <c r="A265" s="489"/>
      <c r="B265" s="110" t="s">
        <v>864</v>
      </c>
      <c r="C265" s="214" t="s">
        <v>865</v>
      </c>
      <c r="D265" s="147" t="s">
        <v>918</v>
      </c>
      <c r="E265" s="110" t="s">
        <v>966</v>
      </c>
      <c r="F265" s="112" t="s">
        <v>2</v>
      </c>
      <c r="G265" s="209"/>
      <c r="H265" s="209"/>
      <c r="I265" s="230">
        <v>0</v>
      </c>
      <c r="J265" s="112" t="s">
        <v>11</v>
      </c>
      <c r="K265" s="112" t="s">
        <v>7</v>
      </c>
      <c r="L265" s="209">
        <v>1</v>
      </c>
      <c r="M265" s="209">
        <v>25</v>
      </c>
      <c r="N265" s="113" t="s">
        <v>35</v>
      </c>
      <c r="O265" s="114">
        <v>46022</v>
      </c>
      <c r="P265" s="378">
        <v>46023</v>
      </c>
      <c r="Q265" s="378">
        <v>46752</v>
      </c>
      <c r="R265" s="115">
        <v>24</v>
      </c>
      <c r="S265" s="72">
        <f t="shared" si="42"/>
        <v>0</v>
      </c>
      <c r="T265" s="73">
        <f t="shared" si="43"/>
        <v>0</v>
      </c>
      <c r="U265" s="74">
        <f t="shared" si="44"/>
        <v>0</v>
      </c>
      <c r="V265" s="116">
        <f t="shared" si="45"/>
        <v>0</v>
      </c>
      <c r="W265" s="117">
        <f t="shared" si="46"/>
        <v>0</v>
      </c>
      <c r="X265" s="118">
        <f t="shared" si="47"/>
        <v>0</v>
      </c>
      <c r="Y265" s="119">
        <f t="shared" si="48"/>
        <v>0</v>
      </c>
      <c r="Z265" s="120">
        <f t="shared" si="49"/>
        <v>0</v>
      </c>
      <c r="AA265" s="121">
        <f t="shared" si="50"/>
        <v>0</v>
      </c>
      <c r="AB265" s="122"/>
    </row>
    <row r="266" spans="1:28" s="44" customFormat="1" ht="18" customHeight="1" x14ac:dyDescent="0.3">
      <c r="A266" s="489"/>
      <c r="B266" s="110" t="s">
        <v>864</v>
      </c>
      <c r="C266" s="214" t="s">
        <v>865</v>
      </c>
      <c r="D266" s="147" t="s">
        <v>919</v>
      </c>
      <c r="E266" s="110" t="s">
        <v>982</v>
      </c>
      <c r="F266" s="112" t="s">
        <v>0</v>
      </c>
      <c r="G266" s="209">
        <v>7500</v>
      </c>
      <c r="H266" s="209">
        <v>22773</v>
      </c>
      <c r="I266" s="230"/>
      <c r="J266" s="112" t="s">
        <v>12</v>
      </c>
      <c r="K266" s="112" t="s">
        <v>5</v>
      </c>
      <c r="L266" s="209">
        <v>3</v>
      </c>
      <c r="M266" s="209">
        <v>63</v>
      </c>
      <c r="N266" s="113" t="s">
        <v>35</v>
      </c>
      <c r="O266" s="114">
        <v>46022</v>
      </c>
      <c r="P266" s="378">
        <v>46023</v>
      </c>
      <c r="Q266" s="378">
        <v>46752</v>
      </c>
      <c r="R266" s="115">
        <v>24</v>
      </c>
      <c r="S266" s="72">
        <f t="shared" si="42"/>
        <v>15000</v>
      </c>
      <c r="T266" s="73">
        <f t="shared" si="43"/>
        <v>45546</v>
      </c>
      <c r="U266" s="74">
        <f t="shared" si="44"/>
        <v>0</v>
      </c>
      <c r="V266" s="116">
        <f t="shared" si="45"/>
        <v>7500</v>
      </c>
      <c r="W266" s="117">
        <f t="shared" si="46"/>
        <v>22773</v>
      </c>
      <c r="X266" s="118">
        <f t="shared" si="47"/>
        <v>0</v>
      </c>
      <c r="Y266" s="119">
        <f t="shared" si="48"/>
        <v>7500</v>
      </c>
      <c r="Z266" s="120">
        <f t="shared" si="49"/>
        <v>22773</v>
      </c>
      <c r="AA266" s="121">
        <f t="shared" si="50"/>
        <v>0</v>
      </c>
      <c r="AB266" s="122"/>
    </row>
    <row r="267" spans="1:28" s="44" customFormat="1" ht="18" customHeight="1" x14ac:dyDescent="0.3">
      <c r="A267" s="489"/>
      <c r="B267" s="110" t="s">
        <v>864</v>
      </c>
      <c r="C267" s="214" t="s">
        <v>865</v>
      </c>
      <c r="D267" s="147" t="s">
        <v>920</v>
      </c>
      <c r="E267" s="110" t="s">
        <v>985</v>
      </c>
      <c r="F267" s="112" t="s">
        <v>0</v>
      </c>
      <c r="G267" s="209"/>
      <c r="H267" s="209"/>
      <c r="I267" s="230">
        <v>63618</v>
      </c>
      <c r="J267" s="112" t="s">
        <v>12</v>
      </c>
      <c r="K267" s="112" t="s">
        <v>6</v>
      </c>
      <c r="L267" s="209">
        <v>3</v>
      </c>
      <c r="M267" s="209">
        <v>80</v>
      </c>
      <c r="N267" s="113" t="s">
        <v>35</v>
      </c>
      <c r="O267" s="114">
        <v>46022</v>
      </c>
      <c r="P267" s="378">
        <v>46023</v>
      </c>
      <c r="Q267" s="378">
        <v>46752</v>
      </c>
      <c r="R267" s="115">
        <v>24</v>
      </c>
      <c r="S267" s="72">
        <f t="shared" si="42"/>
        <v>0</v>
      </c>
      <c r="T267" s="73">
        <f t="shared" si="43"/>
        <v>0</v>
      </c>
      <c r="U267" s="74">
        <f t="shared" si="44"/>
        <v>127236</v>
      </c>
      <c r="V267" s="116">
        <f t="shared" si="45"/>
        <v>0</v>
      </c>
      <c r="W267" s="117">
        <f t="shared" si="46"/>
        <v>0</v>
      </c>
      <c r="X267" s="118">
        <f t="shared" si="47"/>
        <v>63618</v>
      </c>
      <c r="Y267" s="119">
        <f t="shared" si="48"/>
        <v>0</v>
      </c>
      <c r="Z267" s="120">
        <f t="shared" si="49"/>
        <v>0</v>
      </c>
      <c r="AA267" s="121">
        <f t="shared" si="50"/>
        <v>63618</v>
      </c>
      <c r="AB267" s="122"/>
    </row>
    <row r="268" spans="1:28" s="44" customFormat="1" ht="18" customHeight="1" x14ac:dyDescent="0.3">
      <c r="A268" s="489"/>
      <c r="B268" s="110" t="s">
        <v>864</v>
      </c>
      <c r="C268" s="214" t="s">
        <v>865</v>
      </c>
      <c r="D268" s="147" t="s">
        <v>921</v>
      </c>
      <c r="E268" s="110" t="s">
        <v>986</v>
      </c>
      <c r="F268" s="112" t="s">
        <v>0</v>
      </c>
      <c r="G268" s="209">
        <v>3027</v>
      </c>
      <c r="H268" s="209">
        <v>14332</v>
      </c>
      <c r="I268" s="230"/>
      <c r="J268" s="112" t="s">
        <v>12</v>
      </c>
      <c r="K268" s="112" t="s">
        <v>4</v>
      </c>
      <c r="L268" s="209">
        <v>3</v>
      </c>
      <c r="M268" s="209">
        <v>32</v>
      </c>
      <c r="N268" s="113" t="s">
        <v>35</v>
      </c>
      <c r="O268" s="114">
        <v>46022</v>
      </c>
      <c r="P268" s="378">
        <v>46023</v>
      </c>
      <c r="Q268" s="378">
        <v>46752</v>
      </c>
      <c r="R268" s="115">
        <v>24</v>
      </c>
      <c r="S268" s="72">
        <f t="shared" si="42"/>
        <v>6054</v>
      </c>
      <c r="T268" s="73">
        <f t="shared" si="43"/>
        <v>28664</v>
      </c>
      <c r="U268" s="74">
        <f t="shared" si="44"/>
        <v>0</v>
      </c>
      <c r="V268" s="116">
        <f t="shared" si="45"/>
        <v>3027</v>
      </c>
      <c r="W268" s="117">
        <f t="shared" si="46"/>
        <v>14332</v>
      </c>
      <c r="X268" s="118">
        <f t="shared" si="47"/>
        <v>0</v>
      </c>
      <c r="Y268" s="119">
        <f t="shared" si="48"/>
        <v>3027</v>
      </c>
      <c r="Z268" s="120">
        <f t="shared" si="49"/>
        <v>14332</v>
      </c>
      <c r="AA268" s="121">
        <f t="shared" si="50"/>
        <v>0</v>
      </c>
      <c r="AB268" s="122"/>
    </row>
    <row r="269" spans="1:28" s="44" customFormat="1" ht="18" customHeight="1" x14ac:dyDescent="0.3">
      <c r="A269" s="489"/>
      <c r="B269" s="110" t="s">
        <v>864</v>
      </c>
      <c r="C269" s="214" t="s">
        <v>865</v>
      </c>
      <c r="D269" s="147" t="s">
        <v>922</v>
      </c>
      <c r="E269" s="110" t="s">
        <v>987</v>
      </c>
      <c r="F269" s="112" t="s">
        <v>0</v>
      </c>
      <c r="G269" s="209">
        <v>6621</v>
      </c>
      <c r="H269" s="209">
        <v>20058</v>
      </c>
      <c r="I269" s="230"/>
      <c r="J269" s="112" t="s">
        <v>12</v>
      </c>
      <c r="K269" s="112" t="s">
        <v>5</v>
      </c>
      <c r="L269" s="209">
        <v>3</v>
      </c>
      <c r="M269" s="209">
        <v>63</v>
      </c>
      <c r="N269" s="113" t="s">
        <v>35</v>
      </c>
      <c r="O269" s="114">
        <v>46022</v>
      </c>
      <c r="P269" s="378">
        <v>46023</v>
      </c>
      <c r="Q269" s="378">
        <v>46752</v>
      </c>
      <c r="R269" s="115">
        <v>24</v>
      </c>
      <c r="S269" s="72">
        <f t="shared" si="42"/>
        <v>13242</v>
      </c>
      <c r="T269" s="73">
        <f t="shared" si="43"/>
        <v>40116</v>
      </c>
      <c r="U269" s="74">
        <f t="shared" si="44"/>
        <v>0</v>
      </c>
      <c r="V269" s="116">
        <f t="shared" si="45"/>
        <v>6621</v>
      </c>
      <c r="W269" s="117">
        <f t="shared" si="46"/>
        <v>20058</v>
      </c>
      <c r="X269" s="118">
        <f t="shared" si="47"/>
        <v>0</v>
      </c>
      <c r="Y269" s="119">
        <f t="shared" si="48"/>
        <v>6621</v>
      </c>
      <c r="Z269" s="120">
        <f t="shared" si="49"/>
        <v>20058</v>
      </c>
      <c r="AA269" s="121">
        <f t="shared" si="50"/>
        <v>0</v>
      </c>
      <c r="AB269" s="122"/>
    </row>
    <row r="270" spans="1:28" s="44" customFormat="1" ht="18" customHeight="1" x14ac:dyDescent="0.3">
      <c r="A270" s="489"/>
      <c r="B270" s="110" t="s">
        <v>864</v>
      </c>
      <c r="C270" s="214" t="s">
        <v>865</v>
      </c>
      <c r="D270" s="147" t="s">
        <v>923</v>
      </c>
      <c r="E270" s="110" t="s">
        <v>988</v>
      </c>
      <c r="F270" s="112" t="s">
        <v>0</v>
      </c>
      <c r="G270" s="209">
        <v>8181</v>
      </c>
      <c r="H270" s="209">
        <v>25503</v>
      </c>
      <c r="I270" s="230"/>
      <c r="J270" s="112" t="s">
        <v>12</v>
      </c>
      <c r="K270" s="112" t="s">
        <v>26</v>
      </c>
      <c r="L270" s="209">
        <v>3</v>
      </c>
      <c r="M270" s="209">
        <v>50</v>
      </c>
      <c r="N270" s="113" t="s">
        <v>35</v>
      </c>
      <c r="O270" s="114">
        <v>46022</v>
      </c>
      <c r="P270" s="378">
        <v>46023</v>
      </c>
      <c r="Q270" s="378">
        <v>46752</v>
      </c>
      <c r="R270" s="115">
        <v>24</v>
      </c>
      <c r="S270" s="72">
        <f t="shared" si="42"/>
        <v>16362</v>
      </c>
      <c r="T270" s="73">
        <f t="shared" si="43"/>
        <v>51006</v>
      </c>
      <c r="U270" s="74">
        <f t="shared" si="44"/>
        <v>0</v>
      </c>
      <c r="V270" s="116">
        <f t="shared" si="45"/>
        <v>8181</v>
      </c>
      <c r="W270" s="117">
        <f t="shared" si="46"/>
        <v>25503</v>
      </c>
      <c r="X270" s="118">
        <f t="shared" si="47"/>
        <v>0</v>
      </c>
      <c r="Y270" s="119">
        <f t="shared" si="48"/>
        <v>8181</v>
      </c>
      <c r="Z270" s="120">
        <f t="shared" si="49"/>
        <v>25503</v>
      </c>
      <c r="AA270" s="121">
        <f t="shared" si="50"/>
        <v>0</v>
      </c>
      <c r="AB270" s="122"/>
    </row>
    <row r="271" spans="1:28" s="44" customFormat="1" ht="18" customHeight="1" x14ac:dyDescent="0.3">
      <c r="A271" s="489"/>
      <c r="B271" s="110" t="s">
        <v>864</v>
      </c>
      <c r="C271" s="214" t="s">
        <v>865</v>
      </c>
      <c r="D271" s="147" t="s">
        <v>924</v>
      </c>
      <c r="E271" s="110" t="s">
        <v>989</v>
      </c>
      <c r="F271" s="112" t="s">
        <v>0</v>
      </c>
      <c r="G271" s="209">
        <v>1748</v>
      </c>
      <c r="H271" s="209">
        <v>5662</v>
      </c>
      <c r="I271" s="230"/>
      <c r="J271" s="112" t="s">
        <v>12</v>
      </c>
      <c r="K271" s="112" t="s">
        <v>1</v>
      </c>
      <c r="L271" s="209">
        <v>3</v>
      </c>
      <c r="M271" s="209">
        <v>25</v>
      </c>
      <c r="N271" s="113" t="s">
        <v>35</v>
      </c>
      <c r="O271" s="114">
        <v>46022</v>
      </c>
      <c r="P271" s="378">
        <v>46023</v>
      </c>
      <c r="Q271" s="378">
        <v>46752</v>
      </c>
      <c r="R271" s="115">
        <v>24</v>
      </c>
      <c r="S271" s="72">
        <f t="shared" si="42"/>
        <v>3496</v>
      </c>
      <c r="T271" s="73">
        <f t="shared" si="43"/>
        <v>11324</v>
      </c>
      <c r="U271" s="74">
        <f t="shared" si="44"/>
        <v>0</v>
      </c>
      <c r="V271" s="116">
        <f t="shared" si="45"/>
        <v>1748</v>
      </c>
      <c r="W271" s="117">
        <f t="shared" si="46"/>
        <v>5662</v>
      </c>
      <c r="X271" s="118">
        <f t="shared" si="47"/>
        <v>0</v>
      </c>
      <c r="Y271" s="119">
        <f t="shared" si="48"/>
        <v>1748</v>
      </c>
      <c r="Z271" s="120">
        <f t="shared" si="49"/>
        <v>5662</v>
      </c>
      <c r="AA271" s="121">
        <f t="shared" si="50"/>
        <v>0</v>
      </c>
      <c r="AB271" s="122"/>
    </row>
    <row r="272" spans="1:28" s="44" customFormat="1" ht="18" customHeight="1" x14ac:dyDescent="0.3">
      <c r="A272" s="489"/>
      <c r="B272" s="110" t="s">
        <v>864</v>
      </c>
      <c r="C272" s="214" t="s">
        <v>865</v>
      </c>
      <c r="D272" s="147" t="s">
        <v>925</v>
      </c>
      <c r="E272" s="110" t="s">
        <v>990</v>
      </c>
      <c r="F272" s="112" t="s">
        <v>2</v>
      </c>
      <c r="G272" s="209"/>
      <c r="H272" s="209"/>
      <c r="I272" s="230">
        <v>3434</v>
      </c>
      <c r="J272" s="112" t="s">
        <v>12</v>
      </c>
      <c r="K272" s="112" t="s">
        <v>7</v>
      </c>
      <c r="L272" s="209">
        <v>1</v>
      </c>
      <c r="M272" s="209">
        <v>25</v>
      </c>
      <c r="N272" s="113" t="s">
        <v>35</v>
      </c>
      <c r="O272" s="114">
        <v>46022</v>
      </c>
      <c r="P272" s="378">
        <v>46023</v>
      </c>
      <c r="Q272" s="378">
        <v>46752</v>
      </c>
      <c r="R272" s="115">
        <v>24</v>
      </c>
      <c r="S272" s="72">
        <f t="shared" si="42"/>
        <v>0</v>
      </c>
      <c r="T272" s="73">
        <f t="shared" si="43"/>
        <v>0</v>
      </c>
      <c r="U272" s="74">
        <f t="shared" si="44"/>
        <v>6868</v>
      </c>
      <c r="V272" s="116">
        <f t="shared" si="45"/>
        <v>0</v>
      </c>
      <c r="W272" s="117">
        <f t="shared" si="46"/>
        <v>0</v>
      </c>
      <c r="X272" s="118">
        <f t="shared" si="47"/>
        <v>3434</v>
      </c>
      <c r="Y272" s="119">
        <f t="shared" si="48"/>
        <v>0</v>
      </c>
      <c r="Z272" s="120">
        <f t="shared" si="49"/>
        <v>0</v>
      </c>
      <c r="AA272" s="121">
        <f t="shared" si="50"/>
        <v>3434</v>
      </c>
      <c r="AB272" s="122"/>
    </row>
    <row r="273" spans="1:28" s="44" customFormat="1" ht="18" customHeight="1" x14ac:dyDescent="0.3">
      <c r="A273" s="489"/>
      <c r="B273" s="110" t="s">
        <v>864</v>
      </c>
      <c r="C273" s="214" t="s">
        <v>865</v>
      </c>
      <c r="D273" s="147" t="s">
        <v>926</v>
      </c>
      <c r="E273" s="110" t="s">
        <v>991</v>
      </c>
      <c r="F273" s="112" t="s">
        <v>2</v>
      </c>
      <c r="G273" s="209">
        <v>439</v>
      </c>
      <c r="H273" s="209">
        <v>751</v>
      </c>
      <c r="I273" s="230"/>
      <c r="J273" s="112" t="s">
        <v>12</v>
      </c>
      <c r="K273" s="112" t="s">
        <v>7</v>
      </c>
      <c r="L273" s="209">
        <v>1</v>
      </c>
      <c r="M273" s="209">
        <v>25</v>
      </c>
      <c r="N273" s="113" t="s">
        <v>35</v>
      </c>
      <c r="O273" s="114">
        <v>46022</v>
      </c>
      <c r="P273" s="378">
        <v>46023</v>
      </c>
      <c r="Q273" s="378">
        <v>46752</v>
      </c>
      <c r="R273" s="115">
        <v>24</v>
      </c>
      <c r="S273" s="72">
        <f t="shared" si="42"/>
        <v>878</v>
      </c>
      <c r="T273" s="73">
        <f t="shared" si="43"/>
        <v>1502</v>
      </c>
      <c r="U273" s="74">
        <f t="shared" si="44"/>
        <v>0</v>
      </c>
      <c r="V273" s="116">
        <f t="shared" si="45"/>
        <v>439</v>
      </c>
      <c r="W273" s="117">
        <f t="shared" si="46"/>
        <v>751</v>
      </c>
      <c r="X273" s="118">
        <f t="shared" si="47"/>
        <v>0</v>
      </c>
      <c r="Y273" s="119">
        <f t="shared" si="48"/>
        <v>439</v>
      </c>
      <c r="Z273" s="120">
        <f t="shared" si="49"/>
        <v>751</v>
      </c>
      <c r="AA273" s="121">
        <f t="shared" si="50"/>
        <v>0</v>
      </c>
      <c r="AB273" s="122"/>
    </row>
    <row r="274" spans="1:28" s="44" customFormat="1" ht="18" customHeight="1" x14ac:dyDescent="0.3">
      <c r="A274" s="489"/>
      <c r="B274" s="110" t="s">
        <v>864</v>
      </c>
      <c r="C274" s="214" t="s">
        <v>865</v>
      </c>
      <c r="D274" s="147" t="s">
        <v>927</v>
      </c>
      <c r="E274" s="110" t="s">
        <v>992</v>
      </c>
      <c r="F274" s="112" t="s">
        <v>0</v>
      </c>
      <c r="G274" s="209">
        <v>4797</v>
      </c>
      <c r="H274" s="209">
        <v>16404</v>
      </c>
      <c r="I274" s="230"/>
      <c r="J274" s="112" t="s">
        <v>12</v>
      </c>
      <c r="K274" s="112" t="s">
        <v>1</v>
      </c>
      <c r="L274" s="209">
        <v>3</v>
      </c>
      <c r="M274" s="209">
        <v>25</v>
      </c>
      <c r="N274" s="113" t="s">
        <v>35</v>
      </c>
      <c r="O274" s="114">
        <v>46022</v>
      </c>
      <c r="P274" s="378">
        <v>46023</v>
      </c>
      <c r="Q274" s="378">
        <v>46752</v>
      </c>
      <c r="R274" s="115">
        <v>24</v>
      </c>
      <c r="S274" s="72">
        <f t="shared" si="42"/>
        <v>9594</v>
      </c>
      <c r="T274" s="73">
        <f t="shared" si="43"/>
        <v>32808</v>
      </c>
      <c r="U274" s="74">
        <f t="shared" si="44"/>
        <v>0</v>
      </c>
      <c r="V274" s="116">
        <f t="shared" si="45"/>
        <v>4797</v>
      </c>
      <c r="W274" s="117">
        <f t="shared" si="46"/>
        <v>16404</v>
      </c>
      <c r="X274" s="118">
        <f t="shared" si="47"/>
        <v>0</v>
      </c>
      <c r="Y274" s="119">
        <f t="shared" si="48"/>
        <v>4797</v>
      </c>
      <c r="Z274" s="120">
        <f t="shared" si="49"/>
        <v>16404</v>
      </c>
      <c r="AA274" s="121">
        <f t="shared" si="50"/>
        <v>0</v>
      </c>
      <c r="AB274" s="122"/>
    </row>
    <row r="275" spans="1:28" s="44" customFormat="1" ht="18" customHeight="1" x14ac:dyDescent="0.3">
      <c r="A275" s="489"/>
      <c r="B275" s="110" t="s">
        <v>864</v>
      </c>
      <c r="C275" s="214" t="s">
        <v>865</v>
      </c>
      <c r="D275" s="147" t="s">
        <v>928</v>
      </c>
      <c r="E275" s="110" t="s">
        <v>993</v>
      </c>
      <c r="F275" s="112" t="s">
        <v>0</v>
      </c>
      <c r="G275" s="209">
        <v>9476</v>
      </c>
      <c r="H275" s="209">
        <v>31193</v>
      </c>
      <c r="I275" s="230"/>
      <c r="J275" s="112" t="s">
        <v>12</v>
      </c>
      <c r="K275" s="112" t="s">
        <v>4</v>
      </c>
      <c r="L275" s="209">
        <v>3</v>
      </c>
      <c r="M275" s="209">
        <v>32</v>
      </c>
      <c r="N275" s="113" t="s">
        <v>35</v>
      </c>
      <c r="O275" s="114">
        <v>46022</v>
      </c>
      <c r="P275" s="378">
        <v>46023</v>
      </c>
      <c r="Q275" s="378">
        <v>46752</v>
      </c>
      <c r="R275" s="115">
        <v>24</v>
      </c>
      <c r="S275" s="72">
        <f t="shared" si="42"/>
        <v>18952</v>
      </c>
      <c r="T275" s="73">
        <f t="shared" si="43"/>
        <v>62386</v>
      </c>
      <c r="U275" s="74">
        <f t="shared" si="44"/>
        <v>0</v>
      </c>
      <c r="V275" s="116">
        <f t="shared" si="45"/>
        <v>9476</v>
      </c>
      <c r="W275" s="117">
        <f t="shared" si="46"/>
        <v>31193</v>
      </c>
      <c r="X275" s="118">
        <f t="shared" si="47"/>
        <v>0</v>
      </c>
      <c r="Y275" s="119">
        <f t="shared" si="48"/>
        <v>9476</v>
      </c>
      <c r="Z275" s="120">
        <f t="shared" si="49"/>
        <v>31193</v>
      </c>
      <c r="AA275" s="121">
        <f t="shared" si="50"/>
        <v>0</v>
      </c>
      <c r="AB275" s="122"/>
    </row>
    <row r="276" spans="1:28" s="44" customFormat="1" ht="18" customHeight="1" x14ac:dyDescent="0.3">
      <c r="A276" s="489"/>
      <c r="B276" s="110" t="s">
        <v>864</v>
      </c>
      <c r="C276" s="214" t="s">
        <v>865</v>
      </c>
      <c r="D276" s="147" t="s">
        <v>929</v>
      </c>
      <c r="E276" s="110" t="s">
        <v>994</v>
      </c>
      <c r="F276" s="112" t="s">
        <v>2</v>
      </c>
      <c r="G276" s="209">
        <v>3261</v>
      </c>
      <c r="H276" s="209">
        <v>8409</v>
      </c>
      <c r="I276" s="230"/>
      <c r="J276" s="112" t="s">
        <v>12</v>
      </c>
      <c r="K276" s="112" t="s">
        <v>3</v>
      </c>
      <c r="L276" s="209">
        <v>3</v>
      </c>
      <c r="M276" s="209">
        <v>40</v>
      </c>
      <c r="N276" s="113" t="s">
        <v>35</v>
      </c>
      <c r="O276" s="114">
        <v>46022</v>
      </c>
      <c r="P276" s="378">
        <v>46023</v>
      </c>
      <c r="Q276" s="378">
        <v>46752</v>
      </c>
      <c r="R276" s="115">
        <v>24</v>
      </c>
      <c r="S276" s="72">
        <f t="shared" si="42"/>
        <v>6522</v>
      </c>
      <c r="T276" s="73">
        <f t="shared" si="43"/>
        <v>16818</v>
      </c>
      <c r="U276" s="74">
        <f t="shared" si="44"/>
        <v>0</v>
      </c>
      <c r="V276" s="116">
        <f t="shared" si="45"/>
        <v>3261</v>
      </c>
      <c r="W276" s="117">
        <f t="shared" si="46"/>
        <v>8409</v>
      </c>
      <c r="X276" s="118">
        <f t="shared" si="47"/>
        <v>0</v>
      </c>
      <c r="Y276" s="119">
        <f t="shared" si="48"/>
        <v>3261</v>
      </c>
      <c r="Z276" s="120">
        <f t="shared" si="49"/>
        <v>8409</v>
      </c>
      <c r="AA276" s="121">
        <f t="shared" si="50"/>
        <v>0</v>
      </c>
      <c r="AB276" s="122"/>
    </row>
    <row r="277" spans="1:28" s="44" customFormat="1" ht="18" customHeight="1" x14ac:dyDescent="0.3">
      <c r="A277" s="489"/>
      <c r="B277" s="110" t="s">
        <v>864</v>
      </c>
      <c r="C277" s="214" t="s">
        <v>865</v>
      </c>
      <c r="D277" s="147" t="s">
        <v>930</v>
      </c>
      <c r="E277" s="110" t="s">
        <v>995</v>
      </c>
      <c r="F277" s="112" t="s">
        <v>0</v>
      </c>
      <c r="G277" s="209">
        <v>3923</v>
      </c>
      <c r="H277" s="209">
        <v>12008</v>
      </c>
      <c r="I277" s="230"/>
      <c r="J277" s="112" t="s">
        <v>12</v>
      </c>
      <c r="K277" s="112" t="s">
        <v>4</v>
      </c>
      <c r="L277" s="209">
        <v>3</v>
      </c>
      <c r="M277" s="209">
        <v>32</v>
      </c>
      <c r="N277" s="113" t="s">
        <v>35</v>
      </c>
      <c r="O277" s="114">
        <v>46022</v>
      </c>
      <c r="P277" s="378">
        <v>46023</v>
      </c>
      <c r="Q277" s="378">
        <v>46752</v>
      </c>
      <c r="R277" s="115">
        <v>24</v>
      </c>
      <c r="S277" s="72">
        <f t="shared" si="42"/>
        <v>7846</v>
      </c>
      <c r="T277" s="73">
        <f t="shared" si="43"/>
        <v>24016</v>
      </c>
      <c r="U277" s="74">
        <f t="shared" si="44"/>
        <v>0</v>
      </c>
      <c r="V277" s="116">
        <f t="shared" si="45"/>
        <v>3923</v>
      </c>
      <c r="W277" s="117">
        <f t="shared" si="46"/>
        <v>12008</v>
      </c>
      <c r="X277" s="118">
        <f t="shared" si="47"/>
        <v>0</v>
      </c>
      <c r="Y277" s="119">
        <f t="shared" si="48"/>
        <v>3923</v>
      </c>
      <c r="Z277" s="120">
        <f t="shared" si="49"/>
        <v>12008</v>
      </c>
      <c r="AA277" s="121">
        <f t="shared" si="50"/>
        <v>0</v>
      </c>
      <c r="AB277" s="122"/>
    </row>
    <row r="278" spans="1:28" s="44" customFormat="1" ht="18" customHeight="1" x14ac:dyDescent="0.3">
      <c r="A278" s="489"/>
      <c r="B278" s="110" t="s">
        <v>864</v>
      </c>
      <c r="C278" s="214" t="s">
        <v>865</v>
      </c>
      <c r="D278" s="147" t="s">
        <v>931</v>
      </c>
      <c r="E278" s="110" t="s">
        <v>996</v>
      </c>
      <c r="F278" s="112" t="s">
        <v>0</v>
      </c>
      <c r="G278" s="209">
        <v>6609</v>
      </c>
      <c r="H278" s="209">
        <v>19566</v>
      </c>
      <c r="I278" s="230"/>
      <c r="J278" s="112" t="s">
        <v>12</v>
      </c>
      <c r="K278" s="112" t="s">
        <v>26</v>
      </c>
      <c r="L278" s="209">
        <v>3</v>
      </c>
      <c r="M278" s="209">
        <v>50</v>
      </c>
      <c r="N278" s="113" t="s">
        <v>35</v>
      </c>
      <c r="O278" s="114">
        <v>46022</v>
      </c>
      <c r="P278" s="378">
        <v>46023</v>
      </c>
      <c r="Q278" s="378">
        <v>46752</v>
      </c>
      <c r="R278" s="115">
        <v>24</v>
      </c>
      <c r="S278" s="72">
        <f t="shared" si="42"/>
        <v>13218</v>
      </c>
      <c r="T278" s="73">
        <f t="shared" si="43"/>
        <v>39132</v>
      </c>
      <c r="U278" s="74">
        <f t="shared" si="44"/>
        <v>0</v>
      </c>
      <c r="V278" s="116">
        <f t="shared" si="45"/>
        <v>6609</v>
      </c>
      <c r="W278" s="117">
        <f t="shared" si="46"/>
        <v>19566</v>
      </c>
      <c r="X278" s="118">
        <f t="shared" si="47"/>
        <v>0</v>
      </c>
      <c r="Y278" s="119">
        <f t="shared" si="48"/>
        <v>6609</v>
      </c>
      <c r="Z278" s="120">
        <f t="shared" si="49"/>
        <v>19566</v>
      </c>
      <c r="AA278" s="121">
        <f t="shared" si="50"/>
        <v>0</v>
      </c>
      <c r="AB278" s="122"/>
    </row>
    <row r="279" spans="1:28" s="44" customFormat="1" ht="18" customHeight="1" x14ac:dyDescent="0.3">
      <c r="A279" s="489"/>
      <c r="B279" s="110" t="s">
        <v>864</v>
      </c>
      <c r="C279" s="214" t="s">
        <v>865</v>
      </c>
      <c r="D279" s="147" t="s">
        <v>932</v>
      </c>
      <c r="E279" s="110" t="s">
        <v>997</v>
      </c>
      <c r="F279" s="112" t="s">
        <v>0</v>
      </c>
      <c r="G279" s="209">
        <v>1273</v>
      </c>
      <c r="H279" s="209">
        <v>4012</v>
      </c>
      <c r="I279" s="230"/>
      <c r="J279" s="112" t="s">
        <v>12</v>
      </c>
      <c r="K279" s="112" t="s">
        <v>7</v>
      </c>
      <c r="L279" s="209">
        <v>1</v>
      </c>
      <c r="M279" s="209">
        <v>25</v>
      </c>
      <c r="N279" s="113" t="s">
        <v>35</v>
      </c>
      <c r="O279" s="114">
        <v>46022</v>
      </c>
      <c r="P279" s="378">
        <v>46023</v>
      </c>
      <c r="Q279" s="378">
        <v>46752</v>
      </c>
      <c r="R279" s="115">
        <v>24</v>
      </c>
      <c r="S279" s="72">
        <f t="shared" si="42"/>
        <v>2546</v>
      </c>
      <c r="T279" s="73">
        <f t="shared" si="43"/>
        <v>8024</v>
      </c>
      <c r="U279" s="74">
        <f t="shared" si="44"/>
        <v>0</v>
      </c>
      <c r="V279" s="116">
        <f t="shared" si="45"/>
        <v>1273</v>
      </c>
      <c r="W279" s="117">
        <f t="shared" si="46"/>
        <v>4012</v>
      </c>
      <c r="X279" s="118">
        <f t="shared" si="47"/>
        <v>0</v>
      </c>
      <c r="Y279" s="119">
        <f t="shared" si="48"/>
        <v>1273</v>
      </c>
      <c r="Z279" s="120">
        <f t="shared" si="49"/>
        <v>4012</v>
      </c>
      <c r="AA279" s="121">
        <f t="shared" si="50"/>
        <v>0</v>
      </c>
      <c r="AB279" s="122"/>
    </row>
    <row r="280" spans="1:28" s="44" customFormat="1" ht="18" customHeight="1" x14ac:dyDescent="0.3">
      <c r="A280" s="489"/>
      <c r="B280" s="110" t="s">
        <v>864</v>
      </c>
      <c r="C280" s="214" t="s">
        <v>865</v>
      </c>
      <c r="D280" s="147" t="s">
        <v>933</v>
      </c>
      <c r="E280" s="110" t="s">
        <v>998</v>
      </c>
      <c r="F280" s="112" t="s">
        <v>0</v>
      </c>
      <c r="G280" s="209"/>
      <c r="H280" s="209"/>
      <c r="I280" s="230">
        <v>100686</v>
      </c>
      <c r="J280" s="112" t="s">
        <v>12</v>
      </c>
      <c r="K280" s="112" t="s">
        <v>26</v>
      </c>
      <c r="L280" s="209">
        <v>3</v>
      </c>
      <c r="M280" s="209">
        <v>50</v>
      </c>
      <c r="N280" s="113" t="s">
        <v>35</v>
      </c>
      <c r="O280" s="114">
        <v>46022</v>
      </c>
      <c r="P280" s="378">
        <v>46023</v>
      </c>
      <c r="Q280" s="378">
        <v>46752</v>
      </c>
      <c r="R280" s="115">
        <v>24</v>
      </c>
      <c r="S280" s="72">
        <f t="shared" si="42"/>
        <v>0</v>
      </c>
      <c r="T280" s="73">
        <f t="shared" si="43"/>
        <v>0</v>
      </c>
      <c r="U280" s="74">
        <f t="shared" si="44"/>
        <v>201372</v>
      </c>
      <c r="V280" s="116">
        <f t="shared" si="45"/>
        <v>0</v>
      </c>
      <c r="W280" s="117">
        <f t="shared" si="46"/>
        <v>0</v>
      </c>
      <c r="X280" s="118">
        <f t="shared" si="47"/>
        <v>100686</v>
      </c>
      <c r="Y280" s="119">
        <f t="shared" si="48"/>
        <v>0</v>
      </c>
      <c r="Z280" s="120">
        <f t="shared" si="49"/>
        <v>0</v>
      </c>
      <c r="AA280" s="121">
        <f t="shared" si="50"/>
        <v>100686</v>
      </c>
      <c r="AB280" s="122"/>
    </row>
    <row r="281" spans="1:28" s="44" customFormat="1" ht="18" customHeight="1" x14ac:dyDescent="0.3">
      <c r="A281" s="489"/>
      <c r="B281" s="110" t="s">
        <v>864</v>
      </c>
      <c r="C281" s="214" t="s">
        <v>865</v>
      </c>
      <c r="D281" s="147" t="s">
        <v>934</v>
      </c>
      <c r="E281" s="110" t="s">
        <v>999</v>
      </c>
      <c r="F281" s="112" t="s">
        <v>0</v>
      </c>
      <c r="G281" s="209">
        <v>1932</v>
      </c>
      <c r="H281" s="209">
        <v>6111</v>
      </c>
      <c r="I281" s="230"/>
      <c r="J281" s="112" t="s">
        <v>12</v>
      </c>
      <c r="K281" s="112" t="s">
        <v>5</v>
      </c>
      <c r="L281" s="209">
        <v>3</v>
      </c>
      <c r="M281" s="209">
        <v>63</v>
      </c>
      <c r="N281" s="113" t="s">
        <v>35</v>
      </c>
      <c r="O281" s="114">
        <v>46022</v>
      </c>
      <c r="P281" s="378">
        <v>46023</v>
      </c>
      <c r="Q281" s="378">
        <v>46752</v>
      </c>
      <c r="R281" s="115">
        <v>24</v>
      </c>
      <c r="S281" s="72">
        <f t="shared" si="42"/>
        <v>3864</v>
      </c>
      <c r="T281" s="73">
        <f t="shared" si="43"/>
        <v>12222</v>
      </c>
      <c r="U281" s="74">
        <f t="shared" si="44"/>
        <v>0</v>
      </c>
      <c r="V281" s="116">
        <f t="shared" si="45"/>
        <v>1932</v>
      </c>
      <c r="W281" s="117">
        <f t="shared" si="46"/>
        <v>6111</v>
      </c>
      <c r="X281" s="118">
        <f t="shared" si="47"/>
        <v>0</v>
      </c>
      <c r="Y281" s="119">
        <f t="shared" si="48"/>
        <v>1932</v>
      </c>
      <c r="Z281" s="120">
        <f t="shared" si="49"/>
        <v>6111</v>
      </c>
      <c r="AA281" s="121">
        <f t="shared" si="50"/>
        <v>0</v>
      </c>
      <c r="AB281" s="122"/>
    </row>
    <row r="282" spans="1:28" s="44" customFormat="1" ht="18" customHeight="1" x14ac:dyDescent="0.3">
      <c r="A282" s="489"/>
      <c r="B282" s="110" t="s">
        <v>864</v>
      </c>
      <c r="C282" s="214" t="s">
        <v>865</v>
      </c>
      <c r="D282" s="147" t="s">
        <v>935</v>
      </c>
      <c r="E282" s="110" t="s">
        <v>1000</v>
      </c>
      <c r="F282" s="112" t="s">
        <v>0</v>
      </c>
      <c r="G282" s="209">
        <v>2807</v>
      </c>
      <c r="H282" s="209">
        <v>9377</v>
      </c>
      <c r="I282" s="230"/>
      <c r="J282" s="112" t="s">
        <v>12</v>
      </c>
      <c r="K282" s="112" t="s">
        <v>5</v>
      </c>
      <c r="L282" s="209">
        <v>3</v>
      </c>
      <c r="M282" s="209">
        <v>63</v>
      </c>
      <c r="N282" s="113" t="s">
        <v>35</v>
      </c>
      <c r="O282" s="114">
        <v>46022</v>
      </c>
      <c r="P282" s="378">
        <v>46023</v>
      </c>
      <c r="Q282" s="378">
        <v>46752</v>
      </c>
      <c r="R282" s="115">
        <v>24</v>
      </c>
      <c r="S282" s="72">
        <f t="shared" si="42"/>
        <v>5614</v>
      </c>
      <c r="T282" s="73">
        <f t="shared" si="43"/>
        <v>18754</v>
      </c>
      <c r="U282" s="74">
        <f t="shared" si="44"/>
        <v>0</v>
      </c>
      <c r="V282" s="116">
        <f t="shared" si="45"/>
        <v>2807</v>
      </c>
      <c r="W282" s="117">
        <f t="shared" si="46"/>
        <v>9377</v>
      </c>
      <c r="X282" s="118">
        <f t="shared" si="47"/>
        <v>0</v>
      </c>
      <c r="Y282" s="119">
        <f t="shared" si="48"/>
        <v>2807</v>
      </c>
      <c r="Z282" s="120">
        <f t="shared" si="49"/>
        <v>9377</v>
      </c>
      <c r="AA282" s="121">
        <f t="shared" si="50"/>
        <v>0</v>
      </c>
      <c r="AB282" s="122"/>
    </row>
    <row r="283" spans="1:28" s="44" customFormat="1" ht="18" customHeight="1" x14ac:dyDescent="0.3">
      <c r="A283" s="489"/>
      <c r="B283" s="110" t="s">
        <v>864</v>
      </c>
      <c r="C283" s="214" t="s">
        <v>865</v>
      </c>
      <c r="D283" s="147" t="s">
        <v>936</v>
      </c>
      <c r="E283" s="110" t="s">
        <v>1001</v>
      </c>
      <c r="F283" s="112" t="s">
        <v>0</v>
      </c>
      <c r="G283" s="209">
        <v>8382</v>
      </c>
      <c r="H283" s="209">
        <v>27102</v>
      </c>
      <c r="I283" s="230"/>
      <c r="J283" s="112" t="s">
        <v>12</v>
      </c>
      <c r="K283" s="112" t="s">
        <v>26</v>
      </c>
      <c r="L283" s="209">
        <v>3</v>
      </c>
      <c r="M283" s="209">
        <v>50</v>
      </c>
      <c r="N283" s="113" t="s">
        <v>35</v>
      </c>
      <c r="O283" s="114">
        <v>46022</v>
      </c>
      <c r="P283" s="378">
        <v>46023</v>
      </c>
      <c r="Q283" s="378">
        <v>46752</v>
      </c>
      <c r="R283" s="115">
        <v>24</v>
      </c>
      <c r="S283" s="72">
        <f t="shared" si="42"/>
        <v>16764</v>
      </c>
      <c r="T283" s="73">
        <f t="shared" si="43"/>
        <v>54204</v>
      </c>
      <c r="U283" s="74">
        <f t="shared" si="44"/>
        <v>0</v>
      </c>
      <c r="V283" s="116">
        <f t="shared" si="45"/>
        <v>8382</v>
      </c>
      <c r="W283" s="117">
        <f t="shared" si="46"/>
        <v>27102</v>
      </c>
      <c r="X283" s="118">
        <f t="shared" si="47"/>
        <v>0</v>
      </c>
      <c r="Y283" s="119">
        <f t="shared" si="48"/>
        <v>8382</v>
      </c>
      <c r="Z283" s="120">
        <f t="shared" si="49"/>
        <v>27102</v>
      </c>
      <c r="AA283" s="121">
        <f t="shared" si="50"/>
        <v>0</v>
      </c>
      <c r="AB283" s="122"/>
    </row>
    <row r="284" spans="1:28" s="44" customFormat="1" ht="18" customHeight="1" x14ac:dyDescent="0.3">
      <c r="A284" s="489"/>
      <c r="B284" s="110" t="s">
        <v>864</v>
      </c>
      <c r="C284" s="214" t="s">
        <v>865</v>
      </c>
      <c r="D284" s="147" t="s">
        <v>937</v>
      </c>
      <c r="E284" s="110" t="s">
        <v>1002</v>
      </c>
      <c r="F284" s="112" t="s">
        <v>2</v>
      </c>
      <c r="G284" s="209"/>
      <c r="H284" s="209"/>
      <c r="I284" s="230">
        <v>2400</v>
      </c>
      <c r="J284" s="112" t="s">
        <v>12</v>
      </c>
      <c r="K284" s="112" t="s">
        <v>7</v>
      </c>
      <c r="L284" s="209">
        <v>1</v>
      </c>
      <c r="M284" s="209">
        <v>25</v>
      </c>
      <c r="N284" s="113" t="s">
        <v>35</v>
      </c>
      <c r="O284" s="114">
        <v>46022</v>
      </c>
      <c r="P284" s="378">
        <v>46023</v>
      </c>
      <c r="Q284" s="378">
        <v>46752</v>
      </c>
      <c r="R284" s="115">
        <v>24</v>
      </c>
      <c r="S284" s="72">
        <f t="shared" si="42"/>
        <v>0</v>
      </c>
      <c r="T284" s="73">
        <f t="shared" si="43"/>
        <v>0</v>
      </c>
      <c r="U284" s="74">
        <f t="shared" si="44"/>
        <v>4800</v>
      </c>
      <c r="V284" s="116">
        <f t="shared" si="45"/>
        <v>0</v>
      </c>
      <c r="W284" s="117">
        <f t="shared" si="46"/>
        <v>0</v>
      </c>
      <c r="X284" s="118">
        <f t="shared" si="47"/>
        <v>2400</v>
      </c>
      <c r="Y284" s="119">
        <f t="shared" si="48"/>
        <v>0</v>
      </c>
      <c r="Z284" s="120">
        <f t="shared" si="49"/>
        <v>0</v>
      </c>
      <c r="AA284" s="121">
        <f t="shared" si="50"/>
        <v>2400</v>
      </c>
      <c r="AB284" s="122"/>
    </row>
    <row r="285" spans="1:28" s="44" customFormat="1" ht="18" customHeight="1" x14ac:dyDescent="0.3">
      <c r="A285" s="489"/>
      <c r="B285" s="110" t="s">
        <v>864</v>
      </c>
      <c r="C285" s="214" t="s">
        <v>865</v>
      </c>
      <c r="D285" s="147" t="s">
        <v>938</v>
      </c>
      <c r="E285" s="110" t="s">
        <v>1003</v>
      </c>
      <c r="F285" s="112" t="s">
        <v>0</v>
      </c>
      <c r="G285" s="209"/>
      <c r="H285" s="209"/>
      <c r="I285" s="230">
        <v>10462</v>
      </c>
      <c r="J285" s="112" t="s">
        <v>12</v>
      </c>
      <c r="K285" s="112" t="s">
        <v>1</v>
      </c>
      <c r="L285" s="209">
        <v>3</v>
      </c>
      <c r="M285" s="209">
        <v>25</v>
      </c>
      <c r="N285" s="113" t="s">
        <v>35</v>
      </c>
      <c r="O285" s="114">
        <v>46022</v>
      </c>
      <c r="P285" s="378">
        <v>46023</v>
      </c>
      <c r="Q285" s="378">
        <v>46752</v>
      </c>
      <c r="R285" s="115">
        <v>24</v>
      </c>
      <c r="S285" s="72">
        <f t="shared" si="42"/>
        <v>0</v>
      </c>
      <c r="T285" s="73">
        <f t="shared" si="43"/>
        <v>0</v>
      </c>
      <c r="U285" s="74">
        <f t="shared" si="44"/>
        <v>20924</v>
      </c>
      <c r="V285" s="116">
        <f t="shared" si="45"/>
        <v>0</v>
      </c>
      <c r="W285" s="117">
        <f t="shared" si="46"/>
        <v>0</v>
      </c>
      <c r="X285" s="118">
        <f t="shared" si="47"/>
        <v>10462</v>
      </c>
      <c r="Y285" s="119">
        <f t="shared" si="48"/>
        <v>0</v>
      </c>
      <c r="Z285" s="120">
        <f t="shared" si="49"/>
        <v>0</v>
      </c>
      <c r="AA285" s="121">
        <f t="shared" si="50"/>
        <v>10462</v>
      </c>
      <c r="AB285" s="122"/>
    </row>
    <row r="286" spans="1:28" s="44" customFormat="1" ht="18" customHeight="1" x14ac:dyDescent="0.3">
      <c r="A286" s="489"/>
      <c r="B286" s="110" t="s">
        <v>864</v>
      </c>
      <c r="C286" s="214" t="s">
        <v>865</v>
      </c>
      <c r="D286" s="147" t="s">
        <v>939</v>
      </c>
      <c r="E286" s="110" t="s">
        <v>966</v>
      </c>
      <c r="F286" s="112" t="s">
        <v>2</v>
      </c>
      <c r="G286" s="209"/>
      <c r="H286" s="209"/>
      <c r="I286" s="230">
        <v>43</v>
      </c>
      <c r="J286" s="112" t="s">
        <v>11</v>
      </c>
      <c r="K286" s="112" t="s">
        <v>22</v>
      </c>
      <c r="L286" s="209">
        <v>3</v>
      </c>
      <c r="M286" s="209">
        <v>20</v>
      </c>
      <c r="N286" s="113" t="s">
        <v>35</v>
      </c>
      <c r="O286" s="114">
        <v>46022</v>
      </c>
      <c r="P286" s="378">
        <v>46023</v>
      </c>
      <c r="Q286" s="378">
        <v>46752</v>
      </c>
      <c r="R286" s="115">
        <v>24</v>
      </c>
      <c r="S286" s="72">
        <f t="shared" si="42"/>
        <v>0</v>
      </c>
      <c r="T286" s="73">
        <f t="shared" si="43"/>
        <v>0</v>
      </c>
      <c r="U286" s="74">
        <f t="shared" si="44"/>
        <v>86</v>
      </c>
      <c r="V286" s="116">
        <f t="shared" si="45"/>
        <v>0</v>
      </c>
      <c r="W286" s="117">
        <f t="shared" si="46"/>
        <v>0</v>
      </c>
      <c r="X286" s="118">
        <f t="shared" si="47"/>
        <v>43</v>
      </c>
      <c r="Y286" s="119">
        <f t="shared" si="48"/>
        <v>0</v>
      </c>
      <c r="Z286" s="120">
        <f t="shared" si="49"/>
        <v>0</v>
      </c>
      <c r="AA286" s="121">
        <f t="shared" si="50"/>
        <v>43</v>
      </c>
      <c r="AB286" s="122"/>
    </row>
    <row r="287" spans="1:28" s="44" customFormat="1" ht="18" customHeight="1" x14ac:dyDescent="0.3">
      <c r="A287" s="489"/>
      <c r="B287" s="110" t="s">
        <v>864</v>
      </c>
      <c r="C287" s="214" t="s">
        <v>865</v>
      </c>
      <c r="D287" s="147" t="s">
        <v>940</v>
      </c>
      <c r="E287" s="110" t="s">
        <v>1004</v>
      </c>
      <c r="F287" s="112" t="s">
        <v>2</v>
      </c>
      <c r="G287" s="209"/>
      <c r="H287" s="209"/>
      <c r="I287" s="230">
        <v>476</v>
      </c>
      <c r="J287" s="112" t="s">
        <v>11</v>
      </c>
      <c r="K287" s="112" t="s">
        <v>22</v>
      </c>
      <c r="L287" s="209">
        <v>3</v>
      </c>
      <c r="M287" s="209">
        <v>20</v>
      </c>
      <c r="N287" s="113" t="s">
        <v>35</v>
      </c>
      <c r="O287" s="114">
        <v>46022</v>
      </c>
      <c r="P287" s="378">
        <v>46023</v>
      </c>
      <c r="Q287" s="378">
        <v>46752</v>
      </c>
      <c r="R287" s="115">
        <v>24</v>
      </c>
      <c r="S287" s="72">
        <f t="shared" si="42"/>
        <v>0</v>
      </c>
      <c r="T287" s="73">
        <f t="shared" si="43"/>
        <v>0</v>
      </c>
      <c r="U287" s="74">
        <f t="shared" si="44"/>
        <v>952</v>
      </c>
      <c r="V287" s="116">
        <f t="shared" si="45"/>
        <v>0</v>
      </c>
      <c r="W287" s="117">
        <f t="shared" si="46"/>
        <v>0</v>
      </c>
      <c r="X287" s="118">
        <f t="shared" si="47"/>
        <v>476</v>
      </c>
      <c r="Y287" s="119">
        <f t="shared" si="48"/>
        <v>0</v>
      </c>
      <c r="Z287" s="120">
        <f t="shared" si="49"/>
        <v>0</v>
      </c>
      <c r="AA287" s="121">
        <f t="shared" si="50"/>
        <v>476</v>
      </c>
      <c r="AB287" s="122"/>
    </row>
    <row r="288" spans="1:28" s="44" customFormat="1" ht="18" customHeight="1" x14ac:dyDescent="0.3">
      <c r="A288" s="489"/>
      <c r="B288" s="110" t="s">
        <v>864</v>
      </c>
      <c r="C288" s="214" t="s">
        <v>865</v>
      </c>
      <c r="D288" s="147" t="s">
        <v>941</v>
      </c>
      <c r="E288" s="110" t="s">
        <v>1005</v>
      </c>
      <c r="F288" s="112" t="s">
        <v>2</v>
      </c>
      <c r="G288" s="209"/>
      <c r="H288" s="209"/>
      <c r="I288" s="230">
        <v>390</v>
      </c>
      <c r="J288" s="112" t="s">
        <v>11</v>
      </c>
      <c r="K288" s="112" t="s">
        <v>22</v>
      </c>
      <c r="L288" s="209">
        <v>3</v>
      </c>
      <c r="M288" s="209">
        <v>20</v>
      </c>
      <c r="N288" s="113" t="s">
        <v>35</v>
      </c>
      <c r="O288" s="114">
        <v>46022</v>
      </c>
      <c r="P288" s="378">
        <v>46023</v>
      </c>
      <c r="Q288" s="378">
        <v>46752</v>
      </c>
      <c r="R288" s="115">
        <v>24</v>
      </c>
      <c r="S288" s="72">
        <f t="shared" si="42"/>
        <v>0</v>
      </c>
      <c r="T288" s="73">
        <f t="shared" si="43"/>
        <v>0</v>
      </c>
      <c r="U288" s="74">
        <f t="shared" si="44"/>
        <v>780</v>
      </c>
      <c r="V288" s="116">
        <f t="shared" si="45"/>
        <v>0</v>
      </c>
      <c r="W288" s="117">
        <f t="shared" si="46"/>
        <v>0</v>
      </c>
      <c r="X288" s="118">
        <f t="shared" si="47"/>
        <v>390</v>
      </c>
      <c r="Y288" s="119">
        <f t="shared" si="48"/>
        <v>0</v>
      </c>
      <c r="Z288" s="120">
        <f t="shared" si="49"/>
        <v>0</v>
      </c>
      <c r="AA288" s="121">
        <f t="shared" si="50"/>
        <v>390</v>
      </c>
      <c r="AB288" s="122"/>
    </row>
    <row r="289" spans="1:28" s="44" customFormat="1" ht="18" customHeight="1" x14ac:dyDescent="0.3">
      <c r="A289" s="489"/>
      <c r="B289" s="110" t="s">
        <v>864</v>
      </c>
      <c r="C289" s="214" t="s">
        <v>865</v>
      </c>
      <c r="D289" s="147" t="s">
        <v>942</v>
      </c>
      <c r="E289" s="110" t="s">
        <v>1006</v>
      </c>
      <c r="F289" s="112" t="s">
        <v>0</v>
      </c>
      <c r="G289" s="209">
        <v>8658</v>
      </c>
      <c r="H289" s="209">
        <v>4370</v>
      </c>
      <c r="I289" s="230"/>
      <c r="J289" s="112" t="s">
        <v>11</v>
      </c>
      <c r="K289" s="112" t="s">
        <v>21</v>
      </c>
      <c r="L289" s="209">
        <v>3</v>
      </c>
      <c r="M289" s="209">
        <v>100</v>
      </c>
      <c r="N289" s="113" t="s">
        <v>35</v>
      </c>
      <c r="O289" s="114">
        <v>46022</v>
      </c>
      <c r="P289" s="378">
        <v>46023</v>
      </c>
      <c r="Q289" s="378">
        <v>46752</v>
      </c>
      <c r="R289" s="115">
        <v>24</v>
      </c>
      <c r="S289" s="72">
        <f t="shared" si="42"/>
        <v>17316</v>
      </c>
      <c r="T289" s="73">
        <f t="shared" si="43"/>
        <v>8740</v>
      </c>
      <c r="U289" s="74">
        <f t="shared" si="44"/>
        <v>0</v>
      </c>
      <c r="V289" s="116">
        <f t="shared" si="45"/>
        <v>8658</v>
      </c>
      <c r="W289" s="117">
        <f t="shared" si="46"/>
        <v>4370</v>
      </c>
      <c r="X289" s="118">
        <f t="shared" si="47"/>
        <v>0</v>
      </c>
      <c r="Y289" s="119">
        <f t="shared" si="48"/>
        <v>8658</v>
      </c>
      <c r="Z289" s="120">
        <f t="shared" si="49"/>
        <v>4370</v>
      </c>
      <c r="AA289" s="121">
        <f t="shared" si="50"/>
        <v>0</v>
      </c>
      <c r="AB289" s="122"/>
    </row>
    <row r="290" spans="1:28" s="44" customFormat="1" ht="18" customHeight="1" x14ac:dyDescent="0.3">
      <c r="A290" s="489"/>
      <c r="B290" s="110" t="s">
        <v>864</v>
      </c>
      <c r="C290" s="214" t="s">
        <v>865</v>
      </c>
      <c r="D290" s="147" t="s">
        <v>943</v>
      </c>
      <c r="E290" s="210" t="s">
        <v>1007</v>
      </c>
      <c r="F290" s="183" t="s">
        <v>2</v>
      </c>
      <c r="G290" s="209">
        <v>777</v>
      </c>
      <c r="H290" s="209">
        <v>236</v>
      </c>
      <c r="I290" s="230"/>
      <c r="J290" s="112" t="s">
        <v>11</v>
      </c>
      <c r="K290" s="112" t="s">
        <v>22</v>
      </c>
      <c r="L290" s="209">
        <v>3</v>
      </c>
      <c r="M290" s="209">
        <v>20</v>
      </c>
      <c r="N290" s="113" t="s">
        <v>35</v>
      </c>
      <c r="O290" s="114">
        <v>46022</v>
      </c>
      <c r="P290" s="378">
        <v>46023</v>
      </c>
      <c r="Q290" s="378">
        <v>46752</v>
      </c>
      <c r="R290" s="115">
        <v>24</v>
      </c>
      <c r="S290" s="72">
        <f t="shared" si="42"/>
        <v>1554</v>
      </c>
      <c r="T290" s="73">
        <f t="shared" si="43"/>
        <v>472</v>
      </c>
      <c r="U290" s="74">
        <f t="shared" si="44"/>
        <v>0</v>
      </c>
      <c r="V290" s="116">
        <f t="shared" si="45"/>
        <v>777</v>
      </c>
      <c r="W290" s="117">
        <f t="shared" si="46"/>
        <v>236</v>
      </c>
      <c r="X290" s="118">
        <f t="shared" si="47"/>
        <v>0</v>
      </c>
      <c r="Y290" s="119">
        <f t="shared" si="48"/>
        <v>777</v>
      </c>
      <c r="Z290" s="120">
        <f t="shared" si="49"/>
        <v>236</v>
      </c>
      <c r="AA290" s="121">
        <f t="shared" si="50"/>
        <v>0</v>
      </c>
      <c r="AB290" s="122"/>
    </row>
    <row r="291" spans="1:28" s="44" customFormat="1" ht="18" customHeight="1" x14ac:dyDescent="0.3">
      <c r="A291" s="489"/>
      <c r="B291" s="110" t="s">
        <v>864</v>
      </c>
      <c r="C291" s="214" t="s">
        <v>865</v>
      </c>
      <c r="D291" s="147" t="s">
        <v>944</v>
      </c>
      <c r="E291" s="110" t="s">
        <v>988</v>
      </c>
      <c r="F291" s="112" t="s">
        <v>0</v>
      </c>
      <c r="G291" s="209"/>
      <c r="H291" s="209"/>
      <c r="I291" s="230">
        <v>707</v>
      </c>
      <c r="J291" s="112" t="s">
        <v>11</v>
      </c>
      <c r="K291" s="112" t="s">
        <v>21</v>
      </c>
      <c r="L291" s="209">
        <v>3</v>
      </c>
      <c r="M291" s="209">
        <v>100</v>
      </c>
      <c r="N291" s="113" t="s">
        <v>35</v>
      </c>
      <c r="O291" s="114">
        <v>46022</v>
      </c>
      <c r="P291" s="378">
        <v>46023</v>
      </c>
      <c r="Q291" s="378">
        <v>46752</v>
      </c>
      <c r="R291" s="115">
        <v>24</v>
      </c>
      <c r="S291" s="72">
        <f t="shared" si="42"/>
        <v>0</v>
      </c>
      <c r="T291" s="73">
        <f t="shared" si="43"/>
        <v>0</v>
      </c>
      <c r="U291" s="74">
        <f t="shared" si="44"/>
        <v>1414</v>
      </c>
      <c r="V291" s="116">
        <f t="shared" si="45"/>
        <v>0</v>
      </c>
      <c r="W291" s="117">
        <f t="shared" si="46"/>
        <v>0</v>
      </c>
      <c r="X291" s="118">
        <f t="shared" si="47"/>
        <v>707</v>
      </c>
      <c r="Y291" s="119">
        <f t="shared" si="48"/>
        <v>0</v>
      </c>
      <c r="Z291" s="120">
        <f t="shared" si="49"/>
        <v>0</v>
      </c>
      <c r="AA291" s="121">
        <f t="shared" si="50"/>
        <v>707</v>
      </c>
      <c r="AB291" s="122"/>
    </row>
    <row r="292" spans="1:28" s="44" customFormat="1" ht="18" customHeight="1" x14ac:dyDescent="0.3">
      <c r="A292" s="489"/>
      <c r="B292" s="110" t="s">
        <v>864</v>
      </c>
      <c r="C292" s="214" t="s">
        <v>865</v>
      </c>
      <c r="D292" s="147" t="s">
        <v>945</v>
      </c>
      <c r="E292" s="110" t="s">
        <v>1008</v>
      </c>
      <c r="F292" s="112" t="s">
        <v>0</v>
      </c>
      <c r="G292" s="209">
        <v>6377</v>
      </c>
      <c r="H292" s="209">
        <v>6618</v>
      </c>
      <c r="I292" s="230"/>
      <c r="J292" s="112" t="s">
        <v>11</v>
      </c>
      <c r="K292" s="112" t="s">
        <v>5</v>
      </c>
      <c r="L292" s="209">
        <v>3</v>
      </c>
      <c r="M292" s="209">
        <v>63</v>
      </c>
      <c r="N292" s="113" t="s">
        <v>35</v>
      </c>
      <c r="O292" s="114">
        <v>46022</v>
      </c>
      <c r="P292" s="378">
        <v>46023</v>
      </c>
      <c r="Q292" s="378">
        <v>46752</v>
      </c>
      <c r="R292" s="115">
        <v>24</v>
      </c>
      <c r="S292" s="72">
        <f t="shared" si="42"/>
        <v>12754</v>
      </c>
      <c r="T292" s="73">
        <f t="shared" si="43"/>
        <v>13236</v>
      </c>
      <c r="U292" s="74">
        <f t="shared" si="44"/>
        <v>0</v>
      </c>
      <c r="V292" s="116">
        <f t="shared" si="45"/>
        <v>6377</v>
      </c>
      <c r="W292" s="117">
        <f t="shared" si="46"/>
        <v>6618</v>
      </c>
      <c r="X292" s="118">
        <f t="shared" si="47"/>
        <v>0</v>
      </c>
      <c r="Y292" s="119">
        <f t="shared" si="48"/>
        <v>6377</v>
      </c>
      <c r="Z292" s="120">
        <f t="shared" si="49"/>
        <v>6618</v>
      </c>
      <c r="AA292" s="121">
        <f t="shared" si="50"/>
        <v>0</v>
      </c>
      <c r="AB292" s="122"/>
    </row>
    <row r="293" spans="1:28" s="44" customFormat="1" ht="18" customHeight="1" x14ac:dyDescent="0.3">
      <c r="A293" s="489"/>
      <c r="B293" s="110" t="s">
        <v>864</v>
      </c>
      <c r="C293" s="214" t="s">
        <v>865</v>
      </c>
      <c r="D293" s="147" t="s">
        <v>946</v>
      </c>
      <c r="E293" s="110" t="s">
        <v>1538</v>
      </c>
      <c r="F293" s="112" t="s">
        <v>2</v>
      </c>
      <c r="G293" s="209"/>
      <c r="H293" s="209"/>
      <c r="I293" s="230">
        <v>798</v>
      </c>
      <c r="J293" s="112" t="s">
        <v>11</v>
      </c>
      <c r="K293" s="112" t="s">
        <v>1</v>
      </c>
      <c r="L293" s="209">
        <v>3</v>
      </c>
      <c r="M293" s="209">
        <v>25</v>
      </c>
      <c r="N293" s="113" t="s">
        <v>35</v>
      </c>
      <c r="O293" s="114">
        <v>46022</v>
      </c>
      <c r="P293" s="378">
        <v>46023</v>
      </c>
      <c r="Q293" s="378">
        <v>46752</v>
      </c>
      <c r="R293" s="115">
        <v>24</v>
      </c>
      <c r="S293" s="72">
        <f t="shared" si="42"/>
        <v>0</v>
      </c>
      <c r="T293" s="73">
        <f t="shared" si="43"/>
        <v>0</v>
      </c>
      <c r="U293" s="74">
        <f t="shared" si="44"/>
        <v>1596</v>
      </c>
      <c r="V293" s="116">
        <f t="shared" si="45"/>
        <v>0</v>
      </c>
      <c r="W293" s="117">
        <f t="shared" si="46"/>
        <v>0</v>
      </c>
      <c r="X293" s="118">
        <f t="shared" si="47"/>
        <v>798</v>
      </c>
      <c r="Y293" s="119">
        <f t="shared" si="48"/>
        <v>0</v>
      </c>
      <c r="Z293" s="120">
        <f t="shared" si="49"/>
        <v>0</v>
      </c>
      <c r="AA293" s="121">
        <f t="shared" si="50"/>
        <v>798</v>
      </c>
      <c r="AB293" s="122"/>
    </row>
    <row r="294" spans="1:28" s="44" customFormat="1" ht="18" customHeight="1" x14ac:dyDescent="0.3">
      <c r="A294" s="489"/>
      <c r="B294" s="110" t="s">
        <v>864</v>
      </c>
      <c r="C294" s="214" t="s">
        <v>865</v>
      </c>
      <c r="D294" s="211" t="s">
        <v>947</v>
      </c>
      <c r="E294" s="110" t="s">
        <v>969</v>
      </c>
      <c r="F294" s="112" t="s">
        <v>2</v>
      </c>
      <c r="G294" s="209"/>
      <c r="H294" s="209"/>
      <c r="I294" s="230">
        <v>897</v>
      </c>
      <c r="J294" s="112" t="s">
        <v>11</v>
      </c>
      <c r="K294" s="112" t="s">
        <v>22</v>
      </c>
      <c r="L294" s="209">
        <v>3</v>
      </c>
      <c r="M294" s="209">
        <v>20</v>
      </c>
      <c r="N294" s="113" t="s">
        <v>35</v>
      </c>
      <c r="O294" s="114">
        <v>46022</v>
      </c>
      <c r="P294" s="378">
        <v>46023</v>
      </c>
      <c r="Q294" s="378">
        <v>46752</v>
      </c>
      <c r="R294" s="115">
        <v>24</v>
      </c>
      <c r="S294" s="72">
        <f t="shared" si="42"/>
        <v>0</v>
      </c>
      <c r="T294" s="73">
        <f t="shared" si="43"/>
        <v>0</v>
      </c>
      <c r="U294" s="74">
        <f t="shared" si="44"/>
        <v>1794</v>
      </c>
      <c r="V294" s="116">
        <f t="shared" si="45"/>
        <v>0</v>
      </c>
      <c r="W294" s="117">
        <f t="shared" si="46"/>
        <v>0</v>
      </c>
      <c r="X294" s="118">
        <f t="shared" si="47"/>
        <v>897</v>
      </c>
      <c r="Y294" s="119">
        <f t="shared" si="48"/>
        <v>0</v>
      </c>
      <c r="Z294" s="120">
        <f t="shared" si="49"/>
        <v>0</v>
      </c>
      <c r="AA294" s="121">
        <f t="shared" si="50"/>
        <v>897</v>
      </c>
      <c r="AB294" s="122"/>
    </row>
    <row r="295" spans="1:28" s="44" customFormat="1" ht="18" customHeight="1" x14ac:dyDescent="0.3">
      <c r="A295" s="489"/>
      <c r="B295" s="110" t="s">
        <v>864</v>
      </c>
      <c r="C295" s="214" t="s">
        <v>865</v>
      </c>
      <c r="D295" s="210" t="s">
        <v>948</v>
      </c>
      <c r="E295" s="110" t="s">
        <v>1009</v>
      </c>
      <c r="F295" s="112" t="s">
        <v>0</v>
      </c>
      <c r="G295" s="209"/>
      <c r="H295" s="209"/>
      <c r="I295" s="230">
        <v>5250</v>
      </c>
      <c r="J295" s="112" t="s">
        <v>11</v>
      </c>
      <c r="K295" s="112" t="s">
        <v>8</v>
      </c>
      <c r="L295" s="209">
        <v>3</v>
      </c>
      <c r="M295" s="209">
        <v>16</v>
      </c>
      <c r="N295" s="113" t="s">
        <v>35</v>
      </c>
      <c r="O295" s="114">
        <v>46022</v>
      </c>
      <c r="P295" s="378">
        <v>46023</v>
      </c>
      <c r="Q295" s="378">
        <v>46752</v>
      </c>
      <c r="R295" s="115">
        <v>24</v>
      </c>
      <c r="S295" s="72">
        <f t="shared" si="42"/>
        <v>0</v>
      </c>
      <c r="T295" s="73">
        <f t="shared" si="43"/>
        <v>0</v>
      </c>
      <c r="U295" s="74">
        <f t="shared" si="44"/>
        <v>10500</v>
      </c>
      <c r="V295" s="116">
        <f t="shared" si="45"/>
        <v>0</v>
      </c>
      <c r="W295" s="117">
        <f t="shared" si="46"/>
        <v>0</v>
      </c>
      <c r="X295" s="118">
        <f t="shared" si="47"/>
        <v>5250</v>
      </c>
      <c r="Y295" s="119">
        <f t="shared" si="48"/>
        <v>0</v>
      </c>
      <c r="Z295" s="120">
        <f t="shared" si="49"/>
        <v>0</v>
      </c>
      <c r="AA295" s="121">
        <f t="shared" si="50"/>
        <v>5250</v>
      </c>
      <c r="AB295" s="122"/>
    </row>
    <row r="296" spans="1:28" s="44" customFormat="1" ht="18" customHeight="1" x14ac:dyDescent="0.3">
      <c r="A296" s="489"/>
      <c r="B296" s="110" t="s">
        <v>864</v>
      </c>
      <c r="C296" s="214" t="s">
        <v>865</v>
      </c>
      <c r="D296" s="210" t="s">
        <v>949</v>
      </c>
      <c r="E296" s="110" t="s">
        <v>1010</v>
      </c>
      <c r="F296" s="183" t="s">
        <v>2</v>
      </c>
      <c r="G296" s="209"/>
      <c r="H296" s="209"/>
      <c r="I296" s="230">
        <v>322</v>
      </c>
      <c r="J296" s="112" t="s">
        <v>11</v>
      </c>
      <c r="K296" s="112" t="s">
        <v>9</v>
      </c>
      <c r="L296" s="209">
        <v>1</v>
      </c>
      <c r="M296" s="209">
        <v>16</v>
      </c>
      <c r="N296" s="113" t="s">
        <v>35</v>
      </c>
      <c r="O296" s="114">
        <v>46022</v>
      </c>
      <c r="P296" s="378">
        <v>46023</v>
      </c>
      <c r="Q296" s="378">
        <v>46752</v>
      </c>
      <c r="R296" s="115">
        <v>24</v>
      </c>
      <c r="S296" s="72">
        <f t="shared" si="42"/>
        <v>0</v>
      </c>
      <c r="T296" s="73">
        <f t="shared" si="43"/>
        <v>0</v>
      </c>
      <c r="U296" s="74">
        <f t="shared" si="44"/>
        <v>644</v>
      </c>
      <c r="V296" s="116">
        <f t="shared" si="45"/>
        <v>0</v>
      </c>
      <c r="W296" s="117">
        <f t="shared" si="46"/>
        <v>0</v>
      </c>
      <c r="X296" s="118">
        <f t="shared" si="47"/>
        <v>322</v>
      </c>
      <c r="Y296" s="119">
        <f t="shared" si="48"/>
        <v>0</v>
      </c>
      <c r="Z296" s="120">
        <f t="shared" si="49"/>
        <v>0</v>
      </c>
      <c r="AA296" s="121">
        <f t="shared" si="50"/>
        <v>322</v>
      </c>
      <c r="AB296" s="122"/>
    </row>
    <row r="297" spans="1:28" s="44" customFormat="1" ht="18" customHeight="1" x14ac:dyDescent="0.3">
      <c r="A297" s="489"/>
      <c r="B297" s="110" t="s">
        <v>866</v>
      </c>
      <c r="C297" s="214" t="s">
        <v>865</v>
      </c>
      <c r="D297" s="210" t="s">
        <v>950</v>
      </c>
      <c r="E297" s="110" t="s">
        <v>1011</v>
      </c>
      <c r="F297" s="183" t="s">
        <v>2</v>
      </c>
      <c r="G297" s="209">
        <v>0</v>
      </c>
      <c r="H297" s="209">
        <v>0</v>
      </c>
      <c r="I297" s="230"/>
      <c r="J297" s="112" t="s">
        <v>11</v>
      </c>
      <c r="K297" s="112" t="s">
        <v>6</v>
      </c>
      <c r="L297" s="209">
        <v>3</v>
      </c>
      <c r="M297" s="209">
        <v>80</v>
      </c>
      <c r="N297" s="113" t="s">
        <v>35</v>
      </c>
      <c r="O297" s="114">
        <v>46022</v>
      </c>
      <c r="P297" s="378">
        <v>46023</v>
      </c>
      <c r="Q297" s="378">
        <v>46752</v>
      </c>
      <c r="R297" s="115">
        <v>24</v>
      </c>
      <c r="S297" s="72">
        <f t="shared" si="42"/>
        <v>0</v>
      </c>
      <c r="T297" s="73">
        <f t="shared" si="43"/>
        <v>0</v>
      </c>
      <c r="U297" s="74">
        <f t="shared" si="44"/>
        <v>0</v>
      </c>
      <c r="V297" s="116">
        <f t="shared" si="45"/>
        <v>0</v>
      </c>
      <c r="W297" s="117">
        <f t="shared" si="46"/>
        <v>0</v>
      </c>
      <c r="X297" s="118">
        <f t="shared" si="47"/>
        <v>0</v>
      </c>
      <c r="Y297" s="119">
        <f t="shared" si="48"/>
        <v>0</v>
      </c>
      <c r="Z297" s="120">
        <f t="shared" si="49"/>
        <v>0</v>
      </c>
      <c r="AA297" s="121">
        <f t="shared" si="50"/>
        <v>0</v>
      </c>
      <c r="AB297" s="122"/>
    </row>
    <row r="298" spans="1:28" s="44" customFormat="1" ht="18" customHeight="1" thickBot="1" x14ac:dyDescent="0.35">
      <c r="A298" s="490"/>
      <c r="B298" s="154" t="s">
        <v>866</v>
      </c>
      <c r="C298" s="215" t="s">
        <v>865</v>
      </c>
      <c r="D298" s="157" t="s">
        <v>951</v>
      </c>
      <c r="E298" s="154" t="s">
        <v>1012</v>
      </c>
      <c r="F298" s="137" t="s">
        <v>0</v>
      </c>
      <c r="G298" s="163"/>
      <c r="H298" s="163"/>
      <c r="I298" s="403">
        <v>923</v>
      </c>
      <c r="J298" s="137" t="s">
        <v>11</v>
      </c>
      <c r="K298" s="137" t="s">
        <v>3</v>
      </c>
      <c r="L298" s="163">
        <v>3</v>
      </c>
      <c r="M298" s="163">
        <v>40</v>
      </c>
      <c r="N298" s="138" t="s">
        <v>35</v>
      </c>
      <c r="O298" s="139">
        <v>46022</v>
      </c>
      <c r="P298" s="381">
        <v>46023</v>
      </c>
      <c r="Q298" s="381">
        <v>46752</v>
      </c>
      <c r="R298" s="140">
        <v>24</v>
      </c>
      <c r="S298" s="305">
        <f t="shared" si="42"/>
        <v>0</v>
      </c>
      <c r="T298" s="261">
        <f t="shared" si="43"/>
        <v>0</v>
      </c>
      <c r="U298" s="306">
        <f t="shared" si="44"/>
        <v>1846</v>
      </c>
      <c r="V298" s="313">
        <f t="shared" si="45"/>
        <v>0</v>
      </c>
      <c r="W298" s="262">
        <f t="shared" si="46"/>
        <v>0</v>
      </c>
      <c r="X298" s="314">
        <f t="shared" si="47"/>
        <v>923</v>
      </c>
      <c r="Y298" s="321">
        <f t="shared" si="48"/>
        <v>0</v>
      </c>
      <c r="Z298" s="263">
        <f t="shared" si="49"/>
        <v>0</v>
      </c>
      <c r="AA298" s="322">
        <f t="shared" si="50"/>
        <v>923</v>
      </c>
      <c r="AB298" s="141"/>
    </row>
    <row r="299" spans="1:28" s="44" customFormat="1" ht="18" customHeight="1" x14ac:dyDescent="0.3">
      <c r="A299" s="485">
        <v>10</v>
      </c>
      <c r="B299" s="130" t="s">
        <v>1017</v>
      </c>
      <c r="C299" s="337" t="s">
        <v>1018</v>
      </c>
      <c r="D299" s="338" t="s">
        <v>1019</v>
      </c>
      <c r="E299" s="338" t="s">
        <v>1046</v>
      </c>
      <c r="F299" s="76" t="s">
        <v>2</v>
      </c>
      <c r="G299" s="408"/>
      <c r="H299" s="408"/>
      <c r="I299" s="408">
        <v>114</v>
      </c>
      <c r="J299" s="161" t="s">
        <v>11</v>
      </c>
      <c r="K299" s="98" t="s">
        <v>33</v>
      </c>
      <c r="L299" s="161">
        <v>3</v>
      </c>
      <c r="M299" s="161">
        <v>13</v>
      </c>
      <c r="N299" s="100" t="s">
        <v>36</v>
      </c>
      <c r="O299" s="101">
        <v>46022</v>
      </c>
      <c r="P299" s="376">
        <v>46023</v>
      </c>
      <c r="Q299" s="376">
        <v>46752</v>
      </c>
      <c r="R299" s="102">
        <v>24</v>
      </c>
      <c r="S299" s="69">
        <f t="shared" si="42"/>
        <v>0</v>
      </c>
      <c r="T299" s="70">
        <f t="shared" si="43"/>
        <v>0</v>
      </c>
      <c r="U299" s="71">
        <f t="shared" si="44"/>
        <v>228</v>
      </c>
      <c r="V299" s="103">
        <f t="shared" si="45"/>
        <v>0</v>
      </c>
      <c r="W299" s="104">
        <f t="shared" si="46"/>
        <v>0</v>
      </c>
      <c r="X299" s="105">
        <f t="shared" si="47"/>
        <v>114</v>
      </c>
      <c r="Y299" s="106">
        <f t="shared" si="48"/>
        <v>0</v>
      </c>
      <c r="Z299" s="107">
        <f t="shared" si="49"/>
        <v>0</v>
      </c>
      <c r="AA299" s="108">
        <f t="shared" si="50"/>
        <v>114</v>
      </c>
      <c r="AB299" s="109"/>
    </row>
    <row r="300" spans="1:28" s="44" customFormat="1" ht="18" customHeight="1" x14ac:dyDescent="0.3">
      <c r="A300" s="486"/>
      <c r="B300" s="132" t="s">
        <v>1017</v>
      </c>
      <c r="C300" s="339" t="s">
        <v>1018</v>
      </c>
      <c r="D300" s="340" t="s">
        <v>1020</v>
      </c>
      <c r="E300" s="341" t="s">
        <v>1047</v>
      </c>
      <c r="F300" s="84" t="s">
        <v>2</v>
      </c>
      <c r="G300" s="409"/>
      <c r="H300" s="409"/>
      <c r="I300" s="409">
        <v>1908</v>
      </c>
      <c r="J300" s="209" t="s">
        <v>11</v>
      </c>
      <c r="K300" s="112" t="s">
        <v>1</v>
      </c>
      <c r="L300" s="209">
        <v>3</v>
      </c>
      <c r="M300" s="209">
        <v>25</v>
      </c>
      <c r="N300" s="113" t="s">
        <v>36</v>
      </c>
      <c r="O300" s="114">
        <v>46022</v>
      </c>
      <c r="P300" s="378">
        <v>46023</v>
      </c>
      <c r="Q300" s="378">
        <v>46752</v>
      </c>
      <c r="R300" s="115">
        <v>24</v>
      </c>
      <c r="S300" s="72">
        <f t="shared" si="42"/>
        <v>0</v>
      </c>
      <c r="T300" s="73">
        <f t="shared" si="43"/>
        <v>0</v>
      </c>
      <c r="U300" s="74">
        <f t="shared" si="44"/>
        <v>3816</v>
      </c>
      <c r="V300" s="116">
        <f t="shared" si="45"/>
        <v>0</v>
      </c>
      <c r="W300" s="117">
        <f t="shared" si="46"/>
        <v>0</v>
      </c>
      <c r="X300" s="118">
        <f t="shared" si="47"/>
        <v>1908</v>
      </c>
      <c r="Y300" s="119">
        <f t="shared" si="48"/>
        <v>0</v>
      </c>
      <c r="Z300" s="120">
        <f t="shared" si="49"/>
        <v>0</v>
      </c>
      <c r="AA300" s="121">
        <f t="shared" si="50"/>
        <v>1908</v>
      </c>
      <c r="AB300" s="122"/>
    </row>
    <row r="301" spans="1:28" s="44" customFormat="1" ht="18" customHeight="1" x14ac:dyDescent="0.3">
      <c r="A301" s="486"/>
      <c r="B301" s="132" t="s">
        <v>1017</v>
      </c>
      <c r="C301" s="339" t="s">
        <v>1018</v>
      </c>
      <c r="D301" s="340" t="s">
        <v>1021</v>
      </c>
      <c r="E301" s="340" t="s">
        <v>1048</v>
      </c>
      <c r="F301" s="84" t="s">
        <v>0</v>
      </c>
      <c r="G301" s="409">
        <v>3600</v>
      </c>
      <c r="H301" s="409">
        <v>6401</v>
      </c>
      <c r="I301" s="409"/>
      <c r="J301" s="209" t="s">
        <v>12</v>
      </c>
      <c r="K301" s="112" t="s">
        <v>3</v>
      </c>
      <c r="L301" s="209">
        <v>3</v>
      </c>
      <c r="M301" s="209">
        <v>40</v>
      </c>
      <c r="N301" s="113" t="s">
        <v>36</v>
      </c>
      <c r="O301" s="114">
        <v>46022</v>
      </c>
      <c r="P301" s="378">
        <v>46023</v>
      </c>
      <c r="Q301" s="378">
        <v>46752</v>
      </c>
      <c r="R301" s="115">
        <v>24</v>
      </c>
      <c r="S301" s="72">
        <f t="shared" si="42"/>
        <v>7200</v>
      </c>
      <c r="T301" s="73">
        <f t="shared" si="43"/>
        <v>12802</v>
      </c>
      <c r="U301" s="74">
        <f t="shared" si="44"/>
        <v>0</v>
      </c>
      <c r="V301" s="116">
        <f t="shared" si="45"/>
        <v>3600</v>
      </c>
      <c r="W301" s="117">
        <f t="shared" si="46"/>
        <v>6401</v>
      </c>
      <c r="X301" s="118">
        <f t="shared" si="47"/>
        <v>0</v>
      </c>
      <c r="Y301" s="119">
        <f t="shared" si="48"/>
        <v>3600</v>
      </c>
      <c r="Z301" s="120">
        <f t="shared" si="49"/>
        <v>6401</v>
      </c>
      <c r="AA301" s="121">
        <f t="shared" si="50"/>
        <v>0</v>
      </c>
      <c r="AB301" s="122"/>
    </row>
    <row r="302" spans="1:28" s="44" customFormat="1" ht="18" customHeight="1" x14ac:dyDescent="0.3">
      <c r="A302" s="486"/>
      <c r="B302" s="132" t="s">
        <v>1017</v>
      </c>
      <c r="C302" s="339" t="s">
        <v>1018</v>
      </c>
      <c r="D302" s="340" t="s">
        <v>1022</v>
      </c>
      <c r="E302" s="340" t="s">
        <v>1049</v>
      </c>
      <c r="F302" s="84" t="s">
        <v>2</v>
      </c>
      <c r="G302" s="409"/>
      <c r="H302" s="409"/>
      <c r="I302" s="409">
        <v>2831</v>
      </c>
      <c r="J302" s="209" t="s">
        <v>11</v>
      </c>
      <c r="K302" s="112" t="s">
        <v>1072</v>
      </c>
      <c r="L302" s="209">
        <v>1</v>
      </c>
      <c r="M302" s="209">
        <v>50</v>
      </c>
      <c r="N302" s="113" t="s">
        <v>36</v>
      </c>
      <c r="O302" s="114">
        <v>46022</v>
      </c>
      <c r="P302" s="378">
        <v>46023</v>
      </c>
      <c r="Q302" s="378">
        <v>46752</v>
      </c>
      <c r="R302" s="115">
        <v>24</v>
      </c>
      <c r="S302" s="72">
        <f t="shared" si="42"/>
        <v>0</v>
      </c>
      <c r="T302" s="73">
        <f t="shared" si="43"/>
        <v>0</v>
      </c>
      <c r="U302" s="74">
        <f t="shared" si="44"/>
        <v>5662</v>
      </c>
      <c r="V302" s="116">
        <f t="shared" si="45"/>
        <v>0</v>
      </c>
      <c r="W302" s="117">
        <f t="shared" si="46"/>
        <v>0</v>
      </c>
      <c r="X302" s="118">
        <f t="shared" si="47"/>
        <v>2831</v>
      </c>
      <c r="Y302" s="119">
        <f t="shared" si="48"/>
        <v>0</v>
      </c>
      <c r="Z302" s="120">
        <f t="shared" si="49"/>
        <v>0</v>
      </c>
      <c r="AA302" s="121">
        <f t="shared" si="50"/>
        <v>2831</v>
      </c>
      <c r="AB302" s="122"/>
    </row>
    <row r="303" spans="1:28" s="44" customFormat="1" ht="18" customHeight="1" x14ac:dyDescent="0.3">
      <c r="A303" s="486"/>
      <c r="B303" s="132" t="s">
        <v>1017</v>
      </c>
      <c r="C303" s="339" t="s">
        <v>1018</v>
      </c>
      <c r="D303" s="340" t="s">
        <v>1023</v>
      </c>
      <c r="E303" s="341" t="s">
        <v>1050</v>
      </c>
      <c r="F303" s="84" t="s">
        <v>2</v>
      </c>
      <c r="G303" s="409"/>
      <c r="H303" s="409"/>
      <c r="I303" s="409">
        <v>0</v>
      </c>
      <c r="J303" s="209" t="s">
        <v>11</v>
      </c>
      <c r="K303" s="112" t="s">
        <v>26</v>
      </c>
      <c r="L303" s="209">
        <v>3</v>
      </c>
      <c r="M303" s="209">
        <v>50</v>
      </c>
      <c r="N303" s="113" t="s">
        <v>36</v>
      </c>
      <c r="O303" s="114">
        <v>46022</v>
      </c>
      <c r="P303" s="378">
        <v>46023</v>
      </c>
      <c r="Q303" s="378">
        <v>46752</v>
      </c>
      <c r="R303" s="115">
        <v>24</v>
      </c>
      <c r="S303" s="72">
        <f t="shared" si="42"/>
        <v>0</v>
      </c>
      <c r="T303" s="73">
        <f t="shared" si="43"/>
        <v>0</v>
      </c>
      <c r="U303" s="74">
        <f t="shared" si="44"/>
        <v>0</v>
      </c>
      <c r="V303" s="116">
        <f t="shared" si="45"/>
        <v>0</v>
      </c>
      <c r="W303" s="117">
        <f t="shared" si="46"/>
        <v>0</v>
      </c>
      <c r="X303" s="118">
        <f t="shared" si="47"/>
        <v>0</v>
      </c>
      <c r="Y303" s="119">
        <f t="shared" si="48"/>
        <v>0</v>
      </c>
      <c r="Z303" s="120">
        <f t="shared" si="49"/>
        <v>0</v>
      </c>
      <c r="AA303" s="121">
        <f t="shared" si="50"/>
        <v>0</v>
      </c>
      <c r="AB303" s="122"/>
    </row>
    <row r="304" spans="1:28" s="44" customFormat="1" ht="18" customHeight="1" x14ac:dyDescent="0.3">
      <c r="A304" s="486"/>
      <c r="B304" s="132" t="s">
        <v>1017</v>
      </c>
      <c r="C304" s="339" t="s">
        <v>1018</v>
      </c>
      <c r="D304" s="340" t="s">
        <v>1024</v>
      </c>
      <c r="E304" s="341" t="s">
        <v>1051</v>
      </c>
      <c r="F304" s="84" t="s">
        <v>2</v>
      </c>
      <c r="G304" s="409"/>
      <c r="H304" s="409"/>
      <c r="I304" s="409">
        <v>48</v>
      </c>
      <c r="J304" s="209" t="s">
        <v>11</v>
      </c>
      <c r="K304" s="112" t="s">
        <v>27</v>
      </c>
      <c r="L304" s="209">
        <v>1</v>
      </c>
      <c r="M304" s="209">
        <v>40</v>
      </c>
      <c r="N304" s="113" t="s">
        <v>36</v>
      </c>
      <c r="O304" s="114">
        <v>46022</v>
      </c>
      <c r="P304" s="378">
        <v>46023</v>
      </c>
      <c r="Q304" s="378">
        <v>46752</v>
      </c>
      <c r="R304" s="115">
        <v>24</v>
      </c>
      <c r="S304" s="72">
        <f t="shared" si="42"/>
        <v>0</v>
      </c>
      <c r="T304" s="73">
        <f t="shared" si="43"/>
        <v>0</v>
      </c>
      <c r="U304" s="74">
        <f t="shared" si="44"/>
        <v>96</v>
      </c>
      <c r="V304" s="116">
        <f t="shared" si="45"/>
        <v>0</v>
      </c>
      <c r="W304" s="117">
        <f t="shared" si="46"/>
        <v>0</v>
      </c>
      <c r="X304" s="118">
        <f t="shared" si="47"/>
        <v>48</v>
      </c>
      <c r="Y304" s="119">
        <f t="shared" si="48"/>
        <v>0</v>
      </c>
      <c r="Z304" s="120">
        <f t="shared" si="49"/>
        <v>0</v>
      </c>
      <c r="AA304" s="121">
        <f t="shared" si="50"/>
        <v>48</v>
      </c>
      <c r="AB304" s="122"/>
    </row>
    <row r="305" spans="1:28" s="44" customFormat="1" ht="18" customHeight="1" x14ac:dyDescent="0.3">
      <c r="A305" s="486"/>
      <c r="B305" s="132" t="s">
        <v>1017</v>
      </c>
      <c r="C305" s="339" t="s">
        <v>1018</v>
      </c>
      <c r="D305" s="340" t="s">
        <v>1025</v>
      </c>
      <c r="E305" s="341" t="s">
        <v>1052</v>
      </c>
      <c r="F305" s="84" t="s">
        <v>0</v>
      </c>
      <c r="G305" s="409">
        <v>5822</v>
      </c>
      <c r="H305" s="409">
        <v>10267</v>
      </c>
      <c r="I305" s="410"/>
      <c r="J305" s="209" t="s">
        <v>12</v>
      </c>
      <c r="K305" s="112" t="s">
        <v>31</v>
      </c>
      <c r="L305" s="209">
        <v>3</v>
      </c>
      <c r="M305" s="209">
        <v>86</v>
      </c>
      <c r="N305" s="113" t="s">
        <v>36</v>
      </c>
      <c r="O305" s="114">
        <v>46022</v>
      </c>
      <c r="P305" s="378">
        <v>46023</v>
      </c>
      <c r="Q305" s="378">
        <v>46752</v>
      </c>
      <c r="R305" s="115">
        <v>24</v>
      </c>
      <c r="S305" s="72">
        <f t="shared" si="42"/>
        <v>11644</v>
      </c>
      <c r="T305" s="73">
        <f t="shared" si="43"/>
        <v>20534</v>
      </c>
      <c r="U305" s="74">
        <f t="shared" si="44"/>
        <v>0</v>
      </c>
      <c r="V305" s="116">
        <f t="shared" si="45"/>
        <v>5822</v>
      </c>
      <c r="W305" s="117">
        <f t="shared" si="46"/>
        <v>10267</v>
      </c>
      <c r="X305" s="118">
        <f t="shared" si="47"/>
        <v>0</v>
      </c>
      <c r="Y305" s="119">
        <f t="shared" si="48"/>
        <v>5822</v>
      </c>
      <c r="Z305" s="120">
        <f t="shared" si="49"/>
        <v>10267</v>
      </c>
      <c r="AA305" s="121">
        <f t="shared" si="50"/>
        <v>0</v>
      </c>
      <c r="AB305" s="122"/>
    </row>
    <row r="306" spans="1:28" s="44" customFormat="1" ht="18" customHeight="1" x14ac:dyDescent="0.3">
      <c r="A306" s="486"/>
      <c r="B306" s="132" t="s">
        <v>1017</v>
      </c>
      <c r="C306" s="339" t="s">
        <v>1018</v>
      </c>
      <c r="D306" s="340" t="s">
        <v>1026</v>
      </c>
      <c r="E306" s="341" t="s">
        <v>1053</v>
      </c>
      <c r="F306" s="84" t="s">
        <v>2</v>
      </c>
      <c r="G306" s="409">
        <v>934</v>
      </c>
      <c r="H306" s="409">
        <v>1766</v>
      </c>
      <c r="I306" s="409"/>
      <c r="J306" s="209" t="s">
        <v>12</v>
      </c>
      <c r="K306" s="112" t="s">
        <v>22</v>
      </c>
      <c r="L306" s="209">
        <v>3</v>
      </c>
      <c r="M306" s="209">
        <v>20</v>
      </c>
      <c r="N306" s="113" t="s">
        <v>36</v>
      </c>
      <c r="O306" s="114">
        <v>46022</v>
      </c>
      <c r="P306" s="378">
        <v>46023</v>
      </c>
      <c r="Q306" s="378">
        <v>46752</v>
      </c>
      <c r="R306" s="115">
        <v>24</v>
      </c>
      <c r="S306" s="72">
        <f t="shared" si="42"/>
        <v>1868</v>
      </c>
      <c r="T306" s="73">
        <f t="shared" si="43"/>
        <v>3532</v>
      </c>
      <c r="U306" s="74">
        <f t="shared" si="44"/>
        <v>0</v>
      </c>
      <c r="V306" s="116">
        <f t="shared" si="45"/>
        <v>934</v>
      </c>
      <c r="W306" s="117">
        <f t="shared" si="46"/>
        <v>1766</v>
      </c>
      <c r="X306" s="118">
        <f t="shared" si="47"/>
        <v>0</v>
      </c>
      <c r="Y306" s="119">
        <f t="shared" si="48"/>
        <v>934</v>
      </c>
      <c r="Z306" s="120">
        <f t="shared" si="49"/>
        <v>1766</v>
      </c>
      <c r="AA306" s="121">
        <f t="shared" si="50"/>
        <v>0</v>
      </c>
      <c r="AB306" s="122"/>
    </row>
    <row r="307" spans="1:28" s="44" customFormat="1" ht="18" customHeight="1" x14ac:dyDescent="0.3">
      <c r="A307" s="486"/>
      <c r="B307" s="132" t="s">
        <v>1017</v>
      </c>
      <c r="C307" s="339" t="s">
        <v>1018</v>
      </c>
      <c r="D307" s="340" t="s">
        <v>1027</v>
      </c>
      <c r="E307" s="341" t="s">
        <v>1054</v>
      </c>
      <c r="F307" s="84" t="s">
        <v>2</v>
      </c>
      <c r="G307" s="409"/>
      <c r="H307" s="409"/>
      <c r="I307" s="409">
        <v>1294</v>
      </c>
      <c r="J307" s="209" t="s">
        <v>11</v>
      </c>
      <c r="K307" s="112" t="s">
        <v>3</v>
      </c>
      <c r="L307" s="209">
        <v>3</v>
      </c>
      <c r="M307" s="209">
        <v>40</v>
      </c>
      <c r="N307" s="113" t="s">
        <v>36</v>
      </c>
      <c r="O307" s="114">
        <v>46022</v>
      </c>
      <c r="P307" s="378">
        <v>46023</v>
      </c>
      <c r="Q307" s="378">
        <v>46752</v>
      </c>
      <c r="R307" s="115">
        <v>24</v>
      </c>
      <c r="S307" s="72">
        <f t="shared" si="42"/>
        <v>0</v>
      </c>
      <c r="T307" s="73">
        <f t="shared" si="43"/>
        <v>0</v>
      </c>
      <c r="U307" s="74">
        <f t="shared" si="44"/>
        <v>2588</v>
      </c>
      <c r="V307" s="116">
        <f t="shared" si="45"/>
        <v>0</v>
      </c>
      <c r="W307" s="117">
        <f t="shared" si="46"/>
        <v>0</v>
      </c>
      <c r="X307" s="118">
        <f t="shared" si="47"/>
        <v>1294</v>
      </c>
      <c r="Y307" s="119">
        <f t="shared" si="48"/>
        <v>0</v>
      </c>
      <c r="Z307" s="120">
        <f t="shared" si="49"/>
        <v>0</v>
      </c>
      <c r="AA307" s="121">
        <f t="shared" si="50"/>
        <v>1294</v>
      </c>
      <c r="AB307" s="122"/>
    </row>
    <row r="308" spans="1:28" s="44" customFormat="1" ht="18" customHeight="1" x14ac:dyDescent="0.3">
      <c r="A308" s="486"/>
      <c r="B308" s="132" t="s">
        <v>1017</v>
      </c>
      <c r="C308" s="339" t="s">
        <v>1018</v>
      </c>
      <c r="D308" s="340" t="s">
        <v>1028</v>
      </c>
      <c r="E308" s="341" t="s">
        <v>1055</v>
      </c>
      <c r="F308" s="84" t="s">
        <v>2</v>
      </c>
      <c r="G308" s="409"/>
      <c r="H308" s="409"/>
      <c r="I308" s="409">
        <v>165</v>
      </c>
      <c r="J308" s="209" t="s">
        <v>11</v>
      </c>
      <c r="K308" s="112" t="s">
        <v>1</v>
      </c>
      <c r="L308" s="209">
        <v>3</v>
      </c>
      <c r="M308" s="209">
        <v>25</v>
      </c>
      <c r="N308" s="113" t="s">
        <v>36</v>
      </c>
      <c r="O308" s="114">
        <v>46022</v>
      </c>
      <c r="P308" s="378">
        <v>46023</v>
      </c>
      <c r="Q308" s="378">
        <v>46752</v>
      </c>
      <c r="R308" s="115">
        <v>24</v>
      </c>
      <c r="S308" s="72">
        <f t="shared" si="42"/>
        <v>0</v>
      </c>
      <c r="T308" s="73">
        <f t="shared" si="43"/>
        <v>0</v>
      </c>
      <c r="U308" s="74">
        <f t="shared" si="44"/>
        <v>330</v>
      </c>
      <c r="V308" s="116">
        <f t="shared" si="45"/>
        <v>0</v>
      </c>
      <c r="W308" s="117">
        <f t="shared" si="46"/>
        <v>0</v>
      </c>
      <c r="X308" s="118">
        <f t="shared" si="47"/>
        <v>165</v>
      </c>
      <c r="Y308" s="119">
        <f t="shared" si="48"/>
        <v>0</v>
      </c>
      <c r="Z308" s="120">
        <f t="shared" si="49"/>
        <v>0</v>
      </c>
      <c r="AA308" s="121">
        <f t="shared" si="50"/>
        <v>165</v>
      </c>
      <c r="AB308" s="122"/>
    </row>
    <row r="309" spans="1:28" s="44" customFormat="1" ht="18" customHeight="1" x14ac:dyDescent="0.3">
      <c r="A309" s="486"/>
      <c r="B309" s="132" t="s">
        <v>1017</v>
      </c>
      <c r="C309" s="339" t="s">
        <v>1018</v>
      </c>
      <c r="D309" s="340" t="s">
        <v>1029</v>
      </c>
      <c r="E309" s="341" t="s">
        <v>1056</v>
      </c>
      <c r="F309" s="84" t="s">
        <v>0</v>
      </c>
      <c r="G309" s="409">
        <v>4814</v>
      </c>
      <c r="H309" s="409">
        <v>3975</v>
      </c>
      <c r="I309" s="409"/>
      <c r="J309" s="209" t="s">
        <v>11</v>
      </c>
      <c r="K309" s="112" t="s">
        <v>23</v>
      </c>
      <c r="L309" s="209">
        <v>3</v>
      </c>
      <c r="M309" s="209">
        <v>60</v>
      </c>
      <c r="N309" s="113" t="s">
        <v>36</v>
      </c>
      <c r="O309" s="114">
        <v>46022</v>
      </c>
      <c r="P309" s="378">
        <v>46023</v>
      </c>
      <c r="Q309" s="378">
        <v>46752</v>
      </c>
      <c r="R309" s="115">
        <v>24</v>
      </c>
      <c r="S309" s="72">
        <f t="shared" si="42"/>
        <v>9628</v>
      </c>
      <c r="T309" s="73">
        <f t="shared" si="43"/>
        <v>7950</v>
      </c>
      <c r="U309" s="74">
        <f t="shared" si="44"/>
        <v>0</v>
      </c>
      <c r="V309" s="116">
        <f t="shared" si="45"/>
        <v>4814</v>
      </c>
      <c r="W309" s="117">
        <f t="shared" si="46"/>
        <v>3975</v>
      </c>
      <c r="X309" s="118">
        <f t="shared" si="47"/>
        <v>0</v>
      </c>
      <c r="Y309" s="119">
        <f t="shared" si="48"/>
        <v>4814</v>
      </c>
      <c r="Z309" s="120">
        <f t="shared" si="49"/>
        <v>3975</v>
      </c>
      <c r="AA309" s="121">
        <f t="shared" si="50"/>
        <v>0</v>
      </c>
      <c r="AB309" s="122"/>
    </row>
    <row r="310" spans="1:28" s="44" customFormat="1" ht="18" customHeight="1" x14ac:dyDescent="0.3">
      <c r="A310" s="486"/>
      <c r="B310" s="132" t="s">
        <v>1017</v>
      </c>
      <c r="C310" s="339" t="s">
        <v>1018</v>
      </c>
      <c r="D310" s="340" t="s">
        <v>1030</v>
      </c>
      <c r="E310" s="341" t="s">
        <v>1057</v>
      </c>
      <c r="F310" s="84" t="s">
        <v>2</v>
      </c>
      <c r="G310" s="409"/>
      <c r="H310" s="409"/>
      <c r="I310" s="409">
        <v>1442</v>
      </c>
      <c r="J310" s="209" t="s">
        <v>11</v>
      </c>
      <c r="K310" s="112" t="s">
        <v>8</v>
      </c>
      <c r="L310" s="209">
        <v>3</v>
      </c>
      <c r="M310" s="209">
        <v>16</v>
      </c>
      <c r="N310" s="113" t="s">
        <v>36</v>
      </c>
      <c r="O310" s="114">
        <v>46022</v>
      </c>
      <c r="P310" s="378">
        <v>46023</v>
      </c>
      <c r="Q310" s="378">
        <v>46752</v>
      </c>
      <c r="R310" s="115">
        <v>24</v>
      </c>
      <c r="S310" s="72">
        <f t="shared" si="42"/>
        <v>0</v>
      </c>
      <c r="T310" s="73">
        <f t="shared" si="43"/>
        <v>0</v>
      </c>
      <c r="U310" s="74">
        <f t="shared" si="44"/>
        <v>2884</v>
      </c>
      <c r="V310" s="116">
        <f t="shared" si="45"/>
        <v>0</v>
      </c>
      <c r="W310" s="117">
        <f t="shared" si="46"/>
        <v>0</v>
      </c>
      <c r="X310" s="118">
        <f t="shared" si="47"/>
        <v>1442</v>
      </c>
      <c r="Y310" s="119">
        <f t="shared" si="48"/>
        <v>0</v>
      </c>
      <c r="Z310" s="120">
        <f t="shared" si="49"/>
        <v>0</v>
      </c>
      <c r="AA310" s="121">
        <f t="shared" si="50"/>
        <v>1442</v>
      </c>
      <c r="AB310" s="122"/>
    </row>
    <row r="311" spans="1:28" s="44" customFormat="1" ht="18" customHeight="1" x14ac:dyDescent="0.3">
      <c r="A311" s="486"/>
      <c r="B311" s="132" t="s">
        <v>1017</v>
      </c>
      <c r="C311" s="339" t="s">
        <v>1018</v>
      </c>
      <c r="D311" s="340" t="s">
        <v>1031</v>
      </c>
      <c r="E311" s="341" t="s">
        <v>1058</v>
      </c>
      <c r="F311" s="84" t="s">
        <v>2</v>
      </c>
      <c r="G311" s="409"/>
      <c r="H311" s="409"/>
      <c r="I311" s="409">
        <v>2545</v>
      </c>
      <c r="J311" s="209" t="s">
        <v>11</v>
      </c>
      <c r="K311" s="112" t="s">
        <v>456</v>
      </c>
      <c r="L311" s="209">
        <v>3</v>
      </c>
      <c r="M311" s="209">
        <v>24</v>
      </c>
      <c r="N311" s="113" t="s">
        <v>36</v>
      </c>
      <c r="O311" s="114">
        <v>46022</v>
      </c>
      <c r="P311" s="378">
        <v>46023</v>
      </c>
      <c r="Q311" s="378">
        <v>46752</v>
      </c>
      <c r="R311" s="115">
        <v>24</v>
      </c>
      <c r="S311" s="72">
        <f t="shared" si="42"/>
        <v>0</v>
      </c>
      <c r="T311" s="73">
        <f t="shared" si="43"/>
        <v>0</v>
      </c>
      <c r="U311" s="74">
        <f t="shared" si="44"/>
        <v>5090</v>
      </c>
      <c r="V311" s="116">
        <f t="shared" si="45"/>
        <v>0</v>
      </c>
      <c r="W311" s="117">
        <f t="shared" si="46"/>
        <v>0</v>
      </c>
      <c r="X311" s="118">
        <f t="shared" si="47"/>
        <v>2545</v>
      </c>
      <c r="Y311" s="119">
        <f t="shared" si="48"/>
        <v>0</v>
      </c>
      <c r="Z311" s="120">
        <f t="shared" si="49"/>
        <v>0</v>
      </c>
      <c r="AA311" s="121">
        <f t="shared" si="50"/>
        <v>2545</v>
      </c>
      <c r="AB311" s="122"/>
    </row>
    <row r="312" spans="1:28" s="44" customFormat="1" ht="18" customHeight="1" x14ac:dyDescent="0.3">
      <c r="A312" s="486"/>
      <c r="B312" s="132" t="s">
        <v>1017</v>
      </c>
      <c r="C312" s="339" t="s">
        <v>1018</v>
      </c>
      <c r="D312" s="340" t="s">
        <v>1032</v>
      </c>
      <c r="E312" s="341" t="s">
        <v>1059</v>
      </c>
      <c r="F312" s="84" t="s">
        <v>2</v>
      </c>
      <c r="G312" s="409"/>
      <c r="H312" s="409"/>
      <c r="I312" s="409">
        <v>0</v>
      </c>
      <c r="J312" s="209" t="s">
        <v>11</v>
      </c>
      <c r="K312" s="112" t="s">
        <v>1</v>
      </c>
      <c r="L312" s="209">
        <v>3</v>
      </c>
      <c r="M312" s="209">
        <v>25</v>
      </c>
      <c r="N312" s="113" t="s">
        <v>36</v>
      </c>
      <c r="O312" s="114">
        <v>46022</v>
      </c>
      <c r="P312" s="378">
        <v>46023</v>
      </c>
      <c r="Q312" s="378">
        <v>46752</v>
      </c>
      <c r="R312" s="115">
        <v>24</v>
      </c>
      <c r="S312" s="72">
        <f t="shared" si="42"/>
        <v>0</v>
      </c>
      <c r="T312" s="73">
        <f t="shared" si="43"/>
        <v>0</v>
      </c>
      <c r="U312" s="74">
        <f t="shared" si="44"/>
        <v>0</v>
      </c>
      <c r="V312" s="116">
        <f t="shared" si="45"/>
        <v>0</v>
      </c>
      <c r="W312" s="117">
        <f t="shared" si="46"/>
        <v>0</v>
      </c>
      <c r="X312" s="118">
        <f t="shared" si="47"/>
        <v>0</v>
      </c>
      <c r="Y312" s="119">
        <f t="shared" si="48"/>
        <v>0</v>
      </c>
      <c r="Z312" s="120">
        <f t="shared" si="49"/>
        <v>0</v>
      </c>
      <c r="AA312" s="121">
        <f t="shared" si="50"/>
        <v>0</v>
      </c>
      <c r="AB312" s="122"/>
    </row>
    <row r="313" spans="1:28" s="44" customFormat="1" ht="18" customHeight="1" x14ac:dyDescent="0.3">
      <c r="A313" s="486"/>
      <c r="B313" s="132" t="s">
        <v>1017</v>
      </c>
      <c r="C313" s="339" t="s">
        <v>1018</v>
      </c>
      <c r="D313" s="341" t="s">
        <v>1033</v>
      </c>
      <c r="E313" s="341" t="s">
        <v>1060</v>
      </c>
      <c r="F313" s="84" t="s">
        <v>2</v>
      </c>
      <c r="G313" s="409"/>
      <c r="H313" s="409"/>
      <c r="I313" s="409">
        <v>79</v>
      </c>
      <c r="J313" s="209" t="s">
        <v>11</v>
      </c>
      <c r="K313" s="112" t="s">
        <v>6</v>
      </c>
      <c r="L313" s="209">
        <v>3</v>
      </c>
      <c r="M313" s="209">
        <v>80</v>
      </c>
      <c r="N313" s="113" t="s">
        <v>36</v>
      </c>
      <c r="O313" s="114">
        <v>46022</v>
      </c>
      <c r="P313" s="378">
        <v>46023</v>
      </c>
      <c r="Q313" s="378">
        <v>46752</v>
      </c>
      <c r="R313" s="115">
        <v>24</v>
      </c>
      <c r="S313" s="72">
        <f t="shared" si="42"/>
        <v>0</v>
      </c>
      <c r="T313" s="73">
        <f t="shared" si="43"/>
        <v>0</v>
      </c>
      <c r="U313" s="74">
        <f t="shared" si="44"/>
        <v>158</v>
      </c>
      <c r="V313" s="116">
        <f t="shared" si="45"/>
        <v>0</v>
      </c>
      <c r="W313" s="117">
        <f t="shared" si="46"/>
        <v>0</v>
      </c>
      <c r="X313" s="118">
        <f t="shared" si="47"/>
        <v>79</v>
      </c>
      <c r="Y313" s="119">
        <f t="shared" si="48"/>
        <v>0</v>
      </c>
      <c r="Z313" s="120">
        <f t="shared" si="49"/>
        <v>0</v>
      </c>
      <c r="AA313" s="121">
        <f t="shared" si="50"/>
        <v>79</v>
      </c>
      <c r="AB313" s="122"/>
    </row>
    <row r="314" spans="1:28" s="44" customFormat="1" ht="18" customHeight="1" x14ac:dyDescent="0.3">
      <c r="A314" s="486"/>
      <c r="B314" s="132" t="s">
        <v>1017</v>
      </c>
      <c r="C314" s="339" t="s">
        <v>1018</v>
      </c>
      <c r="D314" s="341" t="s">
        <v>1034</v>
      </c>
      <c r="E314" s="341" t="s">
        <v>1061</v>
      </c>
      <c r="F314" s="84" t="s">
        <v>2</v>
      </c>
      <c r="G314" s="409"/>
      <c r="H314" s="409"/>
      <c r="I314" s="409">
        <v>0</v>
      </c>
      <c r="J314" s="209" t="s">
        <v>11</v>
      </c>
      <c r="K314" s="112" t="s">
        <v>7</v>
      </c>
      <c r="L314" s="209">
        <v>1</v>
      </c>
      <c r="M314" s="209">
        <v>25</v>
      </c>
      <c r="N314" s="113" t="s">
        <v>36</v>
      </c>
      <c r="O314" s="114">
        <v>46022</v>
      </c>
      <c r="P314" s="378">
        <v>46023</v>
      </c>
      <c r="Q314" s="378">
        <v>46752</v>
      </c>
      <c r="R314" s="115">
        <v>24</v>
      </c>
      <c r="S314" s="72">
        <f t="shared" si="42"/>
        <v>0</v>
      </c>
      <c r="T314" s="73">
        <f t="shared" si="43"/>
        <v>0</v>
      </c>
      <c r="U314" s="74">
        <f t="shared" si="44"/>
        <v>0</v>
      </c>
      <c r="V314" s="116">
        <f t="shared" si="45"/>
        <v>0</v>
      </c>
      <c r="W314" s="117">
        <f t="shared" si="46"/>
        <v>0</v>
      </c>
      <c r="X314" s="118">
        <f t="shared" si="47"/>
        <v>0</v>
      </c>
      <c r="Y314" s="119">
        <f t="shared" si="48"/>
        <v>0</v>
      </c>
      <c r="Z314" s="120">
        <f t="shared" si="49"/>
        <v>0</v>
      </c>
      <c r="AA314" s="121">
        <f t="shared" si="50"/>
        <v>0</v>
      </c>
      <c r="AB314" s="122"/>
    </row>
    <row r="315" spans="1:28" s="44" customFormat="1" ht="18" customHeight="1" x14ac:dyDescent="0.3">
      <c r="A315" s="486"/>
      <c r="B315" s="132" t="s">
        <v>1017</v>
      </c>
      <c r="C315" s="339" t="s">
        <v>1018</v>
      </c>
      <c r="D315" s="340" t="s">
        <v>1035</v>
      </c>
      <c r="E315" s="341" t="s">
        <v>1062</v>
      </c>
      <c r="F315" s="84" t="s">
        <v>2</v>
      </c>
      <c r="G315" s="409"/>
      <c r="H315" s="409"/>
      <c r="I315" s="409">
        <v>41</v>
      </c>
      <c r="J315" s="209" t="s">
        <v>11</v>
      </c>
      <c r="K315" s="112" t="s">
        <v>1</v>
      </c>
      <c r="L315" s="209">
        <v>3</v>
      </c>
      <c r="M315" s="209">
        <v>25</v>
      </c>
      <c r="N315" s="113" t="s">
        <v>36</v>
      </c>
      <c r="O315" s="114">
        <v>46022</v>
      </c>
      <c r="P315" s="378">
        <v>46023</v>
      </c>
      <c r="Q315" s="378">
        <v>46752</v>
      </c>
      <c r="R315" s="115">
        <v>24</v>
      </c>
      <c r="S315" s="72">
        <f t="shared" ref="S315:S378" si="51">SUM(G315/12*R315)</f>
        <v>0</v>
      </c>
      <c r="T315" s="73">
        <f t="shared" ref="T315:T378" si="52">SUM(H315/12*R315)</f>
        <v>0</v>
      </c>
      <c r="U315" s="74">
        <f t="shared" ref="U315:U378" si="53">SUM(I315/12*R315)</f>
        <v>82</v>
      </c>
      <c r="V315" s="116">
        <f t="shared" si="45"/>
        <v>0</v>
      </c>
      <c r="W315" s="117">
        <f t="shared" si="46"/>
        <v>0</v>
      </c>
      <c r="X315" s="118">
        <f t="shared" si="47"/>
        <v>41</v>
      </c>
      <c r="Y315" s="119">
        <f t="shared" si="48"/>
        <v>0</v>
      </c>
      <c r="Z315" s="120">
        <f t="shared" si="49"/>
        <v>0</v>
      </c>
      <c r="AA315" s="121">
        <f t="shared" si="50"/>
        <v>41</v>
      </c>
      <c r="AB315" s="122"/>
    </row>
    <row r="316" spans="1:28" s="44" customFormat="1" ht="18" customHeight="1" x14ac:dyDescent="0.3">
      <c r="A316" s="486"/>
      <c r="B316" s="132" t="s">
        <v>1017</v>
      </c>
      <c r="C316" s="339" t="s">
        <v>1018</v>
      </c>
      <c r="D316" s="340" t="s">
        <v>1036</v>
      </c>
      <c r="E316" s="341" t="s">
        <v>1063</v>
      </c>
      <c r="F316" s="84" t="s">
        <v>2</v>
      </c>
      <c r="G316" s="409">
        <v>2709</v>
      </c>
      <c r="H316" s="409">
        <v>976</v>
      </c>
      <c r="I316" s="409"/>
      <c r="J316" s="209" t="s">
        <v>11</v>
      </c>
      <c r="K316" s="112" t="s">
        <v>1</v>
      </c>
      <c r="L316" s="209">
        <v>3</v>
      </c>
      <c r="M316" s="209">
        <v>25</v>
      </c>
      <c r="N316" s="113" t="s">
        <v>36</v>
      </c>
      <c r="O316" s="114">
        <v>46022</v>
      </c>
      <c r="P316" s="378">
        <v>46023</v>
      </c>
      <c r="Q316" s="378">
        <v>46752</v>
      </c>
      <c r="R316" s="115">
        <v>24</v>
      </c>
      <c r="S316" s="72">
        <f t="shared" si="51"/>
        <v>5418</v>
      </c>
      <c r="T316" s="73">
        <f t="shared" si="52"/>
        <v>1952</v>
      </c>
      <c r="U316" s="74">
        <f t="shared" si="53"/>
        <v>0</v>
      </c>
      <c r="V316" s="116">
        <f t="shared" si="45"/>
        <v>2709</v>
      </c>
      <c r="W316" s="117">
        <f t="shared" si="46"/>
        <v>976</v>
      </c>
      <c r="X316" s="118">
        <f t="shared" si="47"/>
        <v>0</v>
      </c>
      <c r="Y316" s="119">
        <f t="shared" si="48"/>
        <v>2709</v>
      </c>
      <c r="Z316" s="120">
        <f t="shared" si="49"/>
        <v>976</v>
      </c>
      <c r="AA316" s="121">
        <f t="shared" si="50"/>
        <v>0</v>
      </c>
      <c r="AB316" s="122"/>
    </row>
    <row r="317" spans="1:28" s="44" customFormat="1" ht="18" customHeight="1" x14ac:dyDescent="0.3">
      <c r="A317" s="486"/>
      <c r="B317" s="132" t="s">
        <v>1017</v>
      </c>
      <c r="C317" s="339" t="s">
        <v>1018</v>
      </c>
      <c r="D317" s="340" t="s">
        <v>1037</v>
      </c>
      <c r="E317" s="341" t="s">
        <v>1049</v>
      </c>
      <c r="F317" s="84" t="s">
        <v>2</v>
      </c>
      <c r="G317" s="409">
        <v>85</v>
      </c>
      <c r="H317" s="409">
        <v>113</v>
      </c>
      <c r="I317" s="409"/>
      <c r="J317" s="209" t="s">
        <v>11</v>
      </c>
      <c r="K317" s="112" t="s">
        <v>460</v>
      </c>
      <c r="L317" s="209">
        <v>3</v>
      </c>
      <c r="M317" s="209">
        <v>21</v>
      </c>
      <c r="N317" s="113" t="s">
        <v>36</v>
      </c>
      <c r="O317" s="114">
        <v>46022</v>
      </c>
      <c r="P317" s="378">
        <v>46023</v>
      </c>
      <c r="Q317" s="378">
        <v>46752</v>
      </c>
      <c r="R317" s="115">
        <v>24</v>
      </c>
      <c r="S317" s="72">
        <f t="shared" si="51"/>
        <v>170</v>
      </c>
      <c r="T317" s="73">
        <f t="shared" si="52"/>
        <v>226</v>
      </c>
      <c r="U317" s="74">
        <f t="shared" si="53"/>
        <v>0</v>
      </c>
      <c r="V317" s="116">
        <f t="shared" si="45"/>
        <v>85</v>
      </c>
      <c r="W317" s="117">
        <f t="shared" si="46"/>
        <v>113</v>
      </c>
      <c r="X317" s="118">
        <f t="shared" si="47"/>
        <v>0</v>
      </c>
      <c r="Y317" s="119">
        <f t="shared" si="48"/>
        <v>85</v>
      </c>
      <c r="Z317" s="120">
        <f t="shared" si="49"/>
        <v>113</v>
      </c>
      <c r="AA317" s="121">
        <f t="shared" si="50"/>
        <v>0</v>
      </c>
      <c r="AB317" s="122"/>
    </row>
    <row r="318" spans="1:28" s="44" customFormat="1" ht="18" customHeight="1" x14ac:dyDescent="0.3">
      <c r="A318" s="486"/>
      <c r="B318" s="132" t="s">
        <v>1017</v>
      </c>
      <c r="C318" s="339" t="s">
        <v>1018</v>
      </c>
      <c r="D318" s="340" t="s">
        <v>1038</v>
      </c>
      <c r="E318" s="341" t="s">
        <v>1064</v>
      </c>
      <c r="F318" s="84" t="s">
        <v>0</v>
      </c>
      <c r="G318" s="409"/>
      <c r="H318" s="409"/>
      <c r="I318" s="409">
        <v>54666</v>
      </c>
      <c r="J318" s="209" t="s">
        <v>11</v>
      </c>
      <c r="K318" s="112" t="s">
        <v>6</v>
      </c>
      <c r="L318" s="209">
        <v>3</v>
      </c>
      <c r="M318" s="209">
        <v>80</v>
      </c>
      <c r="N318" s="113" t="s">
        <v>36</v>
      </c>
      <c r="O318" s="114">
        <v>46022</v>
      </c>
      <c r="P318" s="378">
        <v>46023</v>
      </c>
      <c r="Q318" s="378">
        <v>46752</v>
      </c>
      <c r="R318" s="115">
        <v>24</v>
      </c>
      <c r="S318" s="72">
        <f t="shared" si="51"/>
        <v>0</v>
      </c>
      <c r="T318" s="73">
        <f t="shared" si="52"/>
        <v>0</v>
      </c>
      <c r="U318" s="74">
        <f t="shared" si="53"/>
        <v>109332</v>
      </c>
      <c r="V318" s="116">
        <f t="shared" si="45"/>
        <v>0</v>
      </c>
      <c r="W318" s="117">
        <f t="shared" si="46"/>
        <v>0</v>
      </c>
      <c r="X318" s="118">
        <f t="shared" si="47"/>
        <v>54666</v>
      </c>
      <c r="Y318" s="119">
        <f t="shared" si="48"/>
        <v>0</v>
      </c>
      <c r="Z318" s="120">
        <f t="shared" si="49"/>
        <v>0</v>
      </c>
      <c r="AA318" s="121">
        <f t="shared" si="50"/>
        <v>54666</v>
      </c>
      <c r="AB318" s="122"/>
    </row>
    <row r="319" spans="1:28" s="44" customFormat="1" ht="18" customHeight="1" x14ac:dyDescent="0.3">
      <c r="A319" s="486"/>
      <c r="B319" s="132" t="s">
        <v>1017</v>
      </c>
      <c r="C319" s="339" t="s">
        <v>1018</v>
      </c>
      <c r="D319" s="340" t="s">
        <v>1039</v>
      </c>
      <c r="E319" s="341" t="s">
        <v>1065</v>
      </c>
      <c r="F319" s="84" t="s">
        <v>0</v>
      </c>
      <c r="G319" s="409"/>
      <c r="H319" s="409"/>
      <c r="I319" s="409">
        <v>1947</v>
      </c>
      <c r="J319" s="209" t="s">
        <v>11</v>
      </c>
      <c r="K319" s="112" t="s">
        <v>1</v>
      </c>
      <c r="L319" s="209">
        <v>3</v>
      </c>
      <c r="M319" s="209">
        <v>25</v>
      </c>
      <c r="N319" s="113" t="s">
        <v>36</v>
      </c>
      <c r="O319" s="114">
        <v>46022</v>
      </c>
      <c r="P319" s="378">
        <v>46023</v>
      </c>
      <c r="Q319" s="378">
        <v>46752</v>
      </c>
      <c r="R319" s="115">
        <v>24</v>
      </c>
      <c r="S319" s="72">
        <f t="shared" si="51"/>
        <v>0</v>
      </c>
      <c r="T319" s="73">
        <f t="shared" si="52"/>
        <v>0</v>
      </c>
      <c r="U319" s="74">
        <f t="shared" si="53"/>
        <v>3894</v>
      </c>
      <c r="V319" s="116">
        <f t="shared" si="45"/>
        <v>0</v>
      </c>
      <c r="W319" s="117">
        <f t="shared" si="46"/>
        <v>0</v>
      </c>
      <c r="X319" s="118">
        <f t="shared" si="47"/>
        <v>1947</v>
      </c>
      <c r="Y319" s="119">
        <f t="shared" si="48"/>
        <v>0</v>
      </c>
      <c r="Z319" s="120">
        <f t="shared" si="49"/>
        <v>0</v>
      </c>
      <c r="AA319" s="121">
        <f t="shared" si="50"/>
        <v>1947</v>
      </c>
      <c r="AB319" s="122"/>
    </row>
    <row r="320" spans="1:28" s="44" customFormat="1" ht="18" customHeight="1" x14ac:dyDescent="0.3">
      <c r="A320" s="486"/>
      <c r="B320" s="132" t="s">
        <v>1017</v>
      </c>
      <c r="C320" s="339" t="s">
        <v>1018</v>
      </c>
      <c r="D320" s="340" t="s">
        <v>1040</v>
      </c>
      <c r="E320" s="341" t="s">
        <v>1066</v>
      </c>
      <c r="F320" s="84" t="s">
        <v>2</v>
      </c>
      <c r="G320" s="409"/>
      <c r="H320" s="409"/>
      <c r="I320" s="409">
        <v>5464</v>
      </c>
      <c r="J320" s="209" t="s">
        <v>11</v>
      </c>
      <c r="K320" s="112" t="s">
        <v>749</v>
      </c>
      <c r="L320" s="209">
        <v>3</v>
      </c>
      <c r="M320" s="209">
        <v>10</v>
      </c>
      <c r="N320" s="113" t="s">
        <v>36</v>
      </c>
      <c r="O320" s="114">
        <v>46022</v>
      </c>
      <c r="P320" s="378">
        <v>46023</v>
      </c>
      <c r="Q320" s="378">
        <v>46752</v>
      </c>
      <c r="R320" s="115">
        <v>24</v>
      </c>
      <c r="S320" s="72">
        <f t="shared" si="51"/>
        <v>0</v>
      </c>
      <c r="T320" s="73">
        <f t="shared" si="52"/>
        <v>0</v>
      </c>
      <c r="U320" s="74">
        <f t="shared" si="53"/>
        <v>10928</v>
      </c>
      <c r="V320" s="116">
        <f t="shared" si="45"/>
        <v>0</v>
      </c>
      <c r="W320" s="117">
        <f t="shared" si="46"/>
        <v>0</v>
      </c>
      <c r="X320" s="118">
        <f t="shared" si="47"/>
        <v>5464</v>
      </c>
      <c r="Y320" s="119">
        <f t="shared" si="48"/>
        <v>0</v>
      </c>
      <c r="Z320" s="120">
        <f t="shared" si="49"/>
        <v>0</v>
      </c>
      <c r="AA320" s="121">
        <f t="shared" si="50"/>
        <v>5464</v>
      </c>
      <c r="AB320" s="122"/>
    </row>
    <row r="321" spans="1:28" s="44" customFormat="1" ht="18" customHeight="1" x14ac:dyDescent="0.3">
      <c r="A321" s="486"/>
      <c r="B321" s="132" t="s">
        <v>1017</v>
      </c>
      <c r="C321" s="339" t="s">
        <v>1018</v>
      </c>
      <c r="D321" s="340" t="s">
        <v>1041</v>
      </c>
      <c r="E321" s="341" t="s">
        <v>1067</v>
      </c>
      <c r="F321" s="84" t="s">
        <v>2</v>
      </c>
      <c r="G321" s="409"/>
      <c r="H321" s="409"/>
      <c r="I321" s="409">
        <v>2006</v>
      </c>
      <c r="J321" s="209" t="s">
        <v>11</v>
      </c>
      <c r="K321" s="112" t="s">
        <v>749</v>
      </c>
      <c r="L321" s="209">
        <v>3</v>
      </c>
      <c r="M321" s="209">
        <v>10</v>
      </c>
      <c r="N321" s="113" t="s">
        <v>36</v>
      </c>
      <c r="O321" s="114">
        <v>46022</v>
      </c>
      <c r="P321" s="378">
        <v>46023</v>
      </c>
      <c r="Q321" s="378">
        <v>46752</v>
      </c>
      <c r="R321" s="115">
        <v>24</v>
      </c>
      <c r="S321" s="72">
        <f t="shared" si="51"/>
        <v>0</v>
      </c>
      <c r="T321" s="73">
        <f t="shared" si="52"/>
        <v>0</v>
      </c>
      <c r="U321" s="74">
        <f t="shared" si="53"/>
        <v>4012</v>
      </c>
      <c r="V321" s="116">
        <f t="shared" si="45"/>
        <v>0</v>
      </c>
      <c r="W321" s="117">
        <f t="shared" si="46"/>
        <v>0</v>
      </c>
      <c r="X321" s="118">
        <f t="shared" si="47"/>
        <v>2006</v>
      </c>
      <c r="Y321" s="119">
        <f t="shared" si="48"/>
        <v>0</v>
      </c>
      <c r="Z321" s="120">
        <f t="shared" si="49"/>
        <v>0</v>
      </c>
      <c r="AA321" s="121">
        <f t="shared" si="50"/>
        <v>2006</v>
      </c>
      <c r="AB321" s="122"/>
    </row>
    <row r="322" spans="1:28" s="44" customFormat="1" ht="18" customHeight="1" x14ac:dyDescent="0.3">
      <c r="A322" s="486"/>
      <c r="B322" s="132" t="s">
        <v>1017</v>
      </c>
      <c r="C322" s="339" t="s">
        <v>1018</v>
      </c>
      <c r="D322" s="340" t="s">
        <v>1042</v>
      </c>
      <c r="E322" s="341" t="s">
        <v>1068</v>
      </c>
      <c r="F322" s="84" t="s">
        <v>2</v>
      </c>
      <c r="G322" s="409"/>
      <c r="H322" s="409"/>
      <c r="I322" s="409">
        <v>337</v>
      </c>
      <c r="J322" s="209" t="s">
        <v>11</v>
      </c>
      <c r="K322" s="112" t="s">
        <v>7</v>
      </c>
      <c r="L322" s="209">
        <v>1</v>
      </c>
      <c r="M322" s="209">
        <v>25</v>
      </c>
      <c r="N322" s="113" t="s">
        <v>36</v>
      </c>
      <c r="O322" s="114">
        <v>46022</v>
      </c>
      <c r="P322" s="378">
        <v>46023</v>
      </c>
      <c r="Q322" s="378">
        <v>46752</v>
      </c>
      <c r="R322" s="115">
        <v>24</v>
      </c>
      <c r="S322" s="72">
        <f t="shared" si="51"/>
        <v>0</v>
      </c>
      <c r="T322" s="73">
        <f t="shared" si="52"/>
        <v>0</v>
      </c>
      <c r="U322" s="74">
        <f t="shared" si="53"/>
        <v>674</v>
      </c>
      <c r="V322" s="116">
        <f t="shared" si="45"/>
        <v>0</v>
      </c>
      <c r="W322" s="117">
        <f t="shared" si="46"/>
        <v>0</v>
      </c>
      <c r="X322" s="118">
        <f t="shared" si="47"/>
        <v>337</v>
      </c>
      <c r="Y322" s="119">
        <f t="shared" si="48"/>
        <v>0</v>
      </c>
      <c r="Z322" s="120">
        <f t="shared" si="49"/>
        <v>0</v>
      </c>
      <c r="AA322" s="121">
        <f t="shared" si="50"/>
        <v>337</v>
      </c>
      <c r="AB322" s="122"/>
    </row>
    <row r="323" spans="1:28" s="44" customFormat="1" ht="18" customHeight="1" x14ac:dyDescent="0.3">
      <c r="A323" s="486"/>
      <c r="B323" s="132" t="s">
        <v>1017</v>
      </c>
      <c r="C323" s="339" t="s">
        <v>1018</v>
      </c>
      <c r="D323" s="340" t="s">
        <v>1043</v>
      </c>
      <c r="E323" s="341" t="s">
        <v>1069</v>
      </c>
      <c r="F323" s="84" t="s">
        <v>2</v>
      </c>
      <c r="G323" s="409"/>
      <c r="H323" s="409"/>
      <c r="I323" s="409">
        <v>352</v>
      </c>
      <c r="J323" s="209" t="s">
        <v>11</v>
      </c>
      <c r="K323" s="112" t="s">
        <v>7</v>
      </c>
      <c r="L323" s="209">
        <v>1</v>
      </c>
      <c r="M323" s="209">
        <v>25</v>
      </c>
      <c r="N323" s="113" t="s">
        <v>36</v>
      </c>
      <c r="O323" s="114">
        <v>46022</v>
      </c>
      <c r="P323" s="378">
        <v>46023</v>
      </c>
      <c r="Q323" s="378">
        <v>46752</v>
      </c>
      <c r="R323" s="115">
        <v>24</v>
      </c>
      <c r="S323" s="72">
        <f t="shared" si="51"/>
        <v>0</v>
      </c>
      <c r="T323" s="73">
        <f t="shared" si="52"/>
        <v>0</v>
      </c>
      <c r="U323" s="74">
        <f t="shared" si="53"/>
        <v>704</v>
      </c>
      <c r="V323" s="116">
        <f t="shared" si="45"/>
        <v>0</v>
      </c>
      <c r="W323" s="117">
        <f t="shared" si="46"/>
        <v>0</v>
      </c>
      <c r="X323" s="118">
        <f t="shared" si="47"/>
        <v>352</v>
      </c>
      <c r="Y323" s="119">
        <f t="shared" si="48"/>
        <v>0</v>
      </c>
      <c r="Z323" s="120">
        <f t="shared" si="49"/>
        <v>0</v>
      </c>
      <c r="AA323" s="121">
        <f t="shared" si="50"/>
        <v>352</v>
      </c>
      <c r="AB323" s="122"/>
    </row>
    <row r="324" spans="1:28" s="44" customFormat="1" ht="18" customHeight="1" x14ac:dyDescent="0.3">
      <c r="A324" s="486"/>
      <c r="B324" s="132" t="s">
        <v>1017</v>
      </c>
      <c r="C324" s="339" t="s">
        <v>1018</v>
      </c>
      <c r="D324" s="340" t="s">
        <v>1044</v>
      </c>
      <c r="E324" s="341" t="s">
        <v>1070</v>
      </c>
      <c r="F324" s="84" t="s">
        <v>2</v>
      </c>
      <c r="G324" s="409"/>
      <c r="H324" s="409"/>
      <c r="I324" s="409">
        <v>242</v>
      </c>
      <c r="J324" s="209" t="s">
        <v>11</v>
      </c>
      <c r="K324" s="112" t="s">
        <v>756</v>
      </c>
      <c r="L324" s="209">
        <v>1</v>
      </c>
      <c r="M324" s="209">
        <v>13</v>
      </c>
      <c r="N324" s="113" t="s">
        <v>36</v>
      </c>
      <c r="O324" s="114">
        <v>46022</v>
      </c>
      <c r="P324" s="378">
        <v>46023</v>
      </c>
      <c r="Q324" s="378">
        <v>46752</v>
      </c>
      <c r="R324" s="115">
        <v>24</v>
      </c>
      <c r="S324" s="72">
        <f t="shared" si="51"/>
        <v>0</v>
      </c>
      <c r="T324" s="73">
        <f t="shared" si="52"/>
        <v>0</v>
      </c>
      <c r="U324" s="74">
        <f t="shared" si="53"/>
        <v>484</v>
      </c>
      <c r="V324" s="116">
        <f t="shared" si="45"/>
        <v>0</v>
      </c>
      <c r="W324" s="117">
        <f t="shared" si="46"/>
        <v>0</v>
      </c>
      <c r="X324" s="118">
        <f t="shared" si="47"/>
        <v>242</v>
      </c>
      <c r="Y324" s="119">
        <f t="shared" si="48"/>
        <v>0</v>
      </c>
      <c r="Z324" s="120">
        <f t="shared" si="49"/>
        <v>0</v>
      </c>
      <c r="AA324" s="121">
        <f t="shared" si="50"/>
        <v>242</v>
      </c>
      <c r="AB324" s="122"/>
    </row>
    <row r="325" spans="1:28" s="44" customFormat="1" ht="18" customHeight="1" thickBot="1" x14ac:dyDescent="0.35">
      <c r="A325" s="487"/>
      <c r="B325" s="134" t="s">
        <v>1017</v>
      </c>
      <c r="C325" s="342" t="s">
        <v>1018</v>
      </c>
      <c r="D325" s="343" t="s">
        <v>1045</v>
      </c>
      <c r="E325" s="344" t="s">
        <v>1071</v>
      </c>
      <c r="F325" s="136" t="s">
        <v>2</v>
      </c>
      <c r="G325" s="411"/>
      <c r="H325" s="411"/>
      <c r="I325" s="411">
        <v>73</v>
      </c>
      <c r="J325" s="163" t="s">
        <v>11</v>
      </c>
      <c r="K325" s="137" t="s">
        <v>756</v>
      </c>
      <c r="L325" s="163">
        <v>1</v>
      </c>
      <c r="M325" s="163">
        <v>13</v>
      </c>
      <c r="N325" s="381" t="s">
        <v>36</v>
      </c>
      <c r="O325" s="139">
        <v>46022</v>
      </c>
      <c r="P325" s="381">
        <v>46023</v>
      </c>
      <c r="Q325" s="381">
        <v>46752</v>
      </c>
      <c r="R325" s="140">
        <v>24</v>
      </c>
      <c r="S325" s="305">
        <f t="shared" si="51"/>
        <v>0</v>
      </c>
      <c r="T325" s="261">
        <f t="shared" si="52"/>
        <v>0</v>
      </c>
      <c r="U325" s="306">
        <f t="shared" si="53"/>
        <v>146</v>
      </c>
      <c r="V325" s="313">
        <f t="shared" si="45"/>
        <v>0</v>
      </c>
      <c r="W325" s="262">
        <f t="shared" si="46"/>
        <v>0</v>
      </c>
      <c r="X325" s="314">
        <f t="shared" si="47"/>
        <v>73</v>
      </c>
      <c r="Y325" s="321">
        <f t="shared" si="48"/>
        <v>0</v>
      </c>
      <c r="Z325" s="263">
        <f t="shared" si="49"/>
        <v>0</v>
      </c>
      <c r="AA325" s="322">
        <f t="shared" si="50"/>
        <v>73</v>
      </c>
      <c r="AB325" s="141"/>
    </row>
    <row r="326" spans="1:28" s="44" customFormat="1" ht="18" customHeight="1" x14ac:dyDescent="0.3">
      <c r="A326" s="491">
        <v>11</v>
      </c>
      <c r="B326" s="96" t="s">
        <v>1090</v>
      </c>
      <c r="C326" s="212" t="s">
        <v>1091</v>
      </c>
      <c r="D326" s="213" t="s">
        <v>1073</v>
      </c>
      <c r="E326" s="142" t="s">
        <v>1082</v>
      </c>
      <c r="F326" s="76" t="s">
        <v>0</v>
      </c>
      <c r="G326" s="408"/>
      <c r="H326" s="408"/>
      <c r="I326" s="408">
        <v>10244</v>
      </c>
      <c r="J326" s="161" t="s">
        <v>12</v>
      </c>
      <c r="K326" s="98" t="s">
        <v>5</v>
      </c>
      <c r="L326" s="161">
        <v>3</v>
      </c>
      <c r="M326" s="161">
        <v>63</v>
      </c>
      <c r="N326" s="100" t="s">
        <v>36</v>
      </c>
      <c r="O326" s="101">
        <v>46022</v>
      </c>
      <c r="P326" s="376">
        <v>46023</v>
      </c>
      <c r="Q326" s="376">
        <v>46752</v>
      </c>
      <c r="R326" s="102">
        <v>24</v>
      </c>
      <c r="S326" s="69">
        <f t="shared" si="51"/>
        <v>0</v>
      </c>
      <c r="T326" s="70">
        <f t="shared" si="52"/>
        <v>0</v>
      </c>
      <c r="U326" s="71">
        <f t="shared" si="53"/>
        <v>20488</v>
      </c>
      <c r="V326" s="103">
        <f t="shared" si="45"/>
        <v>0</v>
      </c>
      <c r="W326" s="104">
        <f t="shared" si="46"/>
        <v>0</v>
      </c>
      <c r="X326" s="105">
        <f t="shared" si="47"/>
        <v>10244</v>
      </c>
      <c r="Y326" s="106">
        <f t="shared" si="48"/>
        <v>0</v>
      </c>
      <c r="Z326" s="107">
        <f t="shared" si="49"/>
        <v>0</v>
      </c>
      <c r="AA326" s="108">
        <f t="shared" si="50"/>
        <v>10244</v>
      </c>
      <c r="AB326" s="109"/>
    </row>
    <row r="327" spans="1:28" s="44" customFormat="1" ht="18" customHeight="1" x14ac:dyDescent="0.3">
      <c r="A327" s="489"/>
      <c r="B327" s="110" t="s">
        <v>1090</v>
      </c>
      <c r="C327" s="214" t="s">
        <v>1091</v>
      </c>
      <c r="D327" s="211" t="s">
        <v>1074</v>
      </c>
      <c r="E327" s="113" t="s">
        <v>1083</v>
      </c>
      <c r="F327" s="84" t="s">
        <v>0</v>
      </c>
      <c r="G327" s="409"/>
      <c r="H327" s="409"/>
      <c r="I327" s="409">
        <v>6244</v>
      </c>
      <c r="J327" s="209" t="s">
        <v>11</v>
      </c>
      <c r="K327" s="112" t="s">
        <v>21</v>
      </c>
      <c r="L327" s="209">
        <v>3</v>
      </c>
      <c r="M327" s="209">
        <v>100</v>
      </c>
      <c r="N327" s="113" t="s">
        <v>36</v>
      </c>
      <c r="O327" s="114">
        <v>46022</v>
      </c>
      <c r="P327" s="378">
        <v>46023</v>
      </c>
      <c r="Q327" s="378">
        <v>46752</v>
      </c>
      <c r="R327" s="115">
        <v>24</v>
      </c>
      <c r="S327" s="72">
        <f t="shared" si="51"/>
        <v>0</v>
      </c>
      <c r="T327" s="73">
        <f t="shared" si="52"/>
        <v>0</v>
      </c>
      <c r="U327" s="74">
        <f t="shared" si="53"/>
        <v>12488</v>
      </c>
      <c r="V327" s="116">
        <f t="shared" ref="V327:V390" si="54">SUM(G327/12*12)</f>
        <v>0</v>
      </c>
      <c r="W327" s="117">
        <f t="shared" ref="W327:W390" si="55">SUM(H327/12*12 )</f>
        <v>0</v>
      </c>
      <c r="X327" s="118">
        <f t="shared" ref="X327:X390" si="56">SUM(I327/12*12)</f>
        <v>6244</v>
      </c>
      <c r="Y327" s="119">
        <f t="shared" ref="Y327:Y390" si="57">SUM(G327/12*12)</f>
        <v>0</v>
      </c>
      <c r="Z327" s="120">
        <f t="shared" ref="Z327:Z390" si="58">SUM(H327/12*12)</f>
        <v>0</v>
      </c>
      <c r="AA327" s="121">
        <f t="shared" ref="AA327:AA390" si="59">SUM(I327/12*12)</f>
        <v>6244</v>
      </c>
      <c r="AB327" s="122"/>
    </row>
    <row r="328" spans="1:28" s="44" customFormat="1" ht="18" customHeight="1" x14ac:dyDescent="0.3">
      <c r="A328" s="489"/>
      <c r="B328" s="110" t="s">
        <v>1090</v>
      </c>
      <c r="C328" s="214" t="s">
        <v>1091</v>
      </c>
      <c r="D328" s="211" t="s">
        <v>1075</v>
      </c>
      <c r="E328" s="150" t="s">
        <v>1084</v>
      </c>
      <c r="F328" s="84" t="s">
        <v>2</v>
      </c>
      <c r="G328" s="409"/>
      <c r="H328" s="409"/>
      <c r="I328" s="409">
        <v>513</v>
      </c>
      <c r="J328" s="209" t="s">
        <v>11</v>
      </c>
      <c r="K328" s="112" t="s">
        <v>23</v>
      </c>
      <c r="L328" s="209">
        <v>3</v>
      </c>
      <c r="M328" s="209">
        <v>60</v>
      </c>
      <c r="N328" s="113" t="s">
        <v>36</v>
      </c>
      <c r="O328" s="114">
        <v>46022</v>
      </c>
      <c r="P328" s="378">
        <v>46023</v>
      </c>
      <c r="Q328" s="378">
        <v>46752</v>
      </c>
      <c r="R328" s="115">
        <v>24</v>
      </c>
      <c r="S328" s="72">
        <f t="shared" si="51"/>
        <v>0</v>
      </c>
      <c r="T328" s="73">
        <f t="shared" si="52"/>
        <v>0</v>
      </c>
      <c r="U328" s="74">
        <f t="shared" si="53"/>
        <v>1026</v>
      </c>
      <c r="V328" s="116">
        <f t="shared" si="54"/>
        <v>0</v>
      </c>
      <c r="W328" s="117">
        <f t="shared" si="55"/>
        <v>0</v>
      </c>
      <c r="X328" s="118">
        <f t="shared" si="56"/>
        <v>513</v>
      </c>
      <c r="Y328" s="119">
        <f t="shared" si="57"/>
        <v>0</v>
      </c>
      <c r="Z328" s="120">
        <f t="shared" si="58"/>
        <v>0</v>
      </c>
      <c r="AA328" s="121">
        <f t="shared" si="59"/>
        <v>513</v>
      </c>
      <c r="AB328" s="122"/>
    </row>
    <row r="329" spans="1:28" s="44" customFormat="1" ht="18" customHeight="1" x14ac:dyDescent="0.3">
      <c r="A329" s="489"/>
      <c r="B329" s="110" t="s">
        <v>1090</v>
      </c>
      <c r="C329" s="214" t="s">
        <v>1091</v>
      </c>
      <c r="D329" s="211" t="s">
        <v>1076</v>
      </c>
      <c r="E329" s="150" t="s">
        <v>1085</v>
      </c>
      <c r="F329" s="84" t="s">
        <v>0</v>
      </c>
      <c r="G329" s="409"/>
      <c r="H329" s="409"/>
      <c r="I329" s="409">
        <v>3370</v>
      </c>
      <c r="J329" s="209" t="s">
        <v>12</v>
      </c>
      <c r="K329" s="112" t="s">
        <v>5</v>
      </c>
      <c r="L329" s="209">
        <v>3</v>
      </c>
      <c r="M329" s="209">
        <v>63</v>
      </c>
      <c r="N329" s="113" t="s">
        <v>36</v>
      </c>
      <c r="O329" s="114">
        <v>46022</v>
      </c>
      <c r="P329" s="378">
        <v>46023</v>
      </c>
      <c r="Q329" s="378">
        <v>46752</v>
      </c>
      <c r="R329" s="115">
        <v>24</v>
      </c>
      <c r="S329" s="72">
        <f t="shared" si="51"/>
        <v>0</v>
      </c>
      <c r="T329" s="73">
        <f t="shared" si="52"/>
        <v>0</v>
      </c>
      <c r="U329" s="74">
        <f t="shared" si="53"/>
        <v>6740</v>
      </c>
      <c r="V329" s="116">
        <f t="shared" si="54"/>
        <v>0</v>
      </c>
      <c r="W329" s="117">
        <f t="shared" si="55"/>
        <v>0</v>
      </c>
      <c r="X329" s="118">
        <f t="shared" si="56"/>
        <v>3370</v>
      </c>
      <c r="Y329" s="119">
        <f t="shared" si="57"/>
        <v>0</v>
      </c>
      <c r="Z329" s="120">
        <f t="shared" si="58"/>
        <v>0</v>
      </c>
      <c r="AA329" s="121">
        <f t="shared" si="59"/>
        <v>3370</v>
      </c>
      <c r="AB329" s="122"/>
    </row>
    <row r="330" spans="1:28" s="44" customFormat="1" ht="18" customHeight="1" x14ac:dyDescent="0.3">
      <c r="A330" s="489"/>
      <c r="B330" s="110" t="s">
        <v>1090</v>
      </c>
      <c r="C330" s="214" t="s">
        <v>1091</v>
      </c>
      <c r="D330" s="211" t="s">
        <v>1077</v>
      </c>
      <c r="E330" s="113" t="s">
        <v>1086</v>
      </c>
      <c r="F330" s="84" t="s">
        <v>2</v>
      </c>
      <c r="G330" s="409">
        <v>84</v>
      </c>
      <c r="H330" s="409">
        <v>378</v>
      </c>
      <c r="I330" s="409"/>
      <c r="J330" s="209" t="s">
        <v>11</v>
      </c>
      <c r="K330" s="112" t="s">
        <v>7</v>
      </c>
      <c r="L330" s="209">
        <v>1</v>
      </c>
      <c r="M330" s="209">
        <v>25</v>
      </c>
      <c r="N330" s="113" t="s">
        <v>36</v>
      </c>
      <c r="O330" s="114">
        <v>46022</v>
      </c>
      <c r="P330" s="378">
        <v>46023</v>
      </c>
      <c r="Q330" s="378">
        <v>46752</v>
      </c>
      <c r="R330" s="115">
        <v>24</v>
      </c>
      <c r="S330" s="72">
        <f t="shared" si="51"/>
        <v>168</v>
      </c>
      <c r="T330" s="73">
        <f t="shared" si="52"/>
        <v>756</v>
      </c>
      <c r="U330" s="74">
        <f t="shared" si="53"/>
        <v>0</v>
      </c>
      <c r="V330" s="116">
        <f t="shared" si="54"/>
        <v>84</v>
      </c>
      <c r="W330" s="117">
        <f t="shared" si="55"/>
        <v>378</v>
      </c>
      <c r="X330" s="118">
        <f t="shared" si="56"/>
        <v>0</v>
      </c>
      <c r="Y330" s="119">
        <f t="shared" si="57"/>
        <v>84</v>
      </c>
      <c r="Z330" s="120">
        <f t="shared" si="58"/>
        <v>378</v>
      </c>
      <c r="AA330" s="121">
        <f t="shared" si="59"/>
        <v>0</v>
      </c>
      <c r="AB330" s="122"/>
    </row>
    <row r="331" spans="1:28" s="44" customFormat="1" ht="18" customHeight="1" x14ac:dyDescent="0.3">
      <c r="A331" s="489"/>
      <c r="B331" s="110" t="s">
        <v>1090</v>
      </c>
      <c r="C331" s="214" t="s">
        <v>1091</v>
      </c>
      <c r="D331" s="211" t="s">
        <v>1078</v>
      </c>
      <c r="E331" s="113" t="s">
        <v>1087</v>
      </c>
      <c r="F331" s="84" t="s">
        <v>0</v>
      </c>
      <c r="G331" s="409"/>
      <c r="H331" s="409"/>
      <c r="I331" s="409">
        <v>0</v>
      </c>
      <c r="J331" s="209" t="s">
        <v>11</v>
      </c>
      <c r="K331" s="112" t="s">
        <v>1</v>
      </c>
      <c r="L331" s="209">
        <v>3</v>
      </c>
      <c r="M331" s="209">
        <v>25</v>
      </c>
      <c r="N331" s="113" t="s">
        <v>36</v>
      </c>
      <c r="O331" s="114">
        <v>46022</v>
      </c>
      <c r="P331" s="378">
        <v>46023</v>
      </c>
      <c r="Q331" s="378">
        <v>46752</v>
      </c>
      <c r="R331" s="115">
        <v>24</v>
      </c>
      <c r="S331" s="72">
        <f t="shared" si="51"/>
        <v>0</v>
      </c>
      <c r="T331" s="73">
        <f t="shared" si="52"/>
        <v>0</v>
      </c>
      <c r="U331" s="74">
        <f t="shared" si="53"/>
        <v>0</v>
      </c>
      <c r="V331" s="116">
        <f t="shared" si="54"/>
        <v>0</v>
      </c>
      <c r="W331" s="117">
        <f t="shared" si="55"/>
        <v>0</v>
      </c>
      <c r="X331" s="118">
        <f t="shared" si="56"/>
        <v>0</v>
      </c>
      <c r="Y331" s="119">
        <f t="shared" si="57"/>
        <v>0</v>
      </c>
      <c r="Z331" s="120">
        <f t="shared" si="58"/>
        <v>0</v>
      </c>
      <c r="AA331" s="121">
        <f t="shared" si="59"/>
        <v>0</v>
      </c>
      <c r="AB331" s="122"/>
    </row>
    <row r="332" spans="1:28" s="44" customFormat="1" ht="18" customHeight="1" x14ac:dyDescent="0.3">
      <c r="A332" s="489"/>
      <c r="B332" s="110" t="s">
        <v>1090</v>
      </c>
      <c r="C332" s="214" t="s">
        <v>1091</v>
      </c>
      <c r="D332" s="211" t="s">
        <v>1079</v>
      </c>
      <c r="E332" s="113" t="s">
        <v>1087</v>
      </c>
      <c r="F332" s="84" t="s">
        <v>2</v>
      </c>
      <c r="G332" s="409">
        <v>1</v>
      </c>
      <c r="H332" s="409">
        <v>25</v>
      </c>
      <c r="I332" s="409"/>
      <c r="J332" s="209" t="s">
        <v>11</v>
      </c>
      <c r="K332" s="112" t="s">
        <v>1</v>
      </c>
      <c r="L332" s="209">
        <v>3</v>
      </c>
      <c r="M332" s="209">
        <v>25</v>
      </c>
      <c r="N332" s="113" t="s">
        <v>36</v>
      </c>
      <c r="O332" s="114">
        <v>46022</v>
      </c>
      <c r="P332" s="378">
        <v>46023</v>
      </c>
      <c r="Q332" s="378">
        <v>46752</v>
      </c>
      <c r="R332" s="115">
        <v>24</v>
      </c>
      <c r="S332" s="72">
        <f t="shared" si="51"/>
        <v>2</v>
      </c>
      <c r="T332" s="73">
        <f t="shared" si="52"/>
        <v>50</v>
      </c>
      <c r="U332" s="74">
        <f t="shared" si="53"/>
        <v>0</v>
      </c>
      <c r="V332" s="116">
        <f t="shared" si="54"/>
        <v>1</v>
      </c>
      <c r="W332" s="117">
        <f t="shared" si="55"/>
        <v>25</v>
      </c>
      <c r="X332" s="118">
        <f t="shared" si="56"/>
        <v>0</v>
      </c>
      <c r="Y332" s="119">
        <f t="shared" si="57"/>
        <v>1</v>
      </c>
      <c r="Z332" s="120">
        <f t="shared" si="58"/>
        <v>25</v>
      </c>
      <c r="AA332" s="121">
        <f t="shared" si="59"/>
        <v>0</v>
      </c>
      <c r="AB332" s="122"/>
    </row>
    <row r="333" spans="1:28" s="44" customFormat="1" ht="18" customHeight="1" x14ac:dyDescent="0.3">
      <c r="A333" s="489"/>
      <c r="B333" s="110" t="s">
        <v>1090</v>
      </c>
      <c r="C333" s="214" t="s">
        <v>1091</v>
      </c>
      <c r="D333" s="211" t="s">
        <v>1080</v>
      </c>
      <c r="E333" s="113" t="s">
        <v>1088</v>
      </c>
      <c r="F333" s="84" t="s">
        <v>2</v>
      </c>
      <c r="G333" s="409"/>
      <c r="H333" s="409"/>
      <c r="I333" s="409">
        <v>1230</v>
      </c>
      <c r="J333" s="209" t="s">
        <v>11</v>
      </c>
      <c r="K333" s="112" t="s">
        <v>1</v>
      </c>
      <c r="L333" s="209">
        <v>3</v>
      </c>
      <c r="M333" s="209">
        <v>25</v>
      </c>
      <c r="N333" s="113" t="s">
        <v>36</v>
      </c>
      <c r="O333" s="114">
        <v>46022</v>
      </c>
      <c r="P333" s="378">
        <v>46023</v>
      </c>
      <c r="Q333" s="378">
        <v>46752</v>
      </c>
      <c r="R333" s="115">
        <v>24</v>
      </c>
      <c r="S333" s="72">
        <f t="shared" si="51"/>
        <v>0</v>
      </c>
      <c r="T333" s="73">
        <f t="shared" si="52"/>
        <v>0</v>
      </c>
      <c r="U333" s="74">
        <f t="shared" si="53"/>
        <v>2460</v>
      </c>
      <c r="V333" s="116">
        <f t="shared" si="54"/>
        <v>0</v>
      </c>
      <c r="W333" s="117">
        <f t="shared" si="55"/>
        <v>0</v>
      </c>
      <c r="X333" s="118">
        <f t="shared" si="56"/>
        <v>1230</v>
      </c>
      <c r="Y333" s="119">
        <f t="shared" si="57"/>
        <v>0</v>
      </c>
      <c r="Z333" s="120">
        <f t="shared" si="58"/>
        <v>0</v>
      </c>
      <c r="AA333" s="121">
        <f t="shared" si="59"/>
        <v>1230</v>
      </c>
      <c r="AB333" s="122"/>
    </row>
    <row r="334" spans="1:28" s="44" customFormat="1" ht="18" customHeight="1" thickBot="1" x14ac:dyDescent="0.35">
      <c r="A334" s="490"/>
      <c r="B334" s="154" t="s">
        <v>1090</v>
      </c>
      <c r="C334" s="215" t="s">
        <v>1091</v>
      </c>
      <c r="D334" s="216" t="s">
        <v>1081</v>
      </c>
      <c r="E334" s="138" t="s">
        <v>1089</v>
      </c>
      <c r="F334" s="136" t="s">
        <v>2</v>
      </c>
      <c r="G334" s="411"/>
      <c r="H334" s="411"/>
      <c r="I334" s="411">
        <v>239</v>
      </c>
      <c r="J334" s="163" t="s">
        <v>11</v>
      </c>
      <c r="K334" s="137" t="s">
        <v>1</v>
      </c>
      <c r="L334" s="163">
        <v>3</v>
      </c>
      <c r="M334" s="163">
        <v>25</v>
      </c>
      <c r="N334" s="138" t="s">
        <v>36</v>
      </c>
      <c r="O334" s="139">
        <v>46022</v>
      </c>
      <c r="P334" s="381">
        <v>46023</v>
      </c>
      <c r="Q334" s="381">
        <v>46752</v>
      </c>
      <c r="R334" s="140">
        <v>24</v>
      </c>
      <c r="S334" s="305">
        <f t="shared" si="51"/>
        <v>0</v>
      </c>
      <c r="T334" s="261">
        <f t="shared" si="52"/>
        <v>0</v>
      </c>
      <c r="U334" s="306">
        <f t="shared" si="53"/>
        <v>478</v>
      </c>
      <c r="V334" s="313">
        <f t="shared" si="54"/>
        <v>0</v>
      </c>
      <c r="W334" s="262">
        <f t="shared" si="55"/>
        <v>0</v>
      </c>
      <c r="X334" s="314">
        <f t="shared" si="56"/>
        <v>239</v>
      </c>
      <c r="Y334" s="321">
        <f t="shared" si="57"/>
        <v>0</v>
      </c>
      <c r="Z334" s="263">
        <f t="shared" si="58"/>
        <v>0</v>
      </c>
      <c r="AA334" s="322">
        <f t="shared" si="59"/>
        <v>239</v>
      </c>
      <c r="AB334" s="141"/>
    </row>
    <row r="335" spans="1:28" s="44" customFormat="1" ht="18" customHeight="1" x14ac:dyDescent="0.3">
      <c r="A335" s="485">
        <v>12</v>
      </c>
      <c r="B335" s="130" t="s">
        <v>1092</v>
      </c>
      <c r="C335" s="337" t="s">
        <v>1093</v>
      </c>
      <c r="D335" s="338" t="s">
        <v>1094</v>
      </c>
      <c r="E335" s="338" t="s">
        <v>1105</v>
      </c>
      <c r="F335" s="76" t="s">
        <v>0</v>
      </c>
      <c r="G335" s="408"/>
      <c r="H335" s="408"/>
      <c r="I335" s="408">
        <v>4208</v>
      </c>
      <c r="J335" s="161" t="s">
        <v>11</v>
      </c>
      <c r="K335" s="98" t="s">
        <v>1</v>
      </c>
      <c r="L335" s="161">
        <v>3</v>
      </c>
      <c r="M335" s="161">
        <v>25</v>
      </c>
      <c r="N335" s="376" t="s">
        <v>36</v>
      </c>
      <c r="O335" s="101">
        <v>46022</v>
      </c>
      <c r="P335" s="376">
        <v>46023</v>
      </c>
      <c r="Q335" s="376">
        <v>46752</v>
      </c>
      <c r="R335" s="102">
        <v>24</v>
      </c>
      <c r="S335" s="69">
        <f t="shared" si="51"/>
        <v>0</v>
      </c>
      <c r="T335" s="70">
        <f t="shared" si="52"/>
        <v>0</v>
      </c>
      <c r="U335" s="71">
        <f t="shared" si="53"/>
        <v>8416</v>
      </c>
      <c r="V335" s="103">
        <f t="shared" si="54"/>
        <v>0</v>
      </c>
      <c r="W335" s="104">
        <f t="shared" si="55"/>
        <v>0</v>
      </c>
      <c r="X335" s="105">
        <f t="shared" si="56"/>
        <v>4208</v>
      </c>
      <c r="Y335" s="106">
        <f t="shared" si="57"/>
        <v>0</v>
      </c>
      <c r="Z335" s="107">
        <f t="shared" si="58"/>
        <v>0</v>
      </c>
      <c r="AA335" s="108">
        <f t="shared" si="59"/>
        <v>4208</v>
      </c>
      <c r="AB335" s="109"/>
    </row>
    <row r="336" spans="1:28" s="44" customFormat="1" ht="18" customHeight="1" x14ac:dyDescent="0.3">
      <c r="A336" s="486"/>
      <c r="B336" s="132" t="s">
        <v>1092</v>
      </c>
      <c r="C336" s="339" t="s">
        <v>1093</v>
      </c>
      <c r="D336" s="340" t="s">
        <v>1095</v>
      </c>
      <c r="E336" s="341" t="s">
        <v>1106</v>
      </c>
      <c r="F336" s="84" t="s">
        <v>2</v>
      </c>
      <c r="G336" s="409"/>
      <c r="H336" s="409"/>
      <c r="I336" s="409">
        <v>251</v>
      </c>
      <c r="J336" s="209" t="s">
        <v>11</v>
      </c>
      <c r="K336" s="112" t="s">
        <v>7</v>
      </c>
      <c r="L336" s="209">
        <v>1</v>
      </c>
      <c r="M336" s="209">
        <v>25</v>
      </c>
      <c r="N336" s="378" t="s">
        <v>36</v>
      </c>
      <c r="O336" s="114">
        <v>46022</v>
      </c>
      <c r="P336" s="378">
        <v>46023</v>
      </c>
      <c r="Q336" s="378">
        <v>46752</v>
      </c>
      <c r="R336" s="115">
        <v>24</v>
      </c>
      <c r="S336" s="72">
        <f t="shared" si="51"/>
        <v>0</v>
      </c>
      <c r="T336" s="73">
        <f t="shared" si="52"/>
        <v>0</v>
      </c>
      <c r="U336" s="74">
        <f t="shared" si="53"/>
        <v>502</v>
      </c>
      <c r="V336" s="116">
        <f t="shared" si="54"/>
        <v>0</v>
      </c>
      <c r="W336" s="117">
        <f t="shared" si="55"/>
        <v>0</v>
      </c>
      <c r="X336" s="118">
        <f t="shared" si="56"/>
        <v>251</v>
      </c>
      <c r="Y336" s="119">
        <f t="shared" si="57"/>
        <v>0</v>
      </c>
      <c r="Z336" s="120">
        <f t="shared" si="58"/>
        <v>0</v>
      </c>
      <c r="AA336" s="121">
        <f t="shared" si="59"/>
        <v>251</v>
      </c>
      <c r="AB336" s="122"/>
    </row>
    <row r="337" spans="1:28" s="44" customFormat="1" ht="18" customHeight="1" x14ac:dyDescent="0.3">
      <c r="A337" s="486"/>
      <c r="B337" s="132" t="s">
        <v>1092</v>
      </c>
      <c r="C337" s="339" t="s">
        <v>1093</v>
      </c>
      <c r="D337" s="340" t="s">
        <v>1096</v>
      </c>
      <c r="E337" s="340" t="s">
        <v>1107</v>
      </c>
      <c r="F337" s="84" t="s">
        <v>0</v>
      </c>
      <c r="G337" s="409">
        <v>2788</v>
      </c>
      <c r="H337" s="409">
        <v>7254</v>
      </c>
      <c r="I337" s="409"/>
      <c r="J337" s="209" t="s">
        <v>12</v>
      </c>
      <c r="K337" s="112" t="s">
        <v>22</v>
      </c>
      <c r="L337" s="209">
        <v>3</v>
      </c>
      <c r="M337" s="209">
        <v>20</v>
      </c>
      <c r="N337" s="378" t="s">
        <v>36</v>
      </c>
      <c r="O337" s="114">
        <v>46022</v>
      </c>
      <c r="P337" s="378">
        <v>46023</v>
      </c>
      <c r="Q337" s="378">
        <v>46752</v>
      </c>
      <c r="R337" s="115">
        <v>24</v>
      </c>
      <c r="S337" s="72">
        <f t="shared" si="51"/>
        <v>5576</v>
      </c>
      <c r="T337" s="73">
        <f t="shared" si="52"/>
        <v>14508</v>
      </c>
      <c r="U337" s="74">
        <f t="shared" si="53"/>
        <v>0</v>
      </c>
      <c r="V337" s="116">
        <f t="shared" si="54"/>
        <v>2788</v>
      </c>
      <c r="W337" s="117">
        <f t="shared" si="55"/>
        <v>7254</v>
      </c>
      <c r="X337" s="118">
        <f t="shared" si="56"/>
        <v>0</v>
      </c>
      <c r="Y337" s="119">
        <f t="shared" si="57"/>
        <v>2788</v>
      </c>
      <c r="Z337" s="120">
        <f t="shared" si="58"/>
        <v>7254</v>
      </c>
      <c r="AA337" s="121">
        <f t="shared" si="59"/>
        <v>0</v>
      </c>
      <c r="AB337" s="122"/>
    </row>
    <row r="338" spans="1:28" s="44" customFormat="1" ht="18" customHeight="1" x14ac:dyDescent="0.3">
      <c r="A338" s="486"/>
      <c r="B338" s="132" t="s">
        <v>1092</v>
      </c>
      <c r="C338" s="339" t="s">
        <v>1093</v>
      </c>
      <c r="D338" s="340" t="s">
        <v>1097</v>
      </c>
      <c r="E338" s="340" t="s">
        <v>1106</v>
      </c>
      <c r="F338" s="84" t="s">
        <v>2</v>
      </c>
      <c r="G338" s="409"/>
      <c r="H338" s="409"/>
      <c r="I338" s="409">
        <v>18</v>
      </c>
      <c r="J338" s="209" t="s">
        <v>11</v>
      </c>
      <c r="K338" s="112" t="s">
        <v>1</v>
      </c>
      <c r="L338" s="209">
        <v>3</v>
      </c>
      <c r="M338" s="209">
        <v>25</v>
      </c>
      <c r="N338" s="378" t="s">
        <v>36</v>
      </c>
      <c r="O338" s="114">
        <v>46022</v>
      </c>
      <c r="P338" s="378">
        <v>46023</v>
      </c>
      <c r="Q338" s="378">
        <v>46752</v>
      </c>
      <c r="R338" s="115">
        <v>24</v>
      </c>
      <c r="S338" s="72">
        <f t="shared" si="51"/>
        <v>0</v>
      </c>
      <c r="T338" s="73">
        <f t="shared" si="52"/>
        <v>0</v>
      </c>
      <c r="U338" s="74">
        <f t="shared" si="53"/>
        <v>36</v>
      </c>
      <c r="V338" s="116">
        <f t="shared" si="54"/>
        <v>0</v>
      </c>
      <c r="W338" s="117">
        <f t="shared" si="55"/>
        <v>0</v>
      </c>
      <c r="X338" s="118">
        <f t="shared" si="56"/>
        <v>18</v>
      </c>
      <c r="Y338" s="119">
        <f t="shared" si="57"/>
        <v>0</v>
      </c>
      <c r="Z338" s="120">
        <f t="shared" si="58"/>
        <v>0</v>
      </c>
      <c r="AA338" s="121">
        <f t="shared" si="59"/>
        <v>18</v>
      </c>
      <c r="AB338" s="122"/>
    </row>
    <row r="339" spans="1:28" s="44" customFormat="1" ht="18" customHeight="1" x14ac:dyDescent="0.3">
      <c r="A339" s="486"/>
      <c r="B339" s="132" t="s">
        <v>1092</v>
      </c>
      <c r="C339" s="339" t="s">
        <v>1093</v>
      </c>
      <c r="D339" s="340" t="s">
        <v>1098</v>
      </c>
      <c r="E339" s="341" t="s">
        <v>1108</v>
      </c>
      <c r="F339" s="84" t="s">
        <v>0</v>
      </c>
      <c r="G339" s="409"/>
      <c r="H339" s="409"/>
      <c r="I339" s="409">
        <v>4894</v>
      </c>
      <c r="J339" s="209" t="s">
        <v>11</v>
      </c>
      <c r="K339" s="112" t="s">
        <v>1</v>
      </c>
      <c r="L339" s="209">
        <v>3</v>
      </c>
      <c r="M339" s="209">
        <v>25</v>
      </c>
      <c r="N339" s="378" t="s">
        <v>36</v>
      </c>
      <c r="O339" s="114">
        <v>46022</v>
      </c>
      <c r="P339" s="378">
        <v>46023</v>
      </c>
      <c r="Q339" s="378">
        <v>46752</v>
      </c>
      <c r="R339" s="115">
        <v>24</v>
      </c>
      <c r="S339" s="72">
        <f t="shared" si="51"/>
        <v>0</v>
      </c>
      <c r="T339" s="73">
        <f t="shared" si="52"/>
        <v>0</v>
      </c>
      <c r="U339" s="74">
        <f t="shared" si="53"/>
        <v>9788</v>
      </c>
      <c r="V339" s="116">
        <f t="shared" si="54"/>
        <v>0</v>
      </c>
      <c r="W339" s="117">
        <f t="shared" si="55"/>
        <v>0</v>
      </c>
      <c r="X339" s="118">
        <f t="shared" si="56"/>
        <v>4894</v>
      </c>
      <c r="Y339" s="119">
        <f t="shared" si="57"/>
        <v>0</v>
      </c>
      <c r="Z339" s="120">
        <f t="shared" si="58"/>
        <v>0</v>
      </c>
      <c r="AA339" s="121">
        <f t="shared" si="59"/>
        <v>4894</v>
      </c>
      <c r="AB339" s="122"/>
    </row>
    <row r="340" spans="1:28" s="44" customFormat="1" ht="18" customHeight="1" x14ac:dyDescent="0.3">
      <c r="A340" s="486"/>
      <c r="B340" s="132" t="s">
        <v>1092</v>
      </c>
      <c r="C340" s="339" t="s">
        <v>1093</v>
      </c>
      <c r="D340" s="340" t="s">
        <v>1099</v>
      </c>
      <c r="E340" s="341" t="s">
        <v>1109</v>
      </c>
      <c r="F340" s="84" t="s">
        <v>2</v>
      </c>
      <c r="G340" s="409"/>
      <c r="H340" s="409"/>
      <c r="I340" s="409">
        <v>434</v>
      </c>
      <c r="J340" s="209" t="s">
        <v>11</v>
      </c>
      <c r="K340" s="112" t="s">
        <v>1</v>
      </c>
      <c r="L340" s="209">
        <v>3</v>
      </c>
      <c r="M340" s="209">
        <v>25</v>
      </c>
      <c r="N340" s="378" t="s">
        <v>36</v>
      </c>
      <c r="O340" s="114">
        <v>46022</v>
      </c>
      <c r="P340" s="378">
        <v>46023</v>
      </c>
      <c r="Q340" s="378">
        <v>46752</v>
      </c>
      <c r="R340" s="115">
        <v>24</v>
      </c>
      <c r="S340" s="72">
        <f t="shared" si="51"/>
        <v>0</v>
      </c>
      <c r="T340" s="73">
        <f t="shared" si="52"/>
        <v>0</v>
      </c>
      <c r="U340" s="74">
        <f t="shared" si="53"/>
        <v>868</v>
      </c>
      <c r="V340" s="116">
        <f t="shared" si="54"/>
        <v>0</v>
      </c>
      <c r="W340" s="117">
        <f t="shared" si="55"/>
        <v>0</v>
      </c>
      <c r="X340" s="118">
        <f t="shared" si="56"/>
        <v>434</v>
      </c>
      <c r="Y340" s="119">
        <f t="shared" si="57"/>
        <v>0</v>
      </c>
      <c r="Z340" s="120">
        <f t="shared" si="58"/>
        <v>0</v>
      </c>
      <c r="AA340" s="121">
        <f t="shared" si="59"/>
        <v>434</v>
      </c>
      <c r="AB340" s="122"/>
    </row>
    <row r="341" spans="1:28" s="44" customFormat="1" ht="18" customHeight="1" x14ac:dyDescent="0.3">
      <c r="A341" s="486"/>
      <c r="B341" s="132" t="s">
        <v>1092</v>
      </c>
      <c r="C341" s="339" t="s">
        <v>1093</v>
      </c>
      <c r="D341" s="340" t="s">
        <v>1100</v>
      </c>
      <c r="E341" s="341" t="s">
        <v>1110</v>
      </c>
      <c r="F341" s="84" t="s">
        <v>0</v>
      </c>
      <c r="G341" s="409">
        <v>2999</v>
      </c>
      <c r="H341" s="409">
        <v>2716</v>
      </c>
      <c r="I341" s="409"/>
      <c r="J341" s="209" t="s">
        <v>11</v>
      </c>
      <c r="K341" s="112" t="s">
        <v>1</v>
      </c>
      <c r="L341" s="209">
        <v>3</v>
      </c>
      <c r="M341" s="209">
        <v>25</v>
      </c>
      <c r="N341" s="378" t="s">
        <v>36</v>
      </c>
      <c r="O341" s="114">
        <v>46022</v>
      </c>
      <c r="P341" s="378">
        <v>46023</v>
      </c>
      <c r="Q341" s="378">
        <v>46752</v>
      </c>
      <c r="R341" s="115">
        <v>24</v>
      </c>
      <c r="S341" s="72">
        <f t="shared" si="51"/>
        <v>5998</v>
      </c>
      <c r="T341" s="73">
        <f t="shared" si="52"/>
        <v>5432</v>
      </c>
      <c r="U341" s="74">
        <f t="shared" si="53"/>
        <v>0</v>
      </c>
      <c r="V341" s="116">
        <f t="shared" si="54"/>
        <v>2999</v>
      </c>
      <c r="W341" s="117">
        <f t="shared" si="55"/>
        <v>2716</v>
      </c>
      <c r="X341" s="118">
        <f t="shared" si="56"/>
        <v>0</v>
      </c>
      <c r="Y341" s="119">
        <f t="shared" si="57"/>
        <v>2999</v>
      </c>
      <c r="Z341" s="120">
        <f t="shared" si="58"/>
        <v>2716</v>
      </c>
      <c r="AA341" s="121">
        <f t="shared" si="59"/>
        <v>0</v>
      </c>
      <c r="AB341" s="122"/>
    </row>
    <row r="342" spans="1:28" s="44" customFormat="1" ht="18" customHeight="1" x14ac:dyDescent="0.3">
      <c r="A342" s="486"/>
      <c r="B342" s="132" t="s">
        <v>1092</v>
      </c>
      <c r="C342" s="339" t="s">
        <v>1093</v>
      </c>
      <c r="D342" s="340" t="s">
        <v>1549</v>
      </c>
      <c r="E342" s="341" t="s">
        <v>1111</v>
      </c>
      <c r="F342" s="84" t="s">
        <v>0</v>
      </c>
      <c r="G342" s="409">
        <v>382</v>
      </c>
      <c r="H342" s="409">
        <v>367</v>
      </c>
      <c r="I342" s="409"/>
      <c r="J342" s="209" t="s">
        <v>11</v>
      </c>
      <c r="K342" s="112" t="s">
        <v>1115</v>
      </c>
      <c r="L342" s="209">
        <v>3</v>
      </c>
      <c r="M342" s="209">
        <v>132</v>
      </c>
      <c r="N342" s="378" t="s">
        <v>36</v>
      </c>
      <c r="O342" s="114">
        <v>46022</v>
      </c>
      <c r="P342" s="378">
        <v>46023</v>
      </c>
      <c r="Q342" s="378">
        <v>46752</v>
      </c>
      <c r="R342" s="115">
        <v>24</v>
      </c>
      <c r="S342" s="72">
        <f t="shared" si="51"/>
        <v>764</v>
      </c>
      <c r="T342" s="73">
        <f t="shared" si="52"/>
        <v>734</v>
      </c>
      <c r="U342" s="74">
        <f t="shared" si="53"/>
        <v>0</v>
      </c>
      <c r="V342" s="116">
        <f t="shared" si="54"/>
        <v>382</v>
      </c>
      <c r="W342" s="117">
        <f t="shared" si="55"/>
        <v>367</v>
      </c>
      <c r="X342" s="118">
        <f t="shared" si="56"/>
        <v>0</v>
      </c>
      <c r="Y342" s="119">
        <f t="shared" si="57"/>
        <v>382</v>
      </c>
      <c r="Z342" s="120">
        <f t="shared" si="58"/>
        <v>367</v>
      </c>
      <c r="AA342" s="121">
        <f t="shared" si="59"/>
        <v>0</v>
      </c>
      <c r="AB342" s="122"/>
    </row>
    <row r="343" spans="1:28" s="44" customFormat="1" ht="18" customHeight="1" x14ac:dyDescent="0.3">
      <c r="A343" s="486"/>
      <c r="B343" s="132" t="s">
        <v>1092</v>
      </c>
      <c r="C343" s="339" t="s">
        <v>1093</v>
      </c>
      <c r="D343" s="340" t="s">
        <v>1101</v>
      </c>
      <c r="E343" s="341" t="s">
        <v>1112</v>
      </c>
      <c r="F343" s="84" t="s">
        <v>2</v>
      </c>
      <c r="G343" s="409"/>
      <c r="H343" s="409"/>
      <c r="I343" s="409">
        <v>5596</v>
      </c>
      <c r="J343" s="209" t="s">
        <v>11</v>
      </c>
      <c r="K343" s="112" t="s">
        <v>1</v>
      </c>
      <c r="L343" s="209">
        <v>3</v>
      </c>
      <c r="M343" s="209">
        <v>25</v>
      </c>
      <c r="N343" s="378" t="s">
        <v>36</v>
      </c>
      <c r="O343" s="114">
        <v>46022</v>
      </c>
      <c r="P343" s="378">
        <v>46023</v>
      </c>
      <c r="Q343" s="378">
        <v>46752</v>
      </c>
      <c r="R343" s="115">
        <v>24</v>
      </c>
      <c r="S343" s="72">
        <f t="shared" si="51"/>
        <v>0</v>
      </c>
      <c r="T343" s="73">
        <f t="shared" si="52"/>
        <v>0</v>
      </c>
      <c r="U343" s="74">
        <f t="shared" si="53"/>
        <v>11192</v>
      </c>
      <c r="V343" s="116">
        <f t="shared" si="54"/>
        <v>0</v>
      </c>
      <c r="W343" s="117">
        <f t="shared" si="55"/>
        <v>0</v>
      </c>
      <c r="X343" s="118">
        <f t="shared" si="56"/>
        <v>5596</v>
      </c>
      <c r="Y343" s="119">
        <f t="shared" si="57"/>
        <v>0</v>
      </c>
      <c r="Z343" s="120">
        <f t="shared" si="58"/>
        <v>0</v>
      </c>
      <c r="AA343" s="121">
        <f t="shared" si="59"/>
        <v>5596</v>
      </c>
      <c r="AB343" s="122"/>
    </row>
    <row r="344" spans="1:28" s="44" customFormat="1" ht="18" customHeight="1" x14ac:dyDescent="0.3">
      <c r="A344" s="486"/>
      <c r="B344" s="132" t="s">
        <v>1092</v>
      </c>
      <c r="C344" s="339" t="s">
        <v>1093</v>
      </c>
      <c r="D344" s="340" t="s">
        <v>1102</v>
      </c>
      <c r="E344" s="341" t="s">
        <v>1113</v>
      </c>
      <c r="F344" s="84" t="s">
        <v>2</v>
      </c>
      <c r="G344" s="409"/>
      <c r="H344" s="409"/>
      <c r="I344" s="409">
        <v>100</v>
      </c>
      <c r="J344" s="209" t="s">
        <v>11</v>
      </c>
      <c r="K344" s="112" t="s">
        <v>7</v>
      </c>
      <c r="L344" s="209">
        <v>1</v>
      </c>
      <c r="M344" s="209">
        <v>25</v>
      </c>
      <c r="N344" s="378" t="s">
        <v>36</v>
      </c>
      <c r="O344" s="114">
        <v>46022</v>
      </c>
      <c r="P344" s="378">
        <v>46023</v>
      </c>
      <c r="Q344" s="378">
        <v>46752</v>
      </c>
      <c r="R344" s="115">
        <v>24</v>
      </c>
      <c r="S344" s="72">
        <f t="shared" si="51"/>
        <v>0</v>
      </c>
      <c r="T344" s="73">
        <f t="shared" si="52"/>
        <v>0</v>
      </c>
      <c r="U344" s="74">
        <f t="shared" si="53"/>
        <v>200</v>
      </c>
      <c r="V344" s="116">
        <f t="shared" si="54"/>
        <v>0</v>
      </c>
      <c r="W344" s="117">
        <f t="shared" si="55"/>
        <v>0</v>
      </c>
      <c r="X344" s="118">
        <f t="shared" si="56"/>
        <v>100</v>
      </c>
      <c r="Y344" s="119">
        <f t="shared" si="57"/>
        <v>0</v>
      </c>
      <c r="Z344" s="120">
        <f t="shared" si="58"/>
        <v>0</v>
      </c>
      <c r="AA344" s="121">
        <f t="shared" si="59"/>
        <v>100</v>
      </c>
      <c r="AB344" s="122"/>
    </row>
    <row r="345" spans="1:28" s="44" customFormat="1" ht="18" customHeight="1" x14ac:dyDescent="0.3">
      <c r="A345" s="486"/>
      <c r="B345" s="132" t="s">
        <v>1092</v>
      </c>
      <c r="C345" s="339" t="s">
        <v>1093</v>
      </c>
      <c r="D345" s="340" t="s">
        <v>1103</v>
      </c>
      <c r="E345" s="341" t="s">
        <v>1114</v>
      </c>
      <c r="F345" s="84" t="s">
        <v>2</v>
      </c>
      <c r="G345" s="409"/>
      <c r="H345" s="409"/>
      <c r="I345" s="409">
        <v>749</v>
      </c>
      <c r="J345" s="209" t="s">
        <v>11</v>
      </c>
      <c r="K345" s="112" t="s">
        <v>1</v>
      </c>
      <c r="L345" s="209">
        <v>3</v>
      </c>
      <c r="M345" s="209">
        <v>25</v>
      </c>
      <c r="N345" s="378" t="s">
        <v>36</v>
      </c>
      <c r="O345" s="114">
        <v>46022</v>
      </c>
      <c r="P345" s="378">
        <v>46023</v>
      </c>
      <c r="Q345" s="378">
        <v>46752</v>
      </c>
      <c r="R345" s="115">
        <v>24</v>
      </c>
      <c r="S345" s="72">
        <f t="shared" si="51"/>
        <v>0</v>
      </c>
      <c r="T345" s="73">
        <f t="shared" si="52"/>
        <v>0</v>
      </c>
      <c r="U345" s="74">
        <f t="shared" si="53"/>
        <v>1498</v>
      </c>
      <c r="V345" s="116">
        <f t="shared" si="54"/>
        <v>0</v>
      </c>
      <c r="W345" s="117">
        <f t="shared" si="55"/>
        <v>0</v>
      </c>
      <c r="X345" s="118">
        <f t="shared" si="56"/>
        <v>749</v>
      </c>
      <c r="Y345" s="119">
        <f t="shared" si="57"/>
        <v>0</v>
      </c>
      <c r="Z345" s="120">
        <f t="shared" si="58"/>
        <v>0</v>
      </c>
      <c r="AA345" s="121">
        <f t="shared" si="59"/>
        <v>749</v>
      </c>
      <c r="AB345" s="122"/>
    </row>
    <row r="346" spans="1:28" s="44" customFormat="1" ht="18" customHeight="1" thickBot="1" x14ac:dyDescent="0.35">
      <c r="A346" s="487"/>
      <c r="B346" s="134" t="s">
        <v>1092</v>
      </c>
      <c r="C346" s="342" t="s">
        <v>1093</v>
      </c>
      <c r="D346" s="343" t="s">
        <v>1104</v>
      </c>
      <c r="E346" s="344" t="s">
        <v>1105</v>
      </c>
      <c r="F346" s="136" t="s">
        <v>2</v>
      </c>
      <c r="G346" s="411"/>
      <c r="H346" s="411"/>
      <c r="I346" s="411">
        <v>342</v>
      </c>
      <c r="J346" s="163" t="s">
        <v>11</v>
      </c>
      <c r="K346" s="137" t="s">
        <v>7</v>
      </c>
      <c r="L346" s="163">
        <v>1</v>
      </c>
      <c r="M346" s="163">
        <v>25</v>
      </c>
      <c r="N346" s="381" t="s">
        <v>36</v>
      </c>
      <c r="O346" s="139">
        <v>46022</v>
      </c>
      <c r="P346" s="381">
        <v>46023</v>
      </c>
      <c r="Q346" s="381">
        <v>46752</v>
      </c>
      <c r="R346" s="140">
        <v>24</v>
      </c>
      <c r="S346" s="305">
        <f t="shared" si="51"/>
        <v>0</v>
      </c>
      <c r="T346" s="261">
        <f t="shared" si="52"/>
        <v>0</v>
      </c>
      <c r="U346" s="306">
        <f t="shared" si="53"/>
        <v>684</v>
      </c>
      <c r="V346" s="313">
        <f t="shared" si="54"/>
        <v>0</v>
      </c>
      <c r="W346" s="262">
        <f t="shared" si="55"/>
        <v>0</v>
      </c>
      <c r="X346" s="314">
        <f t="shared" si="56"/>
        <v>342</v>
      </c>
      <c r="Y346" s="321">
        <f t="shared" si="57"/>
        <v>0</v>
      </c>
      <c r="Z346" s="263">
        <f t="shared" si="58"/>
        <v>0</v>
      </c>
      <c r="AA346" s="322">
        <f t="shared" si="59"/>
        <v>342</v>
      </c>
      <c r="AB346" s="141"/>
    </row>
    <row r="347" spans="1:28" s="44" customFormat="1" ht="18" customHeight="1" x14ac:dyDescent="0.3">
      <c r="A347" s="491">
        <v>13</v>
      </c>
      <c r="B347" s="96" t="s">
        <v>1116</v>
      </c>
      <c r="C347" s="212" t="s">
        <v>1117</v>
      </c>
      <c r="D347" s="217" t="s">
        <v>1118</v>
      </c>
      <c r="E347" s="96" t="s">
        <v>1125</v>
      </c>
      <c r="F347" s="76" t="s">
        <v>0</v>
      </c>
      <c r="G347" s="408">
        <v>5053</v>
      </c>
      <c r="H347" s="408">
        <v>9913</v>
      </c>
      <c r="I347" s="408"/>
      <c r="J347" s="161" t="s">
        <v>12</v>
      </c>
      <c r="K347" s="98" t="s">
        <v>1</v>
      </c>
      <c r="L347" s="161">
        <v>3</v>
      </c>
      <c r="M347" s="161">
        <v>25</v>
      </c>
      <c r="N347" s="376" t="s">
        <v>36</v>
      </c>
      <c r="O347" s="101">
        <v>46022</v>
      </c>
      <c r="P347" s="376">
        <v>46023</v>
      </c>
      <c r="Q347" s="376">
        <v>46752</v>
      </c>
      <c r="R347" s="102">
        <v>24</v>
      </c>
      <c r="S347" s="69">
        <f t="shared" si="51"/>
        <v>10106</v>
      </c>
      <c r="T347" s="70">
        <f t="shared" si="52"/>
        <v>19826</v>
      </c>
      <c r="U347" s="71">
        <f t="shared" si="53"/>
        <v>0</v>
      </c>
      <c r="V347" s="103">
        <f t="shared" si="54"/>
        <v>5053</v>
      </c>
      <c r="W347" s="104">
        <f t="shared" si="55"/>
        <v>9913</v>
      </c>
      <c r="X347" s="105">
        <f t="shared" si="56"/>
        <v>0</v>
      </c>
      <c r="Y347" s="106">
        <f t="shared" si="57"/>
        <v>5053</v>
      </c>
      <c r="Z347" s="107">
        <f t="shared" si="58"/>
        <v>9913</v>
      </c>
      <c r="AA347" s="108">
        <f t="shared" si="59"/>
        <v>0</v>
      </c>
      <c r="AB347" s="109"/>
    </row>
    <row r="348" spans="1:28" s="44" customFormat="1" ht="18" customHeight="1" x14ac:dyDescent="0.3">
      <c r="A348" s="489"/>
      <c r="B348" s="110" t="s">
        <v>1116</v>
      </c>
      <c r="C348" s="214" t="s">
        <v>1117</v>
      </c>
      <c r="D348" s="218" t="s">
        <v>1119</v>
      </c>
      <c r="E348" s="110" t="s">
        <v>1126</v>
      </c>
      <c r="F348" s="84" t="s">
        <v>2</v>
      </c>
      <c r="G348" s="409"/>
      <c r="H348" s="409"/>
      <c r="I348" s="409">
        <v>6053</v>
      </c>
      <c r="J348" s="209" t="s">
        <v>11</v>
      </c>
      <c r="K348" s="112" t="s">
        <v>4</v>
      </c>
      <c r="L348" s="209">
        <v>3</v>
      </c>
      <c r="M348" s="209">
        <v>32</v>
      </c>
      <c r="N348" s="378" t="s">
        <v>36</v>
      </c>
      <c r="O348" s="114">
        <v>46022</v>
      </c>
      <c r="P348" s="378">
        <v>46023</v>
      </c>
      <c r="Q348" s="378">
        <v>46752</v>
      </c>
      <c r="R348" s="115">
        <v>24</v>
      </c>
      <c r="S348" s="72">
        <f t="shared" si="51"/>
        <v>0</v>
      </c>
      <c r="T348" s="73">
        <f t="shared" si="52"/>
        <v>0</v>
      </c>
      <c r="U348" s="74">
        <f t="shared" si="53"/>
        <v>12106</v>
      </c>
      <c r="V348" s="116">
        <f t="shared" si="54"/>
        <v>0</v>
      </c>
      <c r="W348" s="117">
        <f t="shared" si="55"/>
        <v>0</v>
      </c>
      <c r="X348" s="118">
        <f t="shared" si="56"/>
        <v>6053</v>
      </c>
      <c r="Y348" s="119">
        <f t="shared" si="57"/>
        <v>0</v>
      </c>
      <c r="Z348" s="120">
        <f t="shared" si="58"/>
        <v>0</v>
      </c>
      <c r="AA348" s="121">
        <f t="shared" si="59"/>
        <v>6053</v>
      </c>
      <c r="AB348" s="122"/>
    </row>
    <row r="349" spans="1:28" s="44" customFormat="1" ht="18" customHeight="1" x14ac:dyDescent="0.3">
      <c r="A349" s="489"/>
      <c r="B349" s="110" t="s">
        <v>1116</v>
      </c>
      <c r="C349" s="214" t="s">
        <v>1117</v>
      </c>
      <c r="D349" s="218" t="s">
        <v>1120</v>
      </c>
      <c r="E349" s="110" t="s">
        <v>1127</v>
      </c>
      <c r="F349" s="84" t="s">
        <v>0</v>
      </c>
      <c r="G349" s="409"/>
      <c r="H349" s="409"/>
      <c r="I349" s="409">
        <v>4143</v>
      </c>
      <c r="J349" s="209" t="s">
        <v>11</v>
      </c>
      <c r="K349" s="112" t="s">
        <v>1</v>
      </c>
      <c r="L349" s="209">
        <v>3</v>
      </c>
      <c r="M349" s="209">
        <v>25</v>
      </c>
      <c r="N349" s="378" t="s">
        <v>36</v>
      </c>
      <c r="O349" s="114">
        <v>46022</v>
      </c>
      <c r="P349" s="378">
        <v>46023</v>
      </c>
      <c r="Q349" s="378">
        <v>46752</v>
      </c>
      <c r="R349" s="115">
        <v>24</v>
      </c>
      <c r="S349" s="72">
        <f t="shared" si="51"/>
        <v>0</v>
      </c>
      <c r="T349" s="73">
        <f t="shared" si="52"/>
        <v>0</v>
      </c>
      <c r="U349" s="74">
        <f t="shared" si="53"/>
        <v>8286</v>
      </c>
      <c r="V349" s="116">
        <f t="shared" si="54"/>
        <v>0</v>
      </c>
      <c r="W349" s="117">
        <f t="shared" si="55"/>
        <v>0</v>
      </c>
      <c r="X349" s="118">
        <f t="shared" si="56"/>
        <v>4143</v>
      </c>
      <c r="Y349" s="119">
        <f t="shared" si="57"/>
        <v>0</v>
      </c>
      <c r="Z349" s="120">
        <f t="shared" si="58"/>
        <v>0</v>
      </c>
      <c r="AA349" s="121">
        <f t="shared" si="59"/>
        <v>4143</v>
      </c>
      <c r="AB349" s="122"/>
    </row>
    <row r="350" spans="1:28" s="44" customFormat="1" ht="18" customHeight="1" x14ac:dyDescent="0.3">
      <c r="A350" s="489"/>
      <c r="B350" s="110" t="s">
        <v>1116</v>
      </c>
      <c r="C350" s="214" t="s">
        <v>1117</v>
      </c>
      <c r="D350" s="218" t="s">
        <v>1121</v>
      </c>
      <c r="E350" s="110" t="s">
        <v>1126</v>
      </c>
      <c r="F350" s="84" t="s">
        <v>0</v>
      </c>
      <c r="G350" s="409">
        <v>5035</v>
      </c>
      <c r="H350" s="409">
        <v>11590</v>
      </c>
      <c r="I350" s="409"/>
      <c r="J350" s="209" t="s">
        <v>12</v>
      </c>
      <c r="K350" s="112" t="s">
        <v>1</v>
      </c>
      <c r="L350" s="209">
        <v>3</v>
      </c>
      <c r="M350" s="209">
        <v>25</v>
      </c>
      <c r="N350" s="378" t="s">
        <v>36</v>
      </c>
      <c r="O350" s="114">
        <v>46022</v>
      </c>
      <c r="P350" s="378">
        <v>46023</v>
      </c>
      <c r="Q350" s="378">
        <v>46752</v>
      </c>
      <c r="R350" s="115">
        <v>24</v>
      </c>
      <c r="S350" s="72">
        <f t="shared" si="51"/>
        <v>10070</v>
      </c>
      <c r="T350" s="73">
        <f t="shared" si="52"/>
        <v>23180</v>
      </c>
      <c r="U350" s="74">
        <f t="shared" si="53"/>
        <v>0</v>
      </c>
      <c r="V350" s="116">
        <f t="shared" si="54"/>
        <v>5035</v>
      </c>
      <c r="W350" s="117">
        <f t="shared" si="55"/>
        <v>11590</v>
      </c>
      <c r="X350" s="118">
        <f t="shared" si="56"/>
        <v>0</v>
      </c>
      <c r="Y350" s="119">
        <f t="shared" si="57"/>
        <v>5035</v>
      </c>
      <c r="Z350" s="120">
        <f t="shared" si="58"/>
        <v>11590</v>
      </c>
      <c r="AA350" s="121">
        <f t="shared" si="59"/>
        <v>0</v>
      </c>
      <c r="AB350" s="122"/>
    </row>
    <row r="351" spans="1:28" s="44" customFormat="1" ht="18" customHeight="1" x14ac:dyDescent="0.3">
      <c r="A351" s="489"/>
      <c r="B351" s="110" t="s">
        <v>1116</v>
      </c>
      <c r="C351" s="214" t="s">
        <v>1117</v>
      </c>
      <c r="D351" s="218" t="s">
        <v>1122</v>
      </c>
      <c r="E351" s="110" t="s">
        <v>1128</v>
      </c>
      <c r="F351" s="84" t="s">
        <v>2</v>
      </c>
      <c r="G351" s="409"/>
      <c r="H351" s="409"/>
      <c r="I351" s="409">
        <v>166</v>
      </c>
      <c r="J351" s="209" t="s">
        <v>11</v>
      </c>
      <c r="K351" s="112" t="s">
        <v>22</v>
      </c>
      <c r="L351" s="209">
        <v>3</v>
      </c>
      <c r="M351" s="209">
        <v>20</v>
      </c>
      <c r="N351" s="378" t="s">
        <v>36</v>
      </c>
      <c r="O351" s="114">
        <v>46022</v>
      </c>
      <c r="P351" s="378">
        <v>46023</v>
      </c>
      <c r="Q351" s="378">
        <v>46752</v>
      </c>
      <c r="R351" s="115">
        <v>24</v>
      </c>
      <c r="S351" s="72">
        <f t="shared" si="51"/>
        <v>0</v>
      </c>
      <c r="T351" s="73">
        <f t="shared" si="52"/>
        <v>0</v>
      </c>
      <c r="U351" s="74">
        <f t="shared" si="53"/>
        <v>332</v>
      </c>
      <c r="V351" s="116">
        <f t="shared" si="54"/>
        <v>0</v>
      </c>
      <c r="W351" s="117">
        <f t="shared" si="55"/>
        <v>0</v>
      </c>
      <c r="X351" s="118">
        <f t="shared" si="56"/>
        <v>166</v>
      </c>
      <c r="Y351" s="119">
        <f t="shared" si="57"/>
        <v>0</v>
      </c>
      <c r="Z351" s="120">
        <f t="shared" si="58"/>
        <v>0</v>
      </c>
      <c r="AA351" s="121">
        <f t="shared" si="59"/>
        <v>166</v>
      </c>
      <c r="AB351" s="122"/>
    </row>
    <row r="352" spans="1:28" s="44" customFormat="1" ht="18" customHeight="1" x14ac:dyDescent="0.3">
      <c r="A352" s="489"/>
      <c r="B352" s="110" t="s">
        <v>1116</v>
      </c>
      <c r="C352" s="214" t="s">
        <v>1117</v>
      </c>
      <c r="D352" s="218" t="s">
        <v>1548</v>
      </c>
      <c r="E352" s="110" t="s">
        <v>1126</v>
      </c>
      <c r="F352" s="84" t="s">
        <v>0</v>
      </c>
      <c r="G352" s="409">
        <v>3565</v>
      </c>
      <c r="H352" s="409">
        <v>4384</v>
      </c>
      <c r="I352" s="409"/>
      <c r="J352" s="209" t="s">
        <v>11</v>
      </c>
      <c r="K352" s="112" t="s">
        <v>5</v>
      </c>
      <c r="L352" s="209">
        <v>3</v>
      </c>
      <c r="M352" s="209">
        <v>63</v>
      </c>
      <c r="N352" s="378" t="s">
        <v>36</v>
      </c>
      <c r="O352" s="114">
        <v>46022</v>
      </c>
      <c r="P352" s="378">
        <v>46023</v>
      </c>
      <c r="Q352" s="378">
        <v>46752</v>
      </c>
      <c r="R352" s="115">
        <v>24</v>
      </c>
      <c r="S352" s="72">
        <f t="shared" si="51"/>
        <v>7130</v>
      </c>
      <c r="T352" s="73">
        <f t="shared" si="52"/>
        <v>8768</v>
      </c>
      <c r="U352" s="74">
        <f t="shared" si="53"/>
        <v>0</v>
      </c>
      <c r="V352" s="116">
        <f t="shared" si="54"/>
        <v>3565</v>
      </c>
      <c r="W352" s="117">
        <f t="shared" si="55"/>
        <v>4384</v>
      </c>
      <c r="X352" s="118">
        <f t="shared" si="56"/>
        <v>0</v>
      </c>
      <c r="Y352" s="119">
        <f t="shared" si="57"/>
        <v>3565</v>
      </c>
      <c r="Z352" s="120">
        <f t="shared" si="58"/>
        <v>4384</v>
      </c>
      <c r="AA352" s="121">
        <f t="shared" si="59"/>
        <v>0</v>
      </c>
      <c r="AB352" s="122"/>
    </row>
    <row r="353" spans="1:28" s="44" customFormat="1" ht="18" customHeight="1" x14ac:dyDescent="0.3">
      <c r="A353" s="489"/>
      <c r="B353" s="110" t="s">
        <v>1116</v>
      </c>
      <c r="C353" s="214" t="s">
        <v>1117</v>
      </c>
      <c r="D353" s="218" t="s">
        <v>1123</v>
      </c>
      <c r="E353" s="110" t="s">
        <v>1129</v>
      </c>
      <c r="F353" s="84" t="s">
        <v>2</v>
      </c>
      <c r="G353" s="410"/>
      <c r="H353" s="410"/>
      <c r="I353" s="409">
        <v>206</v>
      </c>
      <c r="J353" s="209" t="s">
        <v>11</v>
      </c>
      <c r="K353" s="112" t="s">
        <v>7</v>
      </c>
      <c r="L353" s="209">
        <v>1</v>
      </c>
      <c r="M353" s="209">
        <v>25</v>
      </c>
      <c r="N353" s="378" t="s">
        <v>36</v>
      </c>
      <c r="O353" s="114">
        <v>46022</v>
      </c>
      <c r="P353" s="378">
        <v>46023</v>
      </c>
      <c r="Q353" s="378">
        <v>46752</v>
      </c>
      <c r="R353" s="115">
        <v>24</v>
      </c>
      <c r="S353" s="72">
        <f t="shared" si="51"/>
        <v>0</v>
      </c>
      <c r="T353" s="73">
        <f t="shared" si="52"/>
        <v>0</v>
      </c>
      <c r="U353" s="74">
        <f t="shared" si="53"/>
        <v>412</v>
      </c>
      <c r="V353" s="116">
        <f t="shared" si="54"/>
        <v>0</v>
      </c>
      <c r="W353" s="117">
        <f t="shared" si="55"/>
        <v>0</v>
      </c>
      <c r="X353" s="118">
        <f t="shared" si="56"/>
        <v>206</v>
      </c>
      <c r="Y353" s="119">
        <f t="shared" si="57"/>
        <v>0</v>
      </c>
      <c r="Z353" s="120">
        <f t="shared" si="58"/>
        <v>0</v>
      </c>
      <c r="AA353" s="121">
        <f t="shared" si="59"/>
        <v>206</v>
      </c>
      <c r="AB353" s="122"/>
    </row>
    <row r="354" spans="1:28" s="44" customFormat="1" ht="18" customHeight="1" thickBot="1" x14ac:dyDescent="0.35">
      <c r="A354" s="490"/>
      <c r="B354" s="154" t="s">
        <v>1116</v>
      </c>
      <c r="C354" s="215" t="s">
        <v>1117</v>
      </c>
      <c r="D354" s="219" t="s">
        <v>1124</v>
      </c>
      <c r="E354" s="154" t="s">
        <v>1130</v>
      </c>
      <c r="F354" s="136" t="s">
        <v>2</v>
      </c>
      <c r="G354" s="411"/>
      <c r="H354" s="411"/>
      <c r="I354" s="411">
        <v>52</v>
      </c>
      <c r="J354" s="163" t="s">
        <v>11</v>
      </c>
      <c r="K354" s="137" t="s">
        <v>19</v>
      </c>
      <c r="L354" s="163">
        <v>1</v>
      </c>
      <c r="M354" s="163">
        <v>10</v>
      </c>
      <c r="N354" s="381" t="s">
        <v>36</v>
      </c>
      <c r="O354" s="139">
        <v>46022</v>
      </c>
      <c r="P354" s="381">
        <v>46023</v>
      </c>
      <c r="Q354" s="381">
        <v>46752</v>
      </c>
      <c r="R354" s="140">
        <v>24</v>
      </c>
      <c r="S354" s="305">
        <f t="shared" si="51"/>
        <v>0</v>
      </c>
      <c r="T354" s="261">
        <f t="shared" si="52"/>
        <v>0</v>
      </c>
      <c r="U354" s="306">
        <f t="shared" si="53"/>
        <v>104</v>
      </c>
      <c r="V354" s="313">
        <f t="shared" si="54"/>
        <v>0</v>
      </c>
      <c r="W354" s="262">
        <f t="shared" si="55"/>
        <v>0</v>
      </c>
      <c r="X354" s="314">
        <f t="shared" si="56"/>
        <v>52</v>
      </c>
      <c r="Y354" s="321">
        <f t="shared" si="57"/>
        <v>0</v>
      </c>
      <c r="Z354" s="263">
        <f t="shared" si="58"/>
        <v>0</v>
      </c>
      <c r="AA354" s="322">
        <f t="shared" si="59"/>
        <v>52</v>
      </c>
      <c r="AB354" s="141"/>
    </row>
    <row r="355" spans="1:28" s="44" customFormat="1" ht="18" customHeight="1" x14ac:dyDescent="0.3">
      <c r="A355" s="485">
        <v>14</v>
      </c>
      <c r="B355" s="130" t="s">
        <v>1131</v>
      </c>
      <c r="C355" s="337" t="s">
        <v>1132</v>
      </c>
      <c r="D355" s="331" t="s">
        <v>1133</v>
      </c>
      <c r="E355" s="331" t="s">
        <v>1145</v>
      </c>
      <c r="F355" s="76" t="s">
        <v>0</v>
      </c>
      <c r="G355" s="408">
        <v>4559</v>
      </c>
      <c r="H355" s="408">
        <v>9525</v>
      </c>
      <c r="I355" s="408"/>
      <c r="J355" s="161" t="s">
        <v>12</v>
      </c>
      <c r="K355" s="98" t="s">
        <v>4</v>
      </c>
      <c r="L355" s="161">
        <v>3</v>
      </c>
      <c r="M355" s="161">
        <v>32</v>
      </c>
      <c r="N355" s="376" t="s">
        <v>36</v>
      </c>
      <c r="O355" s="101">
        <v>46022</v>
      </c>
      <c r="P355" s="376">
        <v>46023</v>
      </c>
      <c r="Q355" s="376">
        <v>46752</v>
      </c>
      <c r="R355" s="102">
        <v>24</v>
      </c>
      <c r="S355" s="69">
        <f t="shared" si="51"/>
        <v>9118</v>
      </c>
      <c r="T355" s="70">
        <f t="shared" si="52"/>
        <v>19050</v>
      </c>
      <c r="U355" s="71">
        <f t="shared" si="53"/>
        <v>0</v>
      </c>
      <c r="V355" s="103">
        <f t="shared" si="54"/>
        <v>4559</v>
      </c>
      <c r="W355" s="104">
        <f t="shared" si="55"/>
        <v>9525</v>
      </c>
      <c r="X355" s="105">
        <f t="shared" si="56"/>
        <v>0</v>
      </c>
      <c r="Y355" s="106">
        <f t="shared" si="57"/>
        <v>4559</v>
      </c>
      <c r="Z355" s="107">
        <f t="shared" si="58"/>
        <v>9525</v>
      </c>
      <c r="AA355" s="108">
        <f t="shared" si="59"/>
        <v>0</v>
      </c>
      <c r="AB355" s="109"/>
    </row>
    <row r="356" spans="1:28" s="44" customFormat="1" ht="18" customHeight="1" x14ac:dyDescent="0.3">
      <c r="A356" s="486"/>
      <c r="B356" s="132" t="s">
        <v>1131</v>
      </c>
      <c r="C356" s="339" t="s">
        <v>1132</v>
      </c>
      <c r="D356" s="345" t="s">
        <v>1134</v>
      </c>
      <c r="E356" s="132" t="s">
        <v>1146</v>
      </c>
      <c r="F356" s="84" t="s">
        <v>0</v>
      </c>
      <c r="G356" s="409">
        <v>3874</v>
      </c>
      <c r="H356" s="409">
        <v>2326</v>
      </c>
      <c r="I356" s="409"/>
      <c r="J356" s="209" t="s">
        <v>11</v>
      </c>
      <c r="K356" s="112" t="s">
        <v>4</v>
      </c>
      <c r="L356" s="209">
        <v>3</v>
      </c>
      <c r="M356" s="209">
        <v>32</v>
      </c>
      <c r="N356" s="378" t="s">
        <v>36</v>
      </c>
      <c r="O356" s="114">
        <v>46022</v>
      </c>
      <c r="P356" s="378">
        <v>46023</v>
      </c>
      <c r="Q356" s="378">
        <v>46752</v>
      </c>
      <c r="R356" s="115">
        <v>24</v>
      </c>
      <c r="S356" s="72">
        <f t="shared" si="51"/>
        <v>7748</v>
      </c>
      <c r="T356" s="73">
        <f t="shared" si="52"/>
        <v>4652</v>
      </c>
      <c r="U356" s="74">
        <f t="shared" si="53"/>
        <v>0</v>
      </c>
      <c r="V356" s="116">
        <f t="shared" si="54"/>
        <v>3874</v>
      </c>
      <c r="W356" s="117">
        <f t="shared" si="55"/>
        <v>2326</v>
      </c>
      <c r="X356" s="118">
        <f t="shared" si="56"/>
        <v>0</v>
      </c>
      <c r="Y356" s="119">
        <f t="shared" si="57"/>
        <v>3874</v>
      </c>
      <c r="Z356" s="120">
        <f t="shared" si="58"/>
        <v>2326</v>
      </c>
      <c r="AA356" s="121">
        <f t="shared" si="59"/>
        <v>0</v>
      </c>
      <c r="AB356" s="122"/>
    </row>
    <row r="357" spans="1:28" s="44" customFormat="1" ht="18" customHeight="1" x14ac:dyDescent="0.3">
      <c r="A357" s="486"/>
      <c r="B357" s="132" t="s">
        <v>1131</v>
      </c>
      <c r="C357" s="339" t="s">
        <v>1132</v>
      </c>
      <c r="D357" s="345" t="s">
        <v>1135</v>
      </c>
      <c r="E357" s="345" t="s">
        <v>1147</v>
      </c>
      <c r="F357" s="84" t="s">
        <v>2</v>
      </c>
      <c r="G357" s="409"/>
      <c r="H357" s="409"/>
      <c r="I357" s="409">
        <v>2044</v>
      </c>
      <c r="J357" s="209" t="s">
        <v>11</v>
      </c>
      <c r="K357" s="112" t="s">
        <v>1</v>
      </c>
      <c r="L357" s="209">
        <v>3</v>
      </c>
      <c r="M357" s="209">
        <v>25</v>
      </c>
      <c r="N357" s="378" t="s">
        <v>36</v>
      </c>
      <c r="O357" s="114">
        <v>46022</v>
      </c>
      <c r="P357" s="378">
        <v>46023</v>
      </c>
      <c r="Q357" s="378">
        <v>46752</v>
      </c>
      <c r="R357" s="115">
        <v>24</v>
      </c>
      <c r="S357" s="72">
        <f t="shared" si="51"/>
        <v>0</v>
      </c>
      <c r="T357" s="73">
        <f t="shared" si="52"/>
        <v>0</v>
      </c>
      <c r="U357" s="74">
        <f t="shared" si="53"/>
        <v>4088</v>
      </c>
      <c r="V357" s="116">
        <f t="shared" si="54"/>
        <v>0</v>
      </c>
      <c r="W357" s="117">
        <f t="shared" si="55"/>
        <v>0</v>
      </c>
      <c r="X357" s="118">
        <f t="shared" si="56"/>
        <v>2044</v>
      </c>
      <c r="Y357" s="119">
        <f t="shared" si="57"/>
        <v>0</v>
      </c>
      <c r="Z357" s="120">
        <f t="shared" si="58"/>
        <v>0</v>
      </c>
      <c r="AA357" s="121">
        <f t="shared" si="59"/>
        <v>2044</v>
      </c>
      <c r="AB357" s="122"/>
    </row>
    <row r="358" spans="1:28" s="44" customFormat="1" ht="18" customHeight="1" x14ac:dyDescent="0.3">
      <c r="A358" s="486"/>
      <c r="B358" s="132" t="s">
        <v>1131</v>
      </c>
      <c r="C358" s="339" t="s">
        <v>1132</v>
      </c>
      <c r="D358" s="345" t="s">
        <v>1136</v>
      </c>
      <c r="E358" s="345" t="s">
        <v>1148</v>
      </c>
      <c r="F358" s="84" t="s">
        <v>2</v>
      </c>
      <c r="G358" s="409">
        <v>306</v>
      </c>
      <c r="H358" s="409">
        <v>255</v>
      </c>
      <c r="I358" s="409"/>
      <c r="J358" s="209" t="s">
        <v>11</v>
      </c>
      <c r="K358" s="112" t="s">
        <v>22</v>
      </c>
      <c r="L358" s="209">
        <v>3</v>
      </c>
      <c r="M358" s="209">
        <v>20</v>
      </c>
      <c r="N358" s="378" t="s">
        <v>36</v>
      </c>
      <c r="O358" s="114">
        <v>46022</v>
      </c>
      <c r="P358" s="378">
        <v>46023</v>
      </c>
      <c r="Q358" s="378">
        <v>46752</v>
      </c>
      <c r="R358" s="115">
        <v>24</v>
      </c>
      <c r="S358" s="72">
        <f t="shared" si="51"/>
        <v>612</v>
      </c>
      <c r="T358" s="73">
        <f t="shared" si="52"/>
        <v>510</v>
      </c>
      <c r="U358" s="74">
        <f t="shared" si="53"/>
        <v>0</v>
      </c>
      <c r="V358" s="116">
        <f t="shared" si="54"/>
        <v>306</v>
      </c>
      <c r="W358" s="117">
        <f t="shared" si="55"/>
        <v>255</v>
      </c>
      <c r="X358" s="118">
        <f t="shared" si="56"/>
        <v>0</v>
      </c>
      <c r="Y358" s="119">
        <f t="shared" si="57"/>
        <v>306</v>
      </c>
      <c r="Z358" s="120">
        <f t="shared" si="58"/>
        <v>255</v>
      </c>
      <c r="AA358" s="121">
        <f t="shared" si="59"/>
        <v>0</v>
      </c>
      <c r="AB358" s="122"/>
    </row>
    <row r="359" spans="1:28" s="44" customFormat="1" ht="18" customHeight="1" x14ac:dyDescent="0.3">
      <c r="A359" s="486"/>
      <c r="B359" s="132" t="s">
        <v>1131</v>
      </c>
      <c r="C359" s="339" t="s">
        <v>1132</v>
      </c>
      <c r="D359" s="345" t="s">
        <v>1137</v>
      </c>
      <c r="E359" s="132" t="s">
        <v>1149</v>
      </c>
      <c r="F359" s="84" t="s">
        <v>0</v>
      </c>
      <c r="G359" s="409">
        <v>1502</v>
      </c>
      <c r="H359" s="409">
        <v>3129</v>
      </c>
      <c r="I359" s="409"/>
      <c r="J359" s="209" t="s">
        <v>11</v>
      </c>
      <c r="K359" s="112" t="s">
        <v>1</v>
      </c>
      <c r="L359" s="209">
        <v>3</v>
      </c>
      <c r="M359" s="209">
        <v>25</v>
      </c>
      <c r="N359" s="378" t="s">
        <v>36</v>
      </c>
      <c r="O359" s="114">
        <v>46022</v>
      </c>
      <c r="P359" s="378">
        <v>46023</v>
      </c>
      <c r="Q359" s="378">
        <v>46752</v>
      </c>
      <c r="R359" s="115">
        <v>24</v>
      </c>
      <c r="S359" s="72">
        <f t="shared" si="51"/>
        <v>3004</v>
      </c>
      <c r="T359" s="73">
        <f t="shared" si="52"/>
        <v>6258</v>
      </c>
      <c r="U359" s="74">
        <f t="shared" si="53"/>
        <v>0</v>
      </c>
      <c r="V359" s="116">
        <f t="shared" si="54"/>
        <v>1502</v>
      </c>
      <c r="W359" s="117">
        <f t="shared" si="55"/>
        <v>3129</v>
      </c>
      <c r="X359" s="118">
        <f t="shared" si="56"/>
        <v>0</v>
      </c>
      <c r="Y359" s="119">
        <f t="shared" si="57"/>
        <v>1502</v>
      </c>
      <c r="Z359" s="120">
        <f t="shared" si="58"/>
        <v>3129</v>
      </c>
      <c r="AA359" s="121">
        <f t="shared" si="59"/>
        <v>0</v>
      </c>
      <c r="AB359" s="122"/>
    </row>
    <row r="360" spans="1:28" s="44" customFormat="1" ht="18" customHeight="1" x14ac:dyDescent="0.3">
      <c r="A360" s="486"/>
      <c r="B360" s="132" t="s">
        <v>1131</v>
      </c>
      <c r="C360" s="339" t="s">
        <v>1132</v>
      </c>
      <c r="D360" s="345" t="s">
        <v>1138</v>
      </c>
      <c r="E360" s="132" t="s">
        <v>1150</v>
      </c>
      <c r="F360" s="84" t="s">
        <v>0</v>
      </c>
      <c r="G360" s="409">
        <v>3247</v>
      </c>
      <c r="H360" s="409">
        <v>6856</v>
      </c>
      <c r="I360" s="409"/>
      <c r="J360" s="209" t="s">
        <v>12</v>
      </c>
      <c r="K360" s="112" t="s">
        <v>4</v>
      </c>
      <c r="L360" s="209">
        <v>3</v>
      </c>
      <c r="M360" s="209">
        <v>32</v>
      </c>
      <c r="N360" s="378" t="s">
        <v>36</v>
      </c>
      <c r="O360" s="114">
        <v>46022</v>
      </c>
      <c r="P360" s="378">
        <v>46023</v>
      </c>
      <c r="Q360" s="378">
        <v>46752</v>
      </c>
      <c r="R360" s="115">
        <v>24</v>
      </c>
      <c r="S360" s="72">
        <f t="shared" si="51"/>
        <v>6494</v>
      </c>
      <c r="T360" s="73">
        <f t="shared" si="52"/>
        <v>13712</v>
      </c>
      <c r="U360" s="74">
        <f t="shared" si="53"/>
        <v>0</v>
      </c>
      <c r="V360" s="116">
        <f t="shared" si="54"/>
        <v>3247</v>
      </c>
      <c r="W360" s="117">
        <f t="shared" si="55"/>
        <v>6856</v>
      </c>
      <c r="X360" s="118">
        <f t="shared" si="56"/>
        <v>0</v>
      </c>
      <c r="Y360" s="119">
        <f t="shared" si="57"/>
        <v>3247</v>
      </c>
      <c r="Z360" s="120">
        <f t="shared" si="58"/>
        <v>6856</v>
      </c>
      <c r="AA360" s="121">
        <f t="shared" si="59"/>
        <v>0</v>
      </c>
      <c r="AB360" s="122"/>
    </row>
    <row r="361" spans="1:28" s="44" customFormat="1" ht="18" customHeight="1" x14ac:dyDescent="0.3">
      <c r="A361" s="486"/>
      <c r="B361" s="132" t="s">
        <v>1131</v>
      </c>
      <c r="C361" s="339" t="s">
        <v>1132</v>
      </c>
      <c r="D361" s="345" t="s">
        <v>1139</v>
      </c>
      <c r="E361" s="132" t="s">
        <v>1151</v>
      </c>
      <c r="F361" s="84" t="s">
        <v>2</v>
      </c>
      <c r="G361" s="410"/>
      <c r="H361" s="410"/>
      <c r="I361" s="409">
        <v>5249</v>
      </c>
      <c r="J361" s="209" t="s">
        <v>11</v>
      </c>
      <c r="K361" s="112" t="s">
        <v>4</v>
      </c>
      <c r="L361" s="209">
        <v>3</v>
      </c>
      <c r="M361" s="209">
        <v>32</v>
      </c>
      <c r="N361" s="113" t="s">
        <v>36</v>
      </c>
      <c r="O361" s="114">
        <v>46022</v>
      </c>
      <c r="P361" s="378">
        <v>46023</v>
      </c>
      <c r="Q361" s="378">
        <v>46752</v>
      </c>
      <c r="R361" s="115">
        <v>24</v>
      </c>
      <c r="S361" s="72">
        <f t="shared" si="51"/>
        <v>0</v>
      </c>
      <c r="T361" s="73">
        <f t="shared" si="52"/>
        <v>0</v>
      </c>
      <c r="U361" s="74">
        <f t="shared" si="53"/>
        <v>10498</v>
      </c>
      <c r="V361" s="116">
        <f t="shared" si="54"/>
        <v>0</v>
      </c>
      <c r="W361" s="117">
        <f t="shared" si="55"/>
        <v>0</v>
      </c>
      <c r="X361" s="118">
        <f t="shared" si="56"/>
        <v>5249</v>
      </c>
      <c r="Y361" s="119">
        <f t="shared" si="57"/>
        <v>0</v>
      </c>
      <c r="Z361" s="120">
        <f t="shared" si="58"/>
        <v>0</v>
      </c>
      <c r="AA361" s="121">
        <f t="shared" si="59"/>
        <v>5249</v>
      </c>
      <c r="AB361" s="122"/>
    </row>
    <row r="362" spans="1:28" s="44" customFormat="1" ht="18" customHeight="1" x14ac:dyDescent="0.3">
      <c r="A362" s="486"/>
      <c r="B362" s="132" t="s">
        <v>1131</v>
      </c>
      <c r="C362" s="339" t="s">
        <v>1132</v>
      </c>
      <c r="D362" s="345" t="s">
        <v>1140</v>
      </c>
      <c r="E362" s="132" t="s">
        <v>1152</v>
      </c>
      <c r="F362" s="84" t="s">
        <v>0</v>
      </c>
      <c r="G362" s="409">
        <v>47</v>
      </c>
      <c r="H362" s="409">
        <v>6</v>
      </c>
      <c r="I362" s="409"/>
      <c r="J362" s="209" t="s">
        <v>11</v>
      </c>
      <c r="K362" s="112" t="s">
        <v>1</v>
      </c>
      <c r="L362" s="209">
        <v>3</v>
      </c>
      <c r="M362" s="209">
        <v>25</v>
      </c>
      <c r="N362" s="113" t="s">
        <v>36</v>
      </c>
      <c r="O362" s="114">
        <v>46022</v>
      </c>
      <c r="P362" s="378">
        <v>46023</v>
      </c>
      <c r="Q362" s="378">
        <v>46752</v>
      </c>
      <c r="R362" s="115">
        <v>24</v>
      </c>
      <c r="S362" s="72">
        <f t="shared" si="51"/>
        <v>94</v>
      </c>
      <c r="T362" s="73">
        <f t="shared" si="52"/>
        <v>12</v>
      </c>
      <c r="U362" s="74">
        <f t="shared" si="53"/>
        <v>0</v>
      </c>
      <c r="V362" s="116">
        <f t="shared" si="54"/>
        <v>47</v>
      </c>
      <c r="W362" s="117">
        <f t="shared" si="55"/>
        <v>6</v>
      </c>
      <c r="X362" s="118">
        <f t="shared" si="56"/>
        <v>0</v>
      </c>
      <c r="Y362" s="119">
        <f t="shared" si="57"/>
        <v>47</v>
      </c>
      <c r="Z362" s="120">
        <f t="shared" si="58"/>
        <v>6</v>
      </c>
      <c r="AA362" s="121">
        <f t="shared" si="59"/>
        <v>0</v>
      </c>
      <c r="AB362" s="122"/>
    </row>
    <row r="363" spans="1:28" s="44" customFormat="1" ht="18" customHeight="1" x14ac:dyDescent="0.3">
      <c r="A363" s="486"/>
      <c r="B363" s="132" t="s">
        <v>1131</v>
      </c>
      <c r="C363" s="339" t="s">
        <v>1132</v>
      </c>
      <c r="D363" s="345" t="s">
        <v>1141</v>
      </c>
      <c r="E363" s="132" t="s">
        <v>1153</v>
      </c>
      <c r="F363" s="84" t="s">
        <v>2</v>
      </c>
      <c r="G363" s="409">
        <v>1008</v>
      </c>
      <c r="H363" s="409">
        <v>516</v>
      </c>
      <c r="I363" s="409"/>
      <c r="J363" s="209" t="s">
        <v>11</v>
      </c>
      <c r="K363" s="112" t="s">
        <v>22</v>
      </c>
      <c r="L363" s="209">
        <v>3</v>
      </c>
      <c r="M363" s="209">
        <v>20</v>
      </c>
      <c r="N363" s="113" t="s">
        <v>36</v>
      </c>
      <c r="O363" s="114">
        <v>46022</v>
      </c>
      <c r="P363" s="378">
        <v>46023</v>
      </c>
      <c r="Q363" s="378">
        <v>46752</v>
      </c>
      <c r="R363" s="115">
        <v>24</v>
      </c>
      <c r="S363" s="72">
        <f t="shared" si="51"/>
        <v>2016</v>
      </c>
      <c r="T363" s="73">
        <f t="shared" si="52"/>
        <v>1032</v>
      </c>
      <c r="U363" s="74">
        <f t="shared" si="53"/>
        <v>0</v>
      </c>
      <c r="V363" s="116">
        <f t="shared" si="54"/>
        <v>1008</v>
      </c>
      <c r="W363" s="117">
        <f t="shared" si="55"/>
        <v>516</v>
      </c>
      <c r="X363" s="118">
        <f t="shared" si="56"/>
        <v>0</v>
      </c>
      <c r="Y363" s="119">
        <f t="shared" si="57"/>
        <v>1008</v>
      </c>
      <c r="Z363" s="120">
        <f t="shared" si="58"/>
        <v>516</v>
      </c>
      <c r="AA363" s="121">
        <f t="shared" si="59"/>
        <v>0</v>
      </c>
      <c r="AB363" s="122"/>
    </row>
    <row r="364" spans="1:28" s="44" customFormat="1" ht="18" customHeight="1" x14ac:dyDescent="0.3">
      <c r="A364" s="486"/>
      <c r="B364" s="132" t="s">
        <v>1131</v>
      </c>
      <c r="C364" s="339" t="s">
        <v>1132</v>
      </c>
      <c r="D364" s="345" t="s">
        <v>1142</v>
      </c>
      <c r="E364" s="132" t="s">
        <v>1152</v>
      </c>
      <c r="F364" s="84" t="s">
        <v>2</v>
      </c>
      <c r="G364" s="409"/>
      <c r="H364" s="409"/>
      <c r="I364" s="409">
        <v>447</v>
      </c>
      <c r="J364" s="209" t="s">
        <v>11</v>
      </c>
      <c r="K364" s="112" t="s">
        <v>1</v>
      </c>
      <c r="L364" s="209">
        <v>3</v>
      </c>
      <c r="M364" s="209">
        <v>25</v>
      </c>
      <c r="N364" s="113" t="s">
        <v>36</v>
      </c>
      <c r="O364" s="114">
        <v>46022</v>
      </c>
      <c r="P364" s="378">
        <v>46023</v>
      </c>
      <c r="Q364" s="378">
        <v>46752</v>
      </c>
      <c r="R364" s="115">
        <v>24</v>
      </c>
      <c r="S364" s="72">
        <f t="shared" si="51"/>
        <v>0</v>
      </c>
      <c r="T364" s="73">
        <f t="shared" si="52"/>
        <v>0</v>
      </c>
      <c r="U364" s="74">
        <f t="shared" si="53"/>
        <v>894</v>
      </c>
      <c r="V364" s="116">
        <f t="shared" si="54"/>
        <v>0</v>
      </c>
      <c r="W364" s="117">
        <f t="shared" si="55"/>
        <v>0</v>
      </c>
      <c r="X364" s="118">
        <f t="shared" si="56"/>
        <v>447</v>
      </c>
      <c r="Y364" s="119">
        <f t="shared" si="57"/>
        <v>0</v>
      </c>
      <c r="Z364" s="120">
        <f t="shared" si="58"/>
        <v>0</v>
      </c>
      <c r="AA364" s="121">
        <f t="shared" si="59"/>
        <v>447</v>
      </c>
      <c r="AB364" s="122"/>
    </row>
    <row r="365" spans="1:28" s="44" customFormat="1" ht="18" customHeight="1" x14ac:dyDescent="0.3">
      <c r="A365" s="486"/>
      <c r="B365" s="132" t="s">
        <v>1131</v>
      </c>
      <c r="C365" s="339" t="s">
        <v>1132</v>
      </c>
      <c r="D365" s="345" t="s">
        <v>1143</v>
      </c>
      <c r="E365" s="132" t="s">
        <v>1154</v>
      </c>
      <c r="F365" s="84" t="s">
        <v>2</v>
      </c>
      <c r="G365" s="409">
        <v>442</v>
      </c>
      <c r="H365" s="409">
        <v>566</v>
      </c>
      <c r="I365" s="409"/>
      <c r="J365" s="209" t="s">
        <v>11</v>
      </c>
      <c r="K365" s="112" t="s">
        <v>22</v>
      </c>
      <c r="L365" s="209">
        <v>3</v>
      </c>
      <c r="M365" s="209">
        <v>20</v>
      </c>
      <c r="N365" s="113" t="s">
        <v>36</v>
      </c>
      <c r="O365" s="114">
        <v>46022</v>
      </c>
      <c r="P365" s="378">
        <v>46023</v>
      </c>
      <c r="Q365" s="378">
        <v>46752</v>
      </c>
      <c r="R365" s="115">
        <v>24</v>
      </c>
      <c r="S365" s="72">
        <f t="shared" si="51"/>
        <v>884</v>
      </c>
      <c r="T365" s="73">
        <f t="shared" si="52"/>
        <v>1132</v>
      </c>
      <c r="U365" s="74">
        <f t="shared" si="53"/>
        <v>0</v>
      </c>
      <c r="V365" s="116">
        <f t="shared" si="54"/>
        <v>442</v>
      </c>
      <c r="W365" s="117">
        <f t="shared" si="55"/>
        <v>566</v>
      </c>
      <c r="X365" s="118">
        <f t="shared" si="56"/>
        <v>0</v>
      </c>
      <c r="Y365" s="119">
        <f t="shared" si="57"/>
        <v>442</v>
      </c>
      <c r="Z365" s="120">
        <f t="shared" si="58"/>
        <v>566</v>
      </c>
      <c r="AA365" s="121">
        <f t="shared" si="59"/>
        <v>0</v>
      </c>
      <c r="AB365" s="122"/>
    </row>
    <row r="366" spans="1:28" s="44" customFormat="1" ht="18" customHeight="1" thickBot="1" x14ac:dyDescent="0.35">
      <c r="A366" s="487"/>
      <c r="B366" s="134" t="s">
        <v>1131</v>
      </c>
      <c r="C366" s="342" t="s">
        <v>1132</v>
      </c>
      <c r="D366" s="332" t="s">
        <v>1144</v>
      </c>
      <c r="E366" s="134" t="s">
        <v>1155</v>
      </c>
      <c r="F366" s="136" t="s">
        <v>2</v>
      </c>
      <c r="G366" s="411"/>
      <c r="H366" s="411"/>
      <c r="I366" s="411">
        <v>1</v>
      </c>
      <c r="J366" s="163" t="s">
        <v>11</v>
      </c>
      <c r="K366" s="137" t="s">
        <v>27</v>
      </c>
      <c r="L366" s="163">
        <v>1</v>
      </c>
      <c r="M366" s="163">
        <v>40</v>
      </c>
      <c r="N366" s="138" t="s">
        <v>36</v>
      </c>
      <c r="O366" s="139">
        <v>46022</v>
      </c>
      <c r="P366" s="381">
        <v>46023</v>
      </c>
      <c r="Q366" s="381">
        <v>46752</v>
      </c>
      <c r="R366" s="140">
        <v>24</v>
      </c>
      <c r="S366" s="305">
        <f t="shared" si="51"/>
        <v>0</v>
      </c>
      <c r="T366" s="261">
        <f t="shared" si="52"/>
        <v>0</v>
      </c>
      <c r="U366" s="306">
        <f t="shared" si="53"/>
        <v>2</v>
      </c>
      <c r="V366" s="313">
        <f t="shared" si="54"/>
        <v>0</v>
      </c>
      <c r="W366" s="262">
        <f t="shared" si="55"/>
        <v>0</v>
      </c>
      <c r="X366" s="314">
        <f t="shared" si="56"/>
        <v>1</v>
      </c>
      <c r="Y366" s="321">
        <f t="shared" si="57"/>
        <v>0</v>
      </c>
      <c r="Z366" s="263">
        <f t="shared" si="58"/>
        <v>0</v>
      </c>
      <c r="AA366" s="322">
        <f t="shared" si="59"/>
        <v>1</v>
      </c>
      <c r="AB366" s="141"/>
    </row>
    <row r="367" spans="1:28" s="44" customFormat="1" ht="18" customHeight="1" x14ac:dyDescent="0.3">
      <c r="A367" s="491">
        <v>15</v>
      </c>
      <c r="B367" s="96" t="s">
        <v>1156</v>
      </c>
      <c r="C367" s="212" t="s">
        <v>1157</v>
      </c>
      <c r="D367" s="217" t="s">
        <v>1158</v>
      </c>
      <c r="E367" s="280" t="s">
        <v>1181</v>
      </c>
      <c r="F367" s="76" t="s">
        <v>0</v>
      </c>
      <c r="G367" s="408">
        <v>1491</v>
      </c>
      <c r="H367" s="408">
        <v>4188</v>
      </c>
      <c r="I367" s="408"/>
      <c r="J367" s="161" t="s">
        <v>11</v>
      </c>
      <c r="K367" s="98" t="s">
        <v>23</v>
      </c>
      <c r="L367" s="161">
        <v>3</v>
      </c>
      <c r="M367" s="161">
        <v>60</v>
      </c>
      <c r="N367" s="100" t="s">
        <v>36</v>
      </c>
      <c r="O367" s="101">
        <v>46022</v>
      </c>
      <c r="P367" s="376">
        <v>46023</v>
      </c>
      <c r="Q367" s="376">
        <v>46752</v>
      </c>
      <c r="R367" s="102">
        <v>24</v>
      </c>
      <c r="S367" s="69">
        <f t="shared" si="51"/>
        <v>2982</v>
      </c>
      <c r="T367" s="70">
        <f t="shared" si="52"/>
        <v>8376</v>
      </c>
      <c r="U367" s="71">
        <f t="shared" si="53"/>
        <v>0</v>
      </c>
      <c r="V367" s="103">
        <f t="shared" si="54"/>
        <v>1491</v>
      </c>
      <c r="W367" s="104">
        <f t="shared" si="55"/>
        <v>4188</v>
      </c>
      <c r="X367" s="105">
        <f t="shared" si="56"/>
        <v>0</v>
      </c>
      <c r="Y367" s="106">
        <f t="shared" si="57"/>
        <v>1491</v>
      </c>
      <c r="Z367" s="107">
        <f t="shared" si="58"/>
        <v>4188</v>
      </c>
      <c r="AA367" s="108">
        <f t="shared" si="59"/>
        <v>0</v>
      </c>
      <c r="AB367" s="109"/>
    </row>
    <row r="368" spans="1:28" s="44" customFormat="1" ht="18" customHeight="1" x14ac:dyDescent="0.3">
      <c r="A368" s="489"/>
      <c r="B368" s="110" t="s">
        <v>1156</v>
      </c>
      <c r="C368" s="214" t="s">
        <v>1157</v>
      </c>
      <c r="D368" s="218" t="s">
        <v>1159</v>
      </c>
      <c r="E368" s="153" t="s">
        <v>1182</v>
      </c>
      <c r="F368" s="84" t="s">
        <v>0</v>
      </c>
      <c r="G368" s="409"/>
      <c r="H368" s="409"/>
      <c r="I368" s="409">
        <v>15442</v>
      </c>
      <c r="J368" s="209" t="s">
        <v>12</v>
      </c>
      <c r="K368" s="112" t="s">
        <v>23</v>
      </c>
      <c r="L368" s="209">
        <v>3</v>
      </c>
      <c r="M368" s="209">
        <v>60</v>
      </c>
      <c r="N368" s="113" t="s">
        <v>36</v>
      </c>
      <c r="O368" s="114">
        <v>46022</v>
      </c>
      <c r="P368" s="378">
        <v>46023</v>
      </c>
      <c r="Q368" s="378">
        <v>46752</v>
      </c>
      <c r="R368" s="115">
        <v>24</v>
      </c>
      <c r="S368" s="72">
        <f t="shared" si="51"/>
        <v>0</v>
      </c>
      <c r="T368" s="73">
        <f t="shared" si="52"/>
        <v>0</v>
      </c>
      <c r="U368" s="74">
        <f t="shared" si="53"/>
        <v>30884</v>
      </c>
      <c r="V368" s="116">
        <f t="shared" si="54"/>
        <v>0</v>
      </c>
      <c r="W368" s="117">
        <f t="shared" si="55"/>
        <v>0</v>
      </c>
      <c r="X368" s="118">
        <f t="shared" si="56"/>
        <v>15442</v>
      </c>
      <c r="Y368" s="119">
        <f t="shared" si="57"/>
        <v>0</v>
      </c>
      <c r="Z368" s="120">
        <f t="shared" si="58"/>
        <v>0</v>
      </c>
      <c r="AA368" s="121">
        <f t="shared" si="59"/>
        <v>15442</v>
      </c>
      <c r="AB368" s="122"/>
    </row>
    <row r="369" spans="1:28" s="44" customFormat="1" ht="18" customHeight="1" x14ac:dyDescent="0.3">
      <c r="A369" s="489"/>
      <c r="B369" s="110" t="s">
        <v>1156</v>
      </c>
      <c r="C369" s="214" t="s">
        <v>1157</v>
      </c>
      <c r="D369" s="218" t="s">
        <v>1160</v>
      </c>
      <c r="E369" s="225" t="s">
        <v>1183</v>
      </c>
      <c r="F369" s="84" t="s">
        <v>2</v>
      </c>
      <c r="G369" s="409"/>
      <c r="H369" s="409"/>
      <c r="I369" s="409">
        <v>515</v>
      </c>
      <c r="J369" s="209" t="s">
        <v>11</v>
      </c>
      <c r="K369" s="112" t="s">
        <v>22</v>
      </c>
      <c r="L369" s="209">
        <v>3</v>
      </c>
      <c r="M369" s="209">
        <v>20</v>
      </c>
      <c r="N369" s="113" t="s">
        <v>36</v>
      </c>
      <c r="O369" s="114">
        <v>46022</v>
      </c>
      <c r="P369" s="378">
        <v>46023</v>
      </c>
      <c r="Q369" s="378">
        <v>46752</v>
      </c>
      <c r="R369" s="115">
        <v>24</v>
      </c>
      <c r="S369" s="72">
        <f t="shared" si="51"/>
        <v>0</v>
      </c>
      <c r="T369" s="73">
        <f t="shared" si="52"/>
        <v>0</v>
      </c>
      <c r="U369" s="74">
        <f t="shared" si="53"/>
        <v>1030</v>
      </c>
      <c r="V369" s="116">
        <f t="shared" si="54"/>
        <v>0</v>
      </c>
      <c r="W369" s="117">
        <f t="shared" si="55"/>
        <v>0</v>
      </c>
      <c r="X369" s="118">
        <f t="shared" si="56"/>
        <v>515</v>
      </c>
      <c r="Y369" s="119">
        <f t="shared" si="57"/>
        <v>0</v>
      </c>
      <c r="Z369" s="120">
        <f t="shared" si="58"/>
        <v>0</v>
      </c>
      <c r="AA369" s="121">
        <f t="shared" si="59"/>
        <v>515</v>
      </c>
      <c r="AB369" s="122"/>
    </row>
    <row r="370" spans="1:28" s="44" customFormat="1" ht="18" customHeight="1" x14ac:dyDescent="0.3">
      <c r="A370" s="489"/>
      <c r="B370" s="110" t="s">
        <v>1156</v>
      </c>
      <c r="C370" s="214" t="s">
        <v>1157</v>
      </c>
      <c r="D370" s="218" t="s">
        <v>1161</v>
      </c>
      <c r="E370" s="226" t="s">
        <v>1184</v>
      </c>
      <c r="F370" s="84" t="s">
        <v>2</v>
      </c>
      <c r="G370" s="409"/>
      <c r="H370" s="409"/>
      <c r="I370" s="409">
        <v>361</v>
      </c>
      <c r="J370" s="209" t="s">
        <v>11</v>
      </c>
      <c r="K370" s="112" t="s">
        <v>1</v>
      </c>
      <c r="L370" s="209">
        <v>3</v>
      </c>
      <c r="M370" s="209">
        <v>25</v>
      </c>
      <c r="N370" s="113" t="s">
        <v>36</v>
      </c>
      <c r="O370" s="114">
        <v>46022</v>
      </c>
      <c r="P370" s="378">
        <v>46023</v>
      </c>
      <c r="Q370" s="378">
        <v>46752</v>
      </c>
      <c r="R370" s="115">
        <v>24</v>
      </c>
      <c r="S370" s="72">
        <f t="shared" si="51"/>
        <v>0</v>
      </c>
      <c r="T370" s="73">
        <f t="shared" si="52"/>
        <v>0</v>
      </c>
      <c r="U370" s="74">
        <f t="shared" si="53"/>
        <v>722</v>
      </c>
      <c r="V370" s="116">
        <f t="shared" si="54"/>
        <v>0</v>
      </c>
      <c r="W370" s="117">
        <f t="shared" si="55"/>
        <v>0</v>
      </c>
      <c r="X370" s="118">
        <f t="shared" si="56"/>
        <v>361</v>
      </c>
      <c r="Y370" s="119">
        <f t="shared" si="57"/>
        <v>0</v>
      </c>
      <c r="Z370" s="120">
        <f t="shared" si="58"/>
        <v>0</v>
      </c>
      <c r="AA370" s="121">
        <f t="shared" si="59"/>
        <v>361</v>
      </c>
      <c r="AB370" s="122"/>
    </row>
    <row r="371" spans="1:28" s="44" customFormat="1" ht="18" customHeight="1" x14ac:dyDescent="0.3">
      <c r="A371" s="489"/>
      <c r="B371" s="110" t="s">
        <v>1156</v>
      </c>
      <c r="C371" s="214" t="s">
        <v>1157</v>
      </c>
      <c r="D371" s="218" t="s">
        <v>1162</v>
      </c>
      <c r="E371" s="225" t="s">
        <v>1185</v>
      </c>
      <c r="F371" s="84" t="s">
        <v>2</v>
      </c>
      <c r="G371" s="409"/>
      <c r="H371" s="409"/>
      <c r="I371" s="409">
        <v>2168</v>
      </c>
      <c r="J371" s="209" t="s">
        <v>11</v>
      </c>
      <c r="K371" s="112" t="s">
        <v>1</v>
      </c>
      <c r="L371" s="209">
        <v>3</v>
      </c>
      <c r="M371" s="209">
        <v>25</v>
      </c>
      <c r="N371" s="113" t="s">
        <v>36</v>
      </c>
      <c r="O371" s="114">
        <v>46022</v>
      </c>
      <c r="P371" s="378">
        <v>46023</v>
      </c>
      <c r="Q371" s="378">
        <v>46752</v>
      </c>
      <c r="R371" s="115">
        <v>24</v>
      </c>
      <c r="S371" s="72">
        <f t="shared" si="51"/>
        <v>0</v>
      </c>
      <c r="T371" s="73">
        <f t="shared" si="52"/>
        <v>0</v>
      </c>
      <c r="U371" s="74">
        <f t="shared" si="53"/>
        <v>4336</v>
      </c>
      <c r="V371" s="116">
        <f t="shared" si="54"/>
        <v>0</v>
      </c>
      <c r="W371" s="117">
        <f t="shared" si="55"/>
        <v>0</v>
      </c>
      <c r="X371" s="118">
        <f t="shared" si="56"/>
        <v>2168</v>
      </c>
      <c r="Y371" s="119">
        <f t="shared" si="57"/>
        <v>0</v>
      </c>
      <c r="Z371" s="120">
        <f t="shared" si="58"/>
        <v>0</v>
      </c>
      <c r="AA371" s="121">
        <f t="shared" si="59"/>
        <v>2168</v>
      </c>
      <c r="AB371" s="122"/>
    </row>
    <row r="372" spans="1:28" s="44" customFormat="1" ht="18" customHeight="1" x14ac:dyDescent="0.3">
      <c r="A372" s="489"/>
      <c r="B372" s="110" t="s">
        <v>1156</v>
      </c>
      <c r="C372" s="214" t="s">
        <v>1157</v>
      </c>
      <c r="D372" s="218" t="s">
        <v>1163</v>
      </c>
      <c r="E372" s="225" t="s">
        <v>1186</v>
      </c>
      <c r="F372" s="84" t="s">
        <v>2</v>
      </c>
      <c r="G372" s="409"/>
      <c r="H372" s="409"/>
      <c r="I372" s="409">
        <v>4183</v>
      </c>
      <c r="J372" s="209" t="s">
        <v>11</v>
      </c>
      <c r="K372" s="112" t="s">
        <v>3</v>
      </c>
      <c r="L372" s="209">
        <v>3</v>
      </c>
      <c r="M372" s="209">
        <v>40</v>
      </c>
      <c r="N372" s="113" t="s">
        <v>36</v>
      </c>
      <c r="O372" s="114">
        <v>46022</v>
      </c>
      <c r="P372" s="378">
        <v>46023</v>
      </c>
      <c r="Q372" s="378">
        <v>46752</v>
      </c>
      <c r="R372" s="115">
        <v>24</v>
      </c>
      <c r="S372" s="72">
        <f t="shared" si="51"/>
        <v>0</v>
      </c>
      <c r="T372" s="73">
        <f t="shared" si="52"/>
        <v>0</v>
      </c>
      <c r="U372" s="74">
        <f t="shared" si="53"/>
        <v>8366</v>
      </c>
      <c r="V372" s="116">
        <f t="shared" si="54"/>
        <v>0</v>
      </c>
      <c r="W372" s="117">
        <f t="shared" si="55"/>
        <v>0</v>
      </c>
      <c r="X372" s="118">
        <f t="shared" si="56"/>
        <v>4183</v>
      </c>
      <c r="Y372" s="119">
        <f t="shared" si="57"/>
        <v>0</v>
      </c>
      <c r="Z372" s="120">
        <f t="shared" si="58"/>
        <v>0</v>
      </c>
      <c r="AA372" s="121">
        <f t="shared" si="59"/>
        <v>4183</v>
      </c>
      <c r="AB372" s="122"/>
    </row>
    <row r="373" spans="1:28" s="44" customFormat="1" ht="18" customHeight="1" x14ac:dyDescent="0.3">
      <c r="A373" s="489"/>
      <c r="B373" s="110" t="s">
        <v>1156</v>
      </c>
      <c r="C373" s="214" t="s">
        <v>1157</v>
      </c>
      <c r="D373" s="218" t="s">
        <v>1164</v>
      </c>
      <c r="E373" s="225" t="s">
        <v>1187</v>
      </c>
      <c r="F373" s="84" t="s">
        <v>2</v>
      </c>
      <c r="G373" s="410"/>
      <c r="H373" s="410"/>
      <c r="I373" s="409">
        <v>124</v>
      </c>
      <c r="J373" s="209" t="s">
        <v>11</v>
      </c>
      <c r="K373" s="112" t="s">
        <v>22</v>
      </c>
      <c r="L373" s="209">
        <v>3</v>
      </c>
      <c r="M373" s="209">
        <v>20</v>
      </c>
      <c r="N373" s="113" t="s">
        <v>36</v>
      </c>
      <c r="O373" s="114">
        <v>46022</v>
      </c>
      <c r="P373" s="378">
        <v>46023</v>
      </c>
      <c r="Q373" s="378">
        <v>46752</v>
      </c>
      <c r="R373" s="115">
        <v>24</v>
      </c>
      <c r="S373" s="72">
        <f t="shared" si="51"/>
        <v>0</v>
      </c>
      <c r="T373" s="73">
        <f t="shared" si="52"/>
        <v>0</v>
      </c>
      <c r="U373" s="74">
        <f t="shared" si="53"/>
        <v>248</v>
      </c>
      <c r="V373" s="116">
        <f t="shared" si="54"/>
        <v>0</v>
      </c>
      <c r="W373" s="117">
        <f t="shared" si="55"/>
        <v>0</v>
      </c>
      <c r="X373" s="118">
        <f t="shared" si="56"/>
        <v>124</v>
      </c>
      <c r="Y373" s="119">
        <f t="shared" si="57"/>
        <v>0</v>
      </c>
      <c r="Z373" s="120">
        <f t="shared" si="58"/>
        <v>0</v>
      </c>
      <c r="AA373" s="121">
        <f t="shared" si="59"/>
        <v>124</v>
      </c>
      <c r="AB373" s="122"/>
    </row>
    <row r="374" spans="1:28" s="44" customFormat="1" ht="18" customHeight="1" x14ac:dyDescent="0.3">
      <c r="A374" s="489"/>
      <c r="B374" s="110" t="s">
        <v>1156</v>
      </c>
      <c r="C374" s="214" t="s">
        <v>1157</v>
      </c>
      <c r="D374" s="218" t="s">
        <v>1547</v>
      </c>
      <c r="E374" s="225" t="s">
        <v>1188</v>
      </c>
      <c r="F374" s="84" t="s">
        <v>2</v>
      </c>
      <c r="G374" s="409"/>
      <c r="H374" s="409"/>
      <c r="I374" s="409">
        <v>1925</v>
      </c>
      <c r="J374" s="209" t="s">
        <v>11</v>
      </c>
      <c r="K374" s="112" t="s">
        <v>22</v>
      </c>
      <c r="L374" s="209">
        <v>3</v>
      </c>
      <c r="M374" s="209">
        <v>20</v>
      </c>
      <c r="N374" s="113" t="s">
        <v>36</v>
      </c>
      <c r="O374" s="114">
        <v>46022</v>
      </c>
      <c r="P374" s="378">
        <v>46023</v>
      </c>
      <c r="Q374" s="378">
        <v>46752</v>
      </c>
      <c r="R374" s="115">
        <v>24</v>
      </c>
      <c r="S374" s="72">
        <f t="shared" si="51"/>
        <v>0</v>
      </c>
      <c r="T374" s="73">
        <f t="shared" si="52"/>
        <v>0</v>
      </c>
      <c r="U374" s="74">
        <f t="shared" si="53"/>
        <v>3850</v>
      </c>
      <c r="V374" s="116">
        <f t="shared" si="54"/>
        <v>0</v>
      </c>
      <c r="W374" s="117">
        <f t="shared" si="55"/>
        <v>0</v>
      </c>
      <c r="X374" s="118">
        <f t="shared" si="56"/>
        <v>1925</v>
      </c>
      <c r="Y374" s="119">
        <f t="shared" si="57"/>
        <v>0</v>
      </c>
      <c r="Z374" s="120">
        <f t="shared" si="58"/>
        <v>0</v>
      </c>
      <c r="AA374" s="121">
        <f t="shared" si="59"/>
        <v>1925</v>
      </c>
      <c r="AB374" s="122"/>
    </row>
    <row r="375" spans="1:28" s="44" customFormat="1" ht="18" customHeight="1" x14ac:dyDescent="0.3">
      <c r="A375" s="489"/>
      <c r="B375" s="110" t="s">
        <v>1156</v>
      </c>
      <c r="C375" s="214" t="s">
        <v>1157</v>
      </c>
      <c r="D375" s="218" t="s">
        <v>1165</v>
      </c>
      <c r="E375" s="225" t="s">
        <v>1189</v>
      </c>
      <c r="F375" s="84" t="s">
        <v>0</v>
      </c>
      <c r="G375" s="409">
        <v>9410</v>
      </c>
      <c r="H375" s="409">
        <v>10816</v>
      </c>
      <c r="I375" s="409"/>
      <c r="J375" s="209" t="s">
        <v>11</v>
      </c>
      <c r="K375" s="112" t="s">
        <v>26</v>
      </c>
      <c r="L375" s="209">
        <v>3</v>
      </c>
      <c r="M375" s="209">
        <v>50</v>
      </c>
      <c r="N375" s="113" t="s">
        <v>36</v>
      </c>
      <c r="O375" s="114">
        <v>46022</v>
      </c>
      <c r="P375" s="378">
        <v>46023</v>
      </c>
      <c r="Q375" s="378">
        <v>46752</v>
      </c>
      <c r="R375" s="115">
        <v>24</v>
      </c>
      <c r="S375" s="72">
        <f t="shared" si="51"/>
        <v>18820</v>
      </c>
      <c r="T375" s="73">
        <f t="shared" si="52"/>
        <v>21632</v>
      </c>
      <c r="U375" s="74">
        <f t="shared" si="53"/>
        <v>0</v>
      </c>
      <c r="V375" s="116">
        <f t="shared" si="54"/>
        <v>9410</v>
      </c>
      <c r="W375" s="117">
        <f t="shared" si="55"/>
        <v>10816</v>
      </c>
      <c r="X375" s="118">
        <f t="shared" si="56"/>
        <v>0</v>
      </c>
      <c r="Y375" s="119">
        <f t="shared" si="57"/>
        <v>9410</v>
      </c>
      <c r="Z375" s="120">
        <f t="shared" si="58"/>
        <v>10816</v>
      </c>
      <c r="AA375" s="121">
        <f t="shared" si="59"/>
        <v>0</v>
      </c>
      <c r="AB375" s="122"/>
    </row>
    <row r="376" spans="1:28" s="44" customFormat="1" ht="18" customHeight="1" x14ac:dyDescent="0.3">
      <c r="A376" s="489"/>
      <c r="B376" s="110" t="s">
        <v>1156</v>
      </c>
      <c r="C376" s="214" t="s">
        <v>1157</v>
      </c>
      <c r="D376" s="218" t="s">
        <v>1166</v>
      </c>
      <c r="E376" s="225" t="s">
        <v>1190</v>
      </c>
      <c r="F376" s="84" t="s">
        <v>2</v>
      </c>
      <c r="G376" s="409"/>
      <c r="H376" s="409"/>
      <c r="I376" s="409">
        <v>812</v>
      </c>
      <c r="J376" s="209" t="s">
        <v>11</v>
      </c>
      <c r="K376" s="112" t="s">
        <v>22</v>
      </c>
      <c r="L376" s="209">
        <v>3</v>
      </c>
      <c r="M376" s="209">
        <v>20</v>
      </c>
      <c r="N376" s="113" t="s">
        <v>36</v>
      </c>
      <c r="O376" s="114">
        <v>46022</v>
      </c>
      <c r="P376" s="378">
        <v>46023</v>
      </c>
      <c r="Q376" s="378">
        <v>46752</v>
      </c>
      <c r="R376" s="115">
        <v>24</v>
      </c>
      <c r="S376" s="72">
        <f t="shared" si="51"/>
        <v>0</v>
      </c>
      <c r="T376" s="73">
        <f t="shared" si="52"/>
        <v>0</v>
      </c>
      <c r="U376" s="74">
        <f t="shared" si="53"/>
        <v>1624</v>
      </c>
      <c r="V376" s="116">
        <f t="shared" si="54"/>
        <v>0</v>
      </c>
      <c r="W376" s="117">
        <f t="shared" si="55"/>
        <v>0</v>
      </c>
      <c r="X376" s="118">
        <f t="shared" si="56"/>
        <v>812</v>
      </c>
      <c r="Y376" s="119">
        <f t="shared" si="57"/>
        <v>0</v>
      </c>
      <c r="Z376" s="120">
        <f t="shared" si="58"/>
        <v>0</v>
      </c>
      <c r="AA376" s="121">
        <f t="shared" si="59"/>
        <v>812</v>
      </c>
      <c r="AB376" s="122"/>
    </row>
    <row r="377" spans="1:28" s="44" customFormat="1" ht="18" customHeight="1" x14ac:dyDescent="0.3">
      <c r="A377" s="489"/>
      <c r="B377" s="110" t="s">
        <v>1156</v>
      </c>
      <c r="C377" s="214" t="s">
        <v>1157</v>
      </c>
      <c r="D377" s="218" t="s">
        <v>1167</v>
      </c>
      <c r="E377" s="225" t="s">
        <v>1188</v>
      </c>
      <c r="F377" s="84" t="s">
        <v>2</v>
      </c>
      <c r="G377" s="409"/>
      <c r="H377" s="409"/>
      <c r="I377" s="409">
        <v>0</v>
      </c>
      <c r="J377" s="209" t="s">
        <v>11</v>
      </c>
      <c r="K377" s="112" t="s">
        <v>27</v>
      </c>
      <c r="L377" s="209">
        <v>1</v>
      </c>
      <c r="M377" s="209">
        <v>40</v>
      </c>
      <c r="N377" s="113" t="s">
        <v>36</v>
      </c>
      <c r="O377" s="114">
        <v>46022</v>
      </c>
      <c r="P377" s="378">
        <v>46023</v>
      </c>
      <c r="Q377" s="378">
        <v>46752</v>
      </c>
      <c r="R377" s="115">
        <v>24</v>
      </c>
      <c r="S377" s="72">
        <f t="shared" si="51"/>
        <v>0</v>
      </c>
      <c r="T377" s="73">
        <f t="shared" si="52"/>
        <v>0</v>
      </c>
      <c r="U377" s="74">
        <f t="shared" si="53"/>
        <v>0</v>
      </c>
      <c r="V377" s="116">
        <f t="shared" si="54"/>
        <v>0</v>
      </c>
      <c r="W377" s="117">
        <f t="shared" si="55"/>
        <v>0</v>
      </c>
      <c r="X377" s="118">
        <f t="shared" si="56"/>
        <v>0</v>
      </c>
      <c r="Y377" s="119">
        <f t="shared" si="57"/>
        <v>0</v>
      </c>
      <c r="Z377" s="120">
        <f t="shared" si="58"/>
        <v>0</v>
      </c>
      <c r="AA377" s="121">
        <f t="shared" si="59"/>
        <v>0</v>
      </c>
      <c r="AB377" s="122"/>
    </row>
    <row r="378" spans="1:28" s="44" customFormat="1" ht="18" customHeight="1" x14ac:dyDescent="0.3">
      <c r="A378" s="489"/>
      <c r="B378" s="110" t="s">
        <v>1156</v>
      </c>
      <c r="C378" s="214" t="s">
        <v>1157</v>
      </c>
      <c r="D378" s="218" t="s">
        <v>1168</v>
      </c>
      <c r="E378" s="225" t="s">
        <v>1188</v>
      </c>
      <c r="F378" s="84" t="s">
        <v>2</v>
      </c>
      <c r="G378" s="409"/>
      <c r="H378" s="409"/>
      <c r="I378" s="409">
        <v>0</v>
      </c>
      <c r="J378" s="209" t="s">
        <v>11</v>
      </c>
      <c r="K378" s="112" t="s">
        <v>456</v>
      </c>
      <c r="L378" s="209">
        <v>3</v>
      </c>
      <c r="M378" s="209">
        <v>24</v>
      </c>
      <c r="N378" s="113" t="s">
        <v>36</v>
      </c>
      <c r="O378" s="114">
        <v>46022</v>
      </c>
      <c r="P378" s="378">
        <v>46023</v>
      </c>
      <c r="Q378" s="378">
        <v>46752</v>
      </c>
      <c r="R378" s="115">
        <v>24</v>
      </c>
      <c r="S378" s="72">
        <f t="shared" si="51"/>
        <v>0</v>
      </c>
      <c r="T378" s="73">
        <f t="shared" si="52"/>
        <v>0</v>
      </c>
      <c r="U378" s="74">
        <f t="shared" si="53"/>
        <v>0</v>
      </c>
      <c r="V378" s="116">
        <f t="shared" si="54"/>
        <v>0</v>
      </c>
      <c r="W378" s="117">
        <f t="shared" si="55"/>
        <v>0</v>
      </c>
      <c r="X378" s="118">
        <f t="shared" si="56"/>
        <v>0</v>
      </c>
      <c r="Y378" s="119">
        <f t="shared" si="57"/>
        <v>0</v>
      </c>
      <c r="Z378" s="120">
        <f t="shared" si="58"/>
        <v>0</v>
      </c>
      <c r="AA378" s="121">
        <f t="shared" si="59"/>
        <v>0</v>
      </c>
      <c r="AB378" s="122"/>
    </row>
    <row r="379" spans="1:28" s="44" customFormat="1" ht="18" customHeight="1" x14ac:dyDescent="0.3">
      <c r="A379" s="489"/>
      <c r="B379" s="110" t="s">
        <v>1156</v>
      </c>
      <c r="C379" s="214" t="s">
        <v>1157</v>
      </c>
      <c r="D379" s="218" t="s">
        <v>1169</v>
      </c>
      <c r="E379" s="225" t="s">
        <v>1188</v>
      </c>
      <c r="F379" s="84" t="s">
        <v>2</v>
      </c>
      <c r="G379" s="409"/>
      <c r="H379" s="409"/>
      <c r="I379" s="409">
        <v>0</v>
      </c>
      <c r="J379" s="209" t="s">
        <v>11</v>
      </c>
      <c r="K379" s="112" t="s">
        <v>1201</v>
      </c>
      <c r="L379" s="209">
        <v>1</v>
      </c>
      <c r="M379" s="209">
        <v>24</v>
      </c>
      <c r="N379" s="113" t="s">
        <v>36</v>
      </c>
      <c r="O379" s="114">
        <v>46022</v>
      </c>
      <c r="P379" s="378">
        <v>46023</v>
      </c>
      <c r="Q379" s="378">
        <v>46752</v>
      </c>
      <c r="R379" s="115">
        <v>24</v>
      </c>
      <c r="S379" s="72">
        <f t="shared" ref="S379:S442" si="60">SUM(G379/12*R379)</f>
        <v>0</v>
      </c>
      <c r="T379" s="73">
        <f t="shared" ref="T379:T442" si="61">SUM(H379/12*R379)</f>
        <v>0</v>
      </c>
      <c r="U379" s="74">
        <f t="shared" ref="U379:U442" si="62">SUM(I379/12*R379)</f>
        <v>0</v>
      </c>
      <c r="V379" s="116">
        <f t="shared" si="54"/>
        <v>0</v>
      </c>
      <c r="W379" s="117">
        <f t="shared" si="55"/>
        <v>0</v>
      </c>
      <c r="X379" s="118">
        <f t="shared" si="56"/>
        <v>0</v>
      </c>
      <c r="Y379" s="119">
        <f t="shared" si="57"/>
        <v>0</v>
      </c>
      <c r="Z379" s="120">
        <f t="shared" si="58"/>
        <v>0</v>
      </c>
      <c r="AA379" s="121">
        <f t="shared" si="59"/>
        <v>0</v>
      </c>
      <c r="AB379" s="122"/>
    </row>
    <row r="380" spans="1:28" s="44" customFormat="1" ht="18" customHeight="1" x14ac:dyDescent="0.3">
      <c r="A380" s="489"/>
      <c r="B380" s="110" t="s">
        <v>1156</v>
      </c>
      <c r="C380" s="214" t="s">
        <v>1157</v>
      </c>
      <c r="D380" s="218" t="s">
        <v>1170</v>
      </c>
      <c r="E380" s="225" t="s">
        <v>1191</v>
      </c>
      <c r="F380" s="84" t="s">
        <v>0</v>
      </c>
      <c r="G380" s="409"/>
      <c r="H380" s="409"/>
      <c r="I380" s="409">
        <v>58052</v>
      </c>
      <c r="J380" s="209" t="s">
        <v>11</v>
      </c>
      <c r="K380" s="112" t="s">
        <v>26</v>
      </c>
      <c r="L380" s="209">
        <v>3</v>
      </c>
      <c r="M380" s="209">
        <v>50</v>
      </c>
      <c r="N380" s="113" t="s">
        <v>36</v>
      </c>
      <c r="O380" s="114">
        <v>46022</v>
      </c>
      <c r="P380" s="378">
        <v>46023</v>
      </c>
      <c r="Q380" s="378">
        <v>46752</v>
      </c>
      <c r="R380" s="115">
        <v>24</v>
      </c>
      <c r="S380" s="72">
        <f t="shared" si="60"/>
        <v>0</v>
      </c>
      <c r="T380" s="73">
        <f t="shared" si="61"/>
        <v>0</v>
      </c>
      <c r="U380" s="74">
        <f t="shared" si="62"/>
        <v>116104</v>
      </c>
      <c r="V380" s="116">
        <f t="shared" si="54"/>
        <v>0</v>
      </c>
      <c r="W380" s="117">
        <f t="shared" si="55"/>
        <v>0</v>
      </c>
      <c r="X380" s="118">
        <f t="shared" si="56"/>
        <v>58052</v>
      </c>
      <c r="Y380" s="119">
        <f t="shared" si="57"/>
        <v>0</v>
      </c>
      <c r="Z380" s="120">
        <f t="shared" si="58"/>
        <v>0</v>
      </c>
      <c r="AA380" s="121">
        <f t="shared" si="59"/>
        <v>58052</v>
      </c>
      <c r="AB380" s="122"/>
    </row>
    <row r="381" spans="1:28" s="44" customFormat="1" ht="18" customHeight="1" x14ac:dyDescent="0.3">
      <c r="A381" s="489"/>
      <c r="B381" s="110" t="s">
        <v>1156</v>
      </c>
      <c r="C381" s="214" t="s">
        <v>1157</v>
      </c>
      <c r="D381" s="218" t="s">
        <v>1171</v>
      </c>
      <c r="E381" s="225" t="s">
        <v>1192</v>
      </c>
      <c r="F381" s="84" t="s">
        <v>0</v>
      </c>
      <c r="G381" s="409"/>
      <c r="H381" s="409"/>
      <c r="I381" s="409">
        <v>12547</v>
      </c>
      <c r="J381" s="209" t="s">
        <v>11</v>
      </c>
      <c r="K381" s="112" t="s">
        <v>8</v>
      </c>
      <c r="L381" s="209">
        <v>3</v>
      </c>
      <c r="M381" s="209">
        <v>16</v>
      </c>
      <c r="N381" s="113" t="s">
        <v>36</v>
      </c>
      <c r="O381" s="114">
        <v>46022</v>
      </c>
      <c r="P381" s="378">
        <v>46023</v>
      </c>
      <c r="Q381" s="378">
        <v>46752</v>
      </c>
      <c r="R381" s="115">
        <v>24</v>
      </c>
      <c r="S381" s="72">
        <f t="shared" si="60"/>
        <v>0</v>
      </c>
      <c r="T381" s="73">
        <f t="shared" si="61"/>
        <v>0</v>
      </c>
      <c r="U381" s="74">
        <f t="shared" si="62"/>
        <v>25094</v>
      </c>
      <c r="V381" s="116">
        <f t="shared" si="54"/>
        <v>0</v>
      </c>
      <c r="W381" s="117">
        <f t="shared" si="55"/>
        <v>0</v>
      </c>
      <c r="X381" s="118">
        <f t="shared" si="56"/>
        <v>12547</v>
      </c>
      <c r="Y381" s="119">
        <f t="shared" si="57"/>
        <v>0</v>
      </c>
      <c r="Z381" s="120">
        <f t="shared" si="58"/>
        <v>0</v>
      </c>
      <c r="AA381" s="121">
        <f t="shared" si="59"/>
        <v>12547</v>
      </c>
      <c r="AB381" s="122"/>
    </row>
    <row r="382" spans="1:28" s="44" customFormat="1" ht="18" customHeight="1" x14ac:dyDescent="0.3">
      <c r="A382" s="489"/>
      <c r="B382" s="110" t="s">
        <v>1156</v>
      </c>
      <c r="C382" s="214" t="s">
        <v>1157</v>
      </c>
      <c r="D382" s="218" t="s">
        <v>1172</v>
      </c>
      <c r="E382" s="225" t="s">
        <v>1193</v>
      </c>
      <c r="F382" s="84" t="s">
        <v>2</v>
      </c>
      <c r="G382" s="409"/>
      <c r="H382" s="409"/>
      <c r="I382" s="409">
        <v>74</v>
      </c>
      <c r="J382" s="209" t="s">
        <v>11</v>
      </c>
      <c r="K382" s="112" t="s">
        <v>25</v>
      </c>
      <c r="L382" s="209">
        <v>1</v>
      </c>
      <c r="M382" s="209">
        <v>20</v>
      </c>
      <c r="N382" s="113" t="s">
        <v>36</v>
      </c>
      <c r="O382" s="114">
        <v>46022</v>
      </c>
      <c r="P382" s="378">
        <v>46023</v>
      </c>
      <c r="Q382" s="378">
        <v>46752</v>
      </c>
      <c r="R382" s="115">
        <v>24</v>
      </c>
      <c r="S382" s="72">
        <f t="shared" si="60"/>
        <v>0</v>
      </c>
      <c r="T382" s="73">
        <f t="shared" si="61"/>
        <v>0</v>
      </c>
      <c r="U382" s="74">
        <f t="shared" si="62"/>
        <v>148</v>
      </c>
      <c r="V382" s="116">
        <f t="shared" si="54"/>
        <v>0</v>
      </c>
      <c r="W382" s="117">
        <f t="shared" si="55"/>
        <v>0</v>
      </c>
      <c r="X382" s="118">
        <f t="shared" si="56"/>
        <v>74</v>
      </c>
      <c r="Y382" s="119">
        <f t="shared" si="57"/>
        <v>0</v>
      </c>
      <c r="Z382" s="120">
        <f t="shared" si="58"/>
        <v>0</v>
      </c>
      <c r="AA382" s="121">
        <f t="shared" si="59"/>
        <v>74</v>
      </c>
      <c r="AB382" s="122"/>
    </row>
    <row r="383" spans="1:28" s="44" customFormat="1" ht="18" customHeight="1" x14ac:dyDescent="0.3">
      <c r="A383" s="489"/>
      <c r="B383" s="110" t="s">
        <v>1156</v>
      </c>
      <c r="C383" s="214" t="s">
        <v>1157</v>
      </c>
      <c r="D383" s="218" t="s">
        <v>1173</v>
      </c>
      <c r="E383" s="225" t="s">
        <v>1194</v>
      </c>
      <c r="F383" s="84" t="s">
        <v>2</v>
      </c>
      <c r="G383" s="409"/>
      <c r="H383" s="409"/>
      <c r="I383" s="409">
        <v>223</v>
      </c>
      <c r="J383" s="209" t="s">
        <v>11</v>
      </c>
      <c r="K383" s="112" t="s">
        <v>25</v>
      </c>
      <c r="L383" s="209">
        <v>1</v>
      </c>
      <c r="M383" s="209">
        <v>20</v>
      </c>
      <c r="N383" s="113" t="s">
        <v>36</v>
      </c>
      <c r="O383" s="114">
        <v>46022</v>
      </c>
      <c r="P383" s="378">
        <v>46023</v>
      </c>
      <c r="Q383" s="378">
        <v>46752</v>
      </c>
      <c r="R383" s="115">
        <v>24</v>
      </c>
      <c r="S383" s="72">
        <f t="shared" si="60"/>
        <v>0</v>
      </c>
      <c r="T383" s="73">
        <f t="shared" si="61"/>
        <v>0</v>
      </c>
      <c r="U383" s="74">
        <f t="shared" si="62"/>
        <v>446</v>
      </c>
      <c r="V383" s="116">
        <f t="shared" si="54"/>
        <v>0</v>
      </c>
      <c r="W383" s="117">
        <f t="shared" si="55"/>
        <v>0</v>
      </c>
      <c r="X383" s="118">
        <f t="shared" si="56"/>
        <v>223</v>
      </c>
      <c r="Y383" s="119">
        <f t="shared" si="57"/>
        <v>0</v>
      </c>
      <c r="Z383" s="120">
        <f t="shared" si="58"/>
        <v>0</v>
      </c>
      <c r="AA383" s="121">
        <f t="shared" si="59"/>
        <v>223</v>
      </c>
      <c r="AB383" s="122"/>
    </row>
    <row r="384" spans="1:28" s="44" customFormat="1" ht="18" customHeight="1" x14ac:dyDescent="0.3">
      <c r="A384" s="489"/>
      <c r="B384" s="110" t="s">
        <v>1156</v>
      </c>
      <c r="C384" s="214" t="s">
        <v>1157</v>
      </c>
      <c r="D384" s="218" t="s">
        <v>1174</v>
      </c>
      <c r="E384" s="225" t="s">
        <v>1193</v>
      </c>
      <c r="F384" s="84" t="s">
        <v>2</v>
      </c>
      <c r="G384" s="409"/>
      <c r="H384" s="409"/>
      <c r="I384" s="409">
        <v>3596</v>
      </c>
      <c r="J384" s="209" t="s">
        <v>11</v>
      </c>
      <c r="K384" s="112" t="s">
        <v>22</v>
      </c>
      <c r="L384" s="209">
        <v>3</v>
      </c>
      <c r="M384" s="209">
        <v>20</v>
      </c>
      <c r="N384" s="113" t="s">
        <v>36</v>
      </c>
      <c r="O384" s="114">
        <v>46022</v>
      </c>
      <c r="P384" s="378">
        <v>46023</v>
      </c>
      <c r="Q384" s="378">
        <v>46752</v>
      </c>
      <c r="R384" s="115">
        <v>24</v>
      </c>
      <c r="S384" s="72">
        <f t="shared" si="60"/>
        <v>0</v>
      </c>
      <c r="T384" s="73">
        <f t="shared" si="61"/>
        <v>0</v>
      </c>
      <c r="U384" s="74">
        <f t="shared" si="62"/>
        <v>7192</v>
      </c>
      <c r="V384" s="116">
        <f t="shared" si="54"/>
        <v>0</v>
      </c>
      <c r="W384" s="117">
        <f t="shared" si="55"/>
        <v>0</v>
      </c>
      <c r="X384" s="118">
        <f t="shared" si="56"/>
        <v>3596</v>
      </c>
      <c r="Y384" s="119">
        <f t="shared" si="57"/>
        <v>0</v>
      </c>
      <c r="Z384" s="120">
        <f t="shared" si="58"/>
        <v>0</v>
      </c>
      <c r="AA384" s="121">
        <f t="shared" si="59"/>
        <v>3596</v>
      </c>
      <c r="AB384" s="122"/>
    </row>
    <row r="385" spans="1:28" s="44" customFormat="1" ht="18" customHeight="1" x14ac:dyDescent="0.3">
      <c r="A385" s="489"/>
      <c r="B385" s="110" t="s">
        <v>1156</v>
      </c>
      <c r="C385" s="214" t="s">
        <v>1157</v>
      </c>
      <c r="D385" s="218" t="s">
        <v>1175</v>
      </c>
      <c r="E385" s="225" t="s">
        <v>1195</v>
      </c>
      <c r="F385" s="84" t="s">
        <v>2</v>
      </c>
      <c r="G385" s="409"/>
      <c r="H385" s="409"/>
      <c r="I385" s="409">
        <v>289</v>
      </c>
      <c r="J385" s="209" t="s">
        <v>11</v>
      </c>
      <c r="K385" s="112" t="s">
        <v>25</v>
      </c>
      <c r="L385" s="209">
        <v>1</v>
      </c>
      <c r="M385" s="209">
        <v>20</v>
      </c>
      <c r="N385" s="113" t="s">
        <v>36</v>
      </c>
      <c r="O385" s="114">
        <v>46022</v>
      </c>
      <c r="P385" s="378">
        <v>46023</v>
      </c>
      <c r="Q385" s="378">
        <v>46752</v>
      </c>
      <c r="R385" s="115">
        <v>24</v>
      </c>
      <c r="S385" s="72">
        <f t="shared" si="60"/>
        <v>0</v>
      </c>
      <c r="T385" s="73">
        <f t="shared" si="61"/>
        <v>0</v>
      </c>
      <c r="U385" s="74">
        <f t="shared" si="62"/>
        <v>578</v>
      </c>
      <c r="V385" s="116">
        <f t="shared" si="54"/>
        <v>0</v>
      </c>
      <c r="W385" s="117">
        <f t="shared" si="55"/>
        <v>0</v>
      </c>
      <c r="X385" s="118">
        <f t="shared" si="56"/>
        <v>289</v>
      </c>
      <c r="Y385" s="119">
        <f t="shared" si="57"/>
        <v>0</v>
      </c>
      <c r="Z385" s="120">
        <f t="shared" si="58"/>
        <v>0</v>
      </c>
      <c r="AA385" s="121">
        <f t="shared" si="59"/>
        <v>289</v>
      </c>
      <c r="AB385" s="122"/>
    </row>
    <row r="386" spans="1:28" s="44" customFormat="1" ht="18" customHeight="1" x14ac:dyDescent="0.3">
      <c r="A386" s="489"/>
      <c r="B386" s="110" t="s">
        <v>1156</v>
      </c>
      <c r="C386" s="214" t="s">
        <v>1157</v>
      </c>
      <c r="D386" s="218" t="s">
        <v>1176</v>
      </c>
      <c r="E386" s="225" t="s">
        <v>1196</v>
      </c>
      <c r="F386" s="84" t="s">
        <v>2</v>
      </c>
      <c r="G386" s="409"/>
      <c r="H386" s="409"/>
      <c r="I386" s="409">
        <v>106</v>
      </c>
      <c r="J386" s="209" t="s">
        <v>11</v>
      </c>
      <c r="K386" s="112" t="s">
        <v>25</v>
      </c>
      <c r="L386" s="209">
        <v>1</v>
      </c>
      <c r="M386" s="209">
        <v>20</v>
      </c>
      <c r="N386" s="113" t="s">
        <v>36</v>
      </c>
      <c r="O386" s="114">
        <v>46022</v>
      </c>
      <c r="P386" s="378">
        <v>46023</v>
      </c>
      <c r="Q386" s="378">
        <v>46752</v>
      </c>
      <c r="R386" s="115">
        <v>24</v>
      </c>
      <c r="S386" s="72">
        <f t="shared" si="60"/>
        <v>0</v>
      </c>
      <c r="T386" s="73">
        <f t="shared" si="61"/>
        <v>0</v>
      </c>
      <c r="U386" s="74">
        <f t="shared" si="62"/>
        <v>212</v>
      </c>
      <c r="V386" s="116">
        <f t="shared" si="54"/>
        <v>0</v>
      </c>
      <c r="W386" s="117">
        <f t="shared" si="55"/>
        <v>0</v>
      </c>
      <c r="X386" s="118">
        <f t="shared" si="56"/>
        <v>106</v>
      </c>
      <c r="Y386" s="119">
        <f t="shared" si="57"/>
        <v>0</v>
      </c>
      <c r="Z386" s="120">
        <f t="shared" si="58"/>
        <v>0</v>
      </c>
      <c r="AA386" s="121">
        <f t="shared" si="59"/>
        <v>106</v>
      </c>
      <c r="AB386" s="122"/>
    </row>
    <row r="387" spans="1:28" s="44" customFormat="1" ht="18" customHeight="1" x14ac:dyDescent="0.3">
      <c r="A387" s="489"/>
      <c r="B387" s="110" t="s">
        <v>1156</v>
      </c>
      <c r="C387" s="214" t="s">
        <v>1157</v>
      </c>
      <c r="D387" s="218" t="s">
        <v>1177</v>
      </c>
      <c r="E387" s="225" t="s">
        <v>1197</v>
      </c>
      <c r="F387" s="84" t="s">
        <v>2</v>
      </c>
      <c r="G387" s="409"/>
      <c r="H387" s="409"/>
      <c r="I387" s="409">
        <v>112</v>
      </c>
      <c r="J387" s="209" t="s">
        <v>11</v>
      </c>
      <c r="K387" s="112" t="s">
        <v>25</v>
      </c>
      <c r="L387" s="209">
        <v>1</v>
      </c>
      <c r="M387" s="209">
        <v>20</v>
      </c>
      <c r="N387" s="113" t="s">
        <v>36</v>
      </c>
      <c r="O387" s="114">
        <v>46022</v>
      </c>
      <c r="P387" s="378">
        <v>46023</v>
      </c>
      <c r="Q387" s="378">
        <v>46752</v>
      </c>
      <c r="R387" s="115">
        <v>24</v>
      </c>
      <c r="S387" s="72">
        <f t="shared" si="60"/>
        <v>0</v>
      </c>
      <c r="T387" s="73">
        <f t="shared" si="61"/>
        <v>0</v>
      </c>
      <c r="U387" s="74">
        <f t="shared" si="62"/>
        <v>224</v>
      </c>
      <c r="V387" s="116">
        <f t="shared" si="54"/>
        <v>0</v>
      </c>
      <c r="W387" s="117">
        <f t="shared" si="55"/>
        <v>0</v>
      </c>
      <c r="X387" s="118">
        <f t="shared" si="56"/>
        <v>112</v>
      </c>
      <c r="Y387" s="119">
        <f t="shared" si="57"/>
        <v>0</v>
      </c>
      <c r="Z387" s="120">
        <f t="shared" si="58"/>
        <v>0</v>
      </c>
      <c r="AA387" s="121">
        <f t="shared" si="59"/>
        <v>112</v>
      </c>
      <c r="AB387" s="122"/>
    </row>
    <row r="388" spans="1:28" s="44" customFormat="1" ht="18" customHeight="1" x14ac:dyDescent="0.3">
      <c r="A388" s="489"/>
      <c r="B388" s="110" t="s">
        <v>1156</v>
      </c>
      <c r="C388" s="214" t="s">
        <v>1157</v>
      </c>
      <c r="D388" s="218" t="s">
        <v>1178</v>
      </c>
      <c r="E388" s="225" t="s">
        <v>1198</v>
      </c>
      <c r="F388" s="84" t="s">
        <v>2</v>
      </c>
      <c r="G388" s="409"/>
      <c r="H388" s="409"/>
      <c r="I388" s="409">
        <v>689</v>
      </c>
      <c r="J388" s="209" t="s">
        <v>11</v>
      </c>
      <c r="K388" s="112" t="s">
        <v>1</v>
      </c>
      <c r="L388" s="209">
        <v>3</v>
      </c>
      <c r="M388" s="209">
        <v>25</v>
      </c>
      <c r="N388" s="113" t="s">
        <v>36</v>
      </c>
      <c r="O388" s="114">
        <v>46022</v>
      </c>
      <c r="P388" s="378">
        <v>46023</v>
      </c>
      <c r="Q388" s="378">
        <v>46752</v>
      </c>
      <c r="R388" s="115">
        <v>24</v>
      </c>
      <c r="S388" s="72">
        <f t="shared" si="60"/>
        <v>0</v>
      </c>
      <c r="T388" s="73">
        <f t="shared" si="61"/>
        <v>0</v>
      </c>
      <c r="U388" s="74">
        <f t="shared" si="62"/>
        <v>1378</v>
      </c>
      <c r="V388" s="116">
        <f t="shared" si="54"/>
        <v>0</v>
      </c>
      <c r="W388" s="117">
        <f t="shared" si="55"/>
        <v>0</v>
      </c>
      <c r="X388" s="118">
        <f t="shared" si="56"/>
        <v>689</v>
      </c>
      <c r="Y388" s="119">
        <f t="shared" si="57"/>
        <v>0</v>
      </c>
      <c r="Z388" s="120">
        <f t="shared" si="58"/>
        <v>0</v>
      </c>
      <c r="AA388" s="121">
        <f t="shared" si="59"/>
        <v>689</v>
      </c>
      <c r="AB388" s="122"/>
    </row>
    <row r="389" spans="1:28" s="44" customFormat="1" ht="18" customHeight="1" x14ac:dyDescent="0.3">
      <c r="A389" s="489"/>
      <c r="B389" s="110" t="s">
        <v>1156</v>
      </c>
      <c r="C389" s="214" t="s">
        <v>1157</v>
      </c>
      <c r="D389" s="218" t="s">
        <v>1179</v>
      </c>
      <c r="E389" s="225" t="s">
        <v>1199</v>
      </c>
      <c r="F389" s="84" t="s">
        <v>1016</v>
      </c>
      <c r="G389" s="86"/>
      <c r="H389" s="86"/>
      <c r="I389" s="86"/>
      <c r="J389" s="209" t="s">
        <v>11</v>
      </c>
      <c r="K389" s="112" t="s">
        <v>1202</v>
      </c>
      <c r="L389" s="209">
        <v>1</v>
      </c>
      <c r="M389" s="209">
        <v>2</v>
      </c>
      <c r="N389" s="113" t="s">
        <v>36</v>
      </c>
      <c r="O389" s="114">
        <v>46022</v>
      </c>
      <c r="P389" s="378">
        <v>46023</v>
      </c>
      <c r="Q389" s="378">
        <v>46752</v>
      </c>
      <c r="R389" s="115">
        <v>24</v>
      </c>
      <c r="S389" s="72">
        <f t="shared" si="60"/>
        <v>0</v>
      </c>
      <c r="T389" s="73">
        <f t="shared" si="61"/>
        <v>0</v>
      </c>
      <c r="U389" s="74">
        <f t="shared" si="62"/>
        <v>0</v>
      </c>
      <c r="V389" s="116">
        <f t="shared" si="54"/>
        <v>0</v>
      </c>
      <c r="W389" s="117">
        <f t="shared" si="55"/>
        <v>0</v>
      </c>
      <c r="X389" s="118">
        <f t="shared" si="56"/>
        <v>0</v>
      </c>
      <c r="Y389" s="119">
        <f t="shared" si="57"/>
        <v>0</v>
      </c>
      <c r="Z389" s="120">
        <f t="shared" si="58"/>
        <v>0</v>
      </c>
      <c r="AA389" s="121">
        <f t="shared" si="59"/>
        <v>0</v>
      </c>
      <c r="AB389" s="122" t="s">
        <v>1537</v>
      </c>
    </row>
    <row r="390" spans="1:28" s="44" customFormat="1" ht="18" customHeight="1" thickBot="1" x14ac:dyDescent="0.35">
      <c r="A390" s="490"/>
      <c r="B390" s="154" t="s">
        <v>1156</v>
      </c>
      <c r="C390" s="215" t="s">
        <v>1157</v>
      </c>
      <c r="D390" s="219" t="s">
        <v>1180</v>
      </c>
      <c r="E390" s="227" t="s">
        <v>1200</v>
      </c>
      <c r="F390" s="136" t="s">
        <v>1016</v>
      </c>
      <c r="G390" s="412"/>
      <c r="H390" s="412"/>
      <c r="I390" s="412"/>
      <c r="J390" s="163" t="s">
        <v>11</v>
      </c>
      <c r="K390" s="137" t="s">
        <v>1202</v>
      </c>
      <c r="L390" s="163">
        <v>1</v>
      </c>
      <c r="M390" s="163">
        <v>2</v>
      </c>
      <c r="N390" s="138" t="s">
        <v>36</v>
      </c>
      <c r="O390" s="139">
        <v>46022</v>
      </c>
      <c r="P390" s="381">
        <v>46023</v>
      </c>
      <c r="Q390" s="381">
        <v>46752</v>
      </c>
      <c r="R390" s="140">
        <v>24</v>
      </c>
      <c r="S390" s="305">
        <f t="shared" si="60"/>
        <v>0</v>
      </c>
      <c r="T390" s="261">
        <f t="shared" si="61"/>
        <v>0</v>
      </c>
      <c r="U390" s="306">
        <f t="shared" si="62"/>
        <v>0</v>
      </c>
      <c r="V390" s="313">
        <f t="shared" si="54"/>
        <v>0</v>
      </c>
      <c r="W390" s="262">
        <f t="shared" si="55"/>
        <v>0</v>
      </c>
      <c r="X390" s="314">
        <f t="shared" si="56"/>
        <v>0</v>
      </c>
      <c r="Y390" s="321">
        <f t="shared" si="57"/>
        <v>0</v>
      </c>
      <c r="Z390" s="263">
        <f t="shared" si="58"/>
        <v>0</v>
      </c>
      <c r="AA390" s="322">
        <f t="shared" si="59"/>
        <v>0</v>
      </c>
      <c r="AB390" s="141" t="s">
        <v>1537</v>
      </c>
    </row>
    <row r="391" spans="1:28" s="44" customFormat="1" ht="18" customHeight="1" x14ac:dyDescent="0.3">
      <c r="A391" s="485">
        <v>16</v>
      </c>
      <c r="B391" s="131" t="s">
        <v>1203</v>
      </c>
      <c r="C391" s="337" t="s">
        <v>1204</v>
      </c>
      <c r="D391" s="331" t="s">
        <v>1205</v>
      </c>
      <c r="E391" s="331" t="s">
        <v>1223</v>
      </c>
      <c r="F391" s="76" t="s">
        <v>2</v>
      </c>
      <c r="G391" s="408"/>
      <c r="H391" s="408"/>
      <c r="I391" s="408">
        <v>1655</v>
      </c>
      <c r="J391" s="98" t="s">
        <v>11</v>
      </c>
      <c r="K391" s="101" t="s">
        <v>4</v>
      </c>
      <c r="L391" s="161">
        <v>3</v>
      </c>
      <c r="M391" s="161">
        <v>32</v>
      </c>
      <c r="N391" s="100" t="s">
        <v>36</v>
      </c>
      <c r="O391" s="101">
        <v>46022</v>
      </c>
      <c r="P391" s="376">
        <v>46023</v>
      </c>
      <c r="Q391" s="376">
        <v>46752</v>
      </c>
      <c r="R391" s="102">
        <v>24</v>
      </c>
      <c r="S391" s="69">
        <f t="shared" si="60"/>
        <v>0</v>
      </c>
      <c r="T391" s="70">
        <f t="shared" si="61"/>
        <v>0</v>
      </c>
      <c r="U391" s="71">
        <f t="shared" si="62"/>
        <v>3310</v>
      </c>
      <c r="V391" s="103">
        <f t="shared" ref="V391:V454" si="63">SUM(G391/12*12)</f>
        <v>0</v>
      </c>
      <c r="W391" s="104">
        <f t="shared" ref="W391:W454" si="64">SUM(H391/12*12 )</f>
        <v>0</v>
      </c>
      <c r="X391" s="105">
        <f t="shared" ref="X391:X454" si="65">SUM(I391/12*12)</f>
        <v>1655</v>
      </c>
      <c r="Y391" s="106">
        <f t="shared" ref="Y391:Y454" si="66">SUM(G391/12*12)</f>
        <v>0</v>
      </c>
      <c r="Z391" s="107">
        <f t="shared" ref="Z391:Z454" si="67">SUM(H391/12*12)</f>
        <v>0</v>
      </c>
      <c r="AA391" s="108">
        <f t="shared" ref="AA391:AA454" si="68">SUM(I391/12*12)</f>
        <v>1655</v>
      </c>
      <c r="AB391" s="109"/>
    </row>
    <row r="392" spans="1:28" s="44" customFormat="1" ht="18" customHeight="1" x14ac:dyDescent="0.3">
      <c r="A392" s="486"/>
      <c r="B392" s="133" t="s">
        <v>1203</v>
      </c>
      <c r="C392" s="339" t="s">
        <v>1204</v>
      </c>
      <c r="D392" s="345" t="s">
        <v>1206</v>
      </c>
      <c r="E392" s="132" t="s">
        <v>1224</v>
      </c>
      <c r="F392" s="84" t="s">
        <v>0</v>
      </c>
      <c r="G392" s="409"/>
      <c r="H392" s="409"/>
      <c r="I392" s="409">
        <v>27990</v>
      </c>
      <c r="J392" s="112" t="s">
        <v>12</v>
      </c>
      <c r="K392" s="114" t="s">
        <v>1</v>
      </c>
      <c r="L392" s="209">
        <v>3</v>
      </c>
      <c r="M392" s="209">
        <v>25</v>
      </c>
      <c r="N392" s="113" t="s">
        <v>36</v>
      </c>
      <c r="O392" s="114">
        <v>46022</v>
      </c>
      <c r="P392" s="378">
        <v>46023</v>
      </c>
      <c r="Q392" s="378">
        <v>46752</v>
      </c>
      <c r="R392" s="115">
        <v>24</v>
      </c>
      <c r="S392" s="72">
        <f t="shared" si="60"/>
        <v>0</v>
      </c>
      <c r="T392" s="73">
        <f t="shared" si="61"/>
        <v>0</v>
      </c>
      <c r="U392" s="74">
        <f t="shared" si="62"/>
        <v>55980</v>
      </c>
      <c r="V392" s="116">
        <f t="shared" si="63"/>
        <v>0</v>
      </c>
      <c r="W392" s="117">
        <f t="shared" si="64"/>
        <v>0</v>
      </c>
      <c r="X392" s="118">
        <f t="shared" si="65"/>
        <v>27990</v>
      </c>
      <c r="Y392" s="119">
        <f t="shared" si="66"/>
        <v>0</v>
      </c>
      <c r="Z392" s="120">
        <f t="shared" si="67"/>
        <v>0</v>
      </c>
      <c r="AA392" s="121">
        <f t="shared" si="68"/>
        <v>27990</v>
      </c>
      <c r="AB392" s="122"/>
    </row>
    <row r="393" spans="1:28" s="44" customFormat="1" ht="18" customHeight="1" x14ac:dyDescent="0.3">
      <c r="A393" s="486"/>
      <c r="B393" s="133" t="s">
        <v>1203</v>
      </c>
      <c r="C393" s="339" t="s">
        <v>1204</v>
      </c>
      <c r="D393" s="345" t="s">
        <v>1207</v>
      </c>
      <c r="E393" s="345" t="s">
        <v>1225</v>
      </c>
      <c r="F393" s="84" t="s">
        <v>2</v>
      </c>
      <c r="G393" s="409"/>
      <c r="H393" s="409"/>
      <c r="I393" s="409">
        <v>28778</v>
      </c>
      <c r="J393" s="112" t="s">
        <v>12</v>
      </c>
      <c r="K393" s="114" t="s">
        <v>5</v>
      </c>
      <c r="L393" s="209">
        <v>3</v>
      </c>
      <c r="M393" s="209">
        <v>63</v>
      </c>
      <c r="N393" s="113" t="s">
        <v>36</v>
      </c>
      <c r="O393" s="114">
        <v>46022</v>
      </c>
      <c r="P393" s="378">
        <v>46023</v>
      </c>
      <c r="Q393" s="378">
        <v>46752</v>
      </c>
      <c r="R393" s="115">
        <v>24</v>
      </c>
      <c r="S393" s="72">
        <f t="shared" si="60"/>
        <v>0</v>
      </c>
      <c r="T393" s="73">
        <f t="shared" si="61"/>
        <v>0</v>
      </c>
      <c r="U393" s="74">
        <f t="shared" si="62"/>
        <v>57556</v>
      </c>
      <c r="V393" s="116">
        <f t="shared" si="63"/>
        <v>0</v>
      </c>
      <c r="W393" s="117">
        <f t="shared" si="64"/>
        <v>0</v>
      </c>
      <c r="X393" s="118">
        <f t="shared" si="65"/>
        <v>28778</v>
      </c>
      <c r="Y393" s="119">
        <f t="shared" si="66"/>
        <v>0</v>
      </c>
      <c r="Z393" s="120">
        <f t="shared" si="67"/>
        <v>0</v>
      </c>
      <c r="AA393" s="121">
        <f t="shared" si="68"/>
        <v>28778</v>
      </c>
      <c r="AB393" s="122"/>
    </row>
    <row r="394" spans="1:28" s="44" customFormat="1" ht="18" customHeight="1" x14ac:dyDescent="0.3">
      <c r="A394" s="486"/>
      <c r="B394" s="133" t="s">
        <v>1203</v>
      </c>
      <c r="C394" s="339" t="s">
        <v>1204</v>
      </c>
      <c r="D394" s="345" t="s">
        <v>1546</v>
      </c>
      <c r="E394" s="345" t="s">
        <v>1226</v>
      </c>
      <c r="F394" s="84" t="s">
        <v>2</v>
      </c>
      <c r="G394" s="409">
        <v>1173</v>
      </c>
      <c r="H394" s="409">
        <v>1070</v>
      </c>
      <c r="I394" s="409"/>
      <c r="J394" s="112" t="s">
        <v>11</v>
      </c>
      <c r="K394" s="114" t="s">
        <v>4</v>
      </c>
      <c r="L394" s="209">
        <v>3</v>
      </c>
      <c r="M394" s="209">
        <v>32</v>
      </c>
      <c r="N394" s="113" t="s">
        <v>36</v>
      </c>
      <c r="O394" s="114">
        <v>46022</v>
      </c>
      <c r="P394" s="378">
        <v>46023</v>
      </c>
      <c r="Q394" s="378">
        <v>46752</v>
      </c>
      <c r="R394" s="115">
        <v>24</v>
      </c>
      <c r="S394" s="72">
        <f t="shared" si="60"/>
        <v>2346</v>
      </c>
      <c r="T394" s="73">
        <f t="shared" si="61"/>
        <v>2140</v>
      </c>
      <c r="U394" s="74">
        <f t="shared" si="62"/>
        <v>0</v>
      </c>
      <c r="V394" s="116">
        <f t="shared" si="63"/>
        <v>1173</v>
      </c>
      <c r="W394" s="117">
        <f t="shared" si="64"/>
        <v>1070</v>
      </c>
      <c r="X394" s="118">
        <f t="shared" si="65"/>
        <v>0</v>
      </c>
      <c r="Y394" s="119">
        <f t="shared" si="66"/>
        <v>1173</v>
      </c>
      <c r="Z394" s="120">
        <f t="shared" si="67"/>
        <v>1070</v>
      </c>
      <c r="AA394" s="121">
        <f t="shared" si="68"/>
        <v>0</v>
      </c>
      <c r="AB394" s="122"/>
    </row>
    <row r="395" spans="1:28" s="44" customFormat="1" ht="18" customHeight="1" x14ac:dyDescent="0.3">
      <c r="A395" s="486"/>
      <c r="B395" s="133" t="s">
        <v>1203</v>
      </c>
      <c r="C395" s="339" t="s">
        <v>1204</v>
      </c>
      <c r="D395" s="345" t="s">
        <v>1208</v>
      </c>
      <c r="E395" s="132" t="s">
        <v>1227</v>
      </c>
      <c r="F395" s="84" t="s">
        <v>2</v>
      </c>
      <c r="G395" s="409"/>
      <c r="H395" s="409"/>
      <c r="I395" s="409">
        <v>4095</v>
      </c>
      <c r="J395" s="209" t="s">
        <v>11</v>
      </c>
      <c r="K395" s="112" t="s">
        <v>7</v>
      </c>
      <c r="L395" s="209">
        <v>1</v>
      </c>
      <c r="M395" s="209">
        <v>25</v>
      </c>
      <c r="N395" s="113" t="s">
        <v>36</v>
      </c>
      <c r="O395" s="114">
        <v>46022</v>
      </c>
      <c r="P395" s="378">
        <v>46023</v>
      </c>
      <c r="Q395" s="378">
        <v>46752</v>
      </c>
      <c r="R395" s="115">
        <v>24</v>
      </c>
      <c r="S395" s="72">
        <f t="shared" si="60"/>
        <v>0</v>
      </c>
      <c r="T395" s="73">
        <f t="shared" si="61"/>
        <v>0</v>
      </c>
      <c r="U395" s="74">
        <f t="shared" si="62"/>
        <v>8190</v>
      </c>
      <c r="V395" s="116">
        <f t="shared" si="63"/>
        <v>0</v>
      </c>
      <c r="W395" s="117">
        <f t="shared" si="64"/>
        <v>0</v>
      </c>
      <c r="X395" s="118">
        <f t="shared" si="65"/>
        <v>4095</v>
      </c>
      <c r="Y395" s="119">
        <f t="shared" si="66"/>
        <v>0</v>
      </c>
      <c r="Z395" s="120">
        <f t="shared" si="67"/>
        <v>0</v>
      </c>
      <c r="AA395" s="121">
        <f t="shared" si="68"/>
        <v>4095</v>
      </c>
      <c r="AB395" s="122"/>
    </row>
    <row r="396" spans="1:28" s="44" customFormat="1" ht="18" customHeight="1" x14ac:dyDescent="0.3">
      <c r="A396" s="486"/>
      <c r="B396" s="133" t="s">
        <v>1203</v>
      </c>
      <c r="C396" s="339" t="s">
        <v>1204</v>
      </c>
      <c r="D396" s="345" t="s">
        <v>1209</v>
      </c>
      <c r="E396" s="132" t="s">
        <v>1228</v>
      </c>
      <c r="F396" s="84" t="s">
        <v>2</v>
      </c>
      <c r="G396" s="409">
        <v>625</v>
      </c>
      <c r="H396" s="409">
        <v>1186</v>
      </c>
      <c r="I396" s="409"/>
      <c r="J396" s="209" t="s">
        <v>11</v>
      </c>
      <c r="K396" s="112" t="s">
        <v>1</v>
      </c>
      <c r="L396" s="209">
        <v>3</v>
      </c>
      <c r="M396" s="209">
        <v>25</v>
      </c>
      <c r="N396" s="113" t="s">
        <v>36</v>
      </c>
      <c r="O396" s="114">
        <v>46022</v>
      </c>
      <c r="P396" s="378">
        <v>46023</v>
      </c>
      <c r="Q396" s="378">
        <v>46752</v>
      </c>
      <c r="R396" s="115">
        <v>24</v>
      </c>
      <c r="S396" s="72">
        <f t="shared" si="60"/>
        <v>1250</v>
      </c>
      <c r="T396" s="73">
        <f t="shared" si="61"/>
        <v>2372</v>
      </c>
      <c r="U396" s="74">
        <f t="shared" si="62"/>
        <v>0</v>
      </c>
      <c r="V396" s="116">
        <f t="shared" si="63"/>
        <v>625</v>
      </c>
      <c r="W396" s="117">
        <f t="shared" si="64"/>
        <v>1186</v>
      </c>
      <c r="X396" s="118">
        <f t="shared" si="65"/>
        <v>0</v>
      </c>
      <c r="Y396" s="119">
        <f t="shared" si="66"/>
        <v>625</v>
      </c>
      <c r="Z396" s="120">
        <f t="shared" si="67"/>
        <v>1186</v>
      </c>
      <c r="AA396" s="121">
        <f t="shared" si="68"/>
        <v>0</v>
      </c>
      <c r="AB396" s="122"/>
    </row>
    <row r="397" spans="1:28" s="44" customFormat="1" ht="18" customHeight="1" x14ac:dyDescent="0.3">
      <c r="A397" s="486"/>
      <c r="B397" s="133" t="s">
        <v>1203</v>
      </c>
      <c r="C397" s="339" t="s">
        <v>1204</v>
      </c>
      <c r="D397" s="345" t="s">
        <v>1210</v>
      </c>
      <c r="E397" s="132" t="s">
        <v>1229</v>
      </c>
      <c r="F397" s="84" t="s">
        <v>0</v>
      </c>
      <c r="G397" s="410"/>
      <c r="H397" s="410"/>
      <c r="I397" s="409">
        <v>8</v>
      </c>
      <c r="J397" s="209" t="s">
        <v>11</v>
      </c>
      <c r="K397" s="112" t="s">
        <v>1</v>
      </c>
      <c r="L397" s="209">
        <v>3</v>
      </c>
      <c r="M397" s="209">
        <v>25</v>
      </c>
      <c r="N397" s="113" t="s">
        <v>36</v>
      </c>
      <c r="O397" s="114">
        <v>46022</v>
      </c>
      <c r="P397" s="378">
        <v>46023</v>
      </c>
      <c r="Q397" s="378">
        <v>46752</v>
      </c>
      <c r="R397" s="115">
        <v>24</v>
      </c>
      <c r="S397" s="72">
        <f t="shared" si="60"/>
        <v>0</v>
      </c>
      <c r="T397" s="73">
        <f t="shared" si="61"/>
        <v>0</v>
      </c>
      <c r="U397" s="74">
        <f t="shared" si="62"/>
        <v>16</v>
      </c>
      <c r="V397" s="116">
        <f t="shared" si="63"/>
        <v>0</v>
      </c>
      <c r="W397" s="117">
        <f t="shared" si="64"/>
        <v>0</v>
      </c>
      <c r="X397" s="118">
        <f t="shared" si="65"/>
        <v>8</v>
      </c>
      <c r="Y397" s="119">
        <f t="shared" si="66"/>
        <v>0</v>
      </c>
      <c r="Z397" s="120">
        <f t="shared" si="67"/>
        <v>0</v>
      </c>
      <c r="AA397" s="121">
        <f t="shared" si="68"/>
        <v>8</v>
      </c>
      <c r="AB397" s="122"/>
    </row>
    <row r="398" spans="1:28" s="44" customFormat="1" ht="18" customHeight="1" x14ac:dyDescent="0.3">
      <c r="A398" s="486"/>
      <c r="B398" s="133" t="s">
        <v>1203</v>
      </c>
      <c r="C398" s="339" t="s">
        <v>1204</v>
      </c>
      <c r="D398" s="345" t="s">
        <v>1211</v>
      </c>
      <c r="E398" s="132" t="s">
        <v>1230</v>
      </c>
      <c r="F398" s="84" t="s">
        <v>0</v>
      </c>
      <c r="G398" s="409">
        <v>9878</v>
      </c>
      <c r="H398" s="409">
        <v>3103</v>
      </c>
      <c r="I398" s="409"/>
      <c r="J398" s="209" t="s">
        <v>11</v>
      </c>
      <c r="K398" s="112" t="s">
        <v>5</v>
      </c>
      <c r="L398" s="209">
        <v>3</v>
      </c>
      <c r="M398" s="209">
        <v>63</v>
      </c>
      <c r="N398" s="113" t="s">
        <v>36</v>
      </c>
      <c r="O398" s="114">
        <v>46022</v>
      </c>
      <c r="P398" s="378">
        <v>46023</v>
      </c>
      <c r="Q398" s="378">
        <v>46752</v>
      </c>
      <c r="R398" s="115">
        <v>24</v>
      </c>
      <c r="S398" s="72">
        <f t="shared" si="60"/>
        <v>19756</v>
      </c>
      <c r="T398" s="73">
        <f t="shared" si="61"/>
        <v>6206</v>
      </c>
      <c r="U398" s="74">
        <f t="shared" si="62"/>
        <v>0</v>
      </c>
      <c r="V398" s="116">
        <f t="shared" si="63"/>
        <v>9878</v>
      </c>
      <c r="W398" s="117">
        <f t="shared" si="64"/>
        <v>3103</v>
      </c>
      <c r="X398" s="118">
        <f t="shared" si="65"/>
        <v>0</v>
      </c>
      <c r="Y398" s="119">
        <f t="shared" si="66"/>
        <v>9878</v>
      </c>
      <c r="Z398" s="120">
        <f t="shared" si="67"/>
        <v>3103</v>
      </c>
      <c r="AA398" s="121">
        <f t="shared" si="68"/>
        <v>0</v>
      </c>
      <c r="AB398" s="122"/>
    </row>
    <row r="399" spans="1:28" s="44" customFormat="1" ht="18" customHeight="1" x14ac:dyDescent="0.3">
      <c r="A399" s="486"/>
      <c r="B399" s="133" t="s">
        <v>1203</v>
      </c>
      <c r="C399" s="339" t="s">
        <v>1204</v>
      </c>
      <c r="D399" s="345" t="s">
        <v>1212</v>
      </c>
      <c r="E399" s="132" t="s">
        <v>1231</v>
      </c>
      <c r="F399" s="84" t="s">
        <v>2</v>
      </c>
      <c r="G399" s="409"/>
      <c r="H399" s="409"/>
      <c r="I399" s="409">
        <v>1950</v>
      </c>
      <c r="J399" s="209" t="s">
        <v>11</v>
      </c>
      <c r="K399" s="112" t="s">
        <v>1</v>
      </c>
      <c r="L399" s="209">
        <v>3</v>
      </c>
      <c r="M399" s="209">
        <v>25</v>
      </c>
      <c r="N399" s="113" t="s">
        <v>36</v>
      </c>
      <c r="O399" s="114">
        <v>46022</v>
      </c>
      <c r="P399" s="378">
        <v>46023</v>
      </c>
      <c r="Q399" s="378">
        <v>46752</v>
      </c>
      <c r="R399" s="115">
        <v>24</v>
      </c>
      <c r="S399" s="72">
        <f t="shared" si="60"/>
        <v>0</v>
      </c>
      <c r="T399" s="73">
        <f t="shared" si="61"/>
        <v>0</v>
      </c>
      <c r="U399" s="74">
        <f t="shared" si="62"/>
        <v>3900</v>
      </c>
      <c r="V399" s="116">
        <f t="shared" si="63"/>
        <v>0</v>
      </c>
      <c r="W399" s="117">
        <f t="shared" si="64"/>
        <v>0</v>
      </c>
      <c r="X399" s="118">
        <f t="shared" si="65"/>
        <v>1950</v>
      </c>
      <c r="Y399" s="119">
        <f t="shared" si="66"/>
        <v>0</v>
      </c>
      <c r="Z399" s="120">
        <f t="shared" si="67"/>
        <v>0</v>
      </c>
      <c r="AA399" s="121">
        <f t="shared" si="68"/>
        <v>1950</v>
      </c>
      <c r="AB399" s="122"/>
    </row>
    <row r="400" spans="1:28" s="44" customFormat="1" ht="18" customHeight="1" x14ac:dyDescent="0.3">
      <c r="A400" s="486"/>
      <c r="B400" s="133" t="s">
        <v>1203</v>
      </c>
      <c r="C400" s="339" t="s">
        <v>1204</v>
      </c>
      <c r="D400" s="345" t="s">
        <v>1213</v>
      </c>
      <c r="E400" s="132" t="s">
        <v>1232</v>
      </c>
      <c r="F400" s="84" t="s">
        <v>0</v>
      </c>
      <c r="G400" s="409"/>
      <c r="H400" s="409"/>
      <c r="I400" s="409">
        <v>14411</v>
      </c>
      <c r="J400" s="209" t="s">
        <v>11</v>
      </c>
      <c r="K400" s="112" t="s">
        <v>1</v>
      </c>
      <c r="L400" s="209">
        <v>3</v>
      </c>
      <c r="M400" s="209">
        <v>25</v>
      </c>
      <c r="N400" s="113" t="s">
        <v>36</v>
      </c>
      <c r="O400" s="114">
        <v>46022</v>
      </c>
      <c r="P400" s="378">
        <v>46023</v>
      </c>
      <c r="Q400" s="378">
        <v>46752</v>
      </c>
      <c r="R400" s="115">
        <v>24</v>
      </c>
      <c r="S400" s="72">
        <f t="shared" si="60"/>
        <v>0</v>
      </c>
      <c r="T400" s="73">
        <f t="shared" si="61"/>
        <v>0</v>
      </c>
      <c r="U400" s="74">
        <f t="shared" si="62"/>
        <v>28822</v>
      </c>
      <c r="V400" s="116">
        <f t="shared" si="63"/>
        <v>0</v>
      </c>
      <c r="W400" s="117">
        <f t="shared" si="64"/>
        <v>0</v>
      </c>
      <c r="X400" s="118">
        <f t="shared" si="65"/>
        <v>14411</v>
      </c>
      <c r="Y400" s="119">
        <f t="shared" si="66"/>
        <v>0</v>
      </c>
      <c r="Z400" s="120">
        <f t="shared" si="67"/>
        <v>0</v>
      </c>
      <c r="AA400" s="121">
        <f t="shared" si="68"/>
        <v>14411</v>
      </c>
      <c r="AB400" s="122"/>
    </row>
    <row r="401" spans="1:28" s="44" customFormat="1" ht="18" customHeight="1" x14ac:dyDescent="0.3">
      <c r="A401" s="486"/>
      <c r="B401" s="133" t="s">
        <v>1203</v>
      </c>
      <c r="C401" s="339" t="s">
        <v>1204</v>
      </c>
      <c r="D401" s="345" t="s">
        <v>1214</v>
      </c>
      <c r="E401" s="132" t="s">
        <v>1233</v>
      </c>
      <c r="F401" s="84" t="s">
        <v>2</v>
      </c>
      <c r="G401" s="409"/>
      <c r="H401" s="409"/>
      <c r="I401" s="409">
        <v>2262</v>
      </c>
      <c r="J401" s="209" t="s">
        <v>11</v>
      </c>
      <c r="K401" s="112" t="s">
        <v>1</v>
      </c>
      <c r="L401" s="209">
        <v>3</v>
      </c>
      <c r="M401" s="209">
        <v>25</v>
      </c>
      <c r="N401" s="113" t="s">
        <v>36</v>
      </c>
      <c r="O401" s="114">
        <v>46022</v>
      </c>
      <c r="P401" s="378">
        <v>46023</v>
      </c>
      <c r="Q401" s="378">
        <v>46752</v>
      </c>
      <c r="R401" s="115">
        <v>24</v>
      </c>
      <c r="S401" s="72">
        <f t="shared" si="60"/>
        <v>0</v>
      </c>
      <c r="T401" s="73">
        <f t="shared" si="61"/>
        <v>0</v>
      </c>
      <c r="U401" s="74">
        <f t="shared" si="62"/>
        <v>4524</v>
      </c>
      <c r="V401" s="116">
        <f t="shared" si="63"/>
        <v>0</v>
      </c>
      <c r="W401" s="117">
        <f t="shared" si="64"/>
        <v>0</v>
      </c>
      <c r="X401" s="118">
        <f t="shared" si="65"/>
        <v>2262</v>
      </c>
      <c r="Y401" s="119">
        <f t="shared" si="66"/>
        <v>0</v>
      </c>
      <c r="Z401" s="120">
        <f t="shared" si="67"/>
        <v>0</v>
      </c>
      <c r="AA401" s="121">
        <f t="shared" si="68"/>
        <v>2262</v>
      </c>
      <c r="AB401" s="122"/>
    </row>
    <row r="402" spans="1:28" s="44" customFormat="1" ht="18" customHeight="1" x14ac:dyDescent="0.3">
      <c r="A402" s="486"/>
      <c r="B402" s="133" t="s">
        <v>1203</v>
      </c>
      <c r="C402" s="339" t="s">
        <v>1204</v>
      </c>
      <c r="D402" s="345" t="s">
        <v>1215</v>
      </c>
      <c r="E402" s="132" t="s">
        <v>1234</v>
      </c>
      <c r="F402" s="84" t="s">
        <v>2</v>
      </c>
      <c r="G402" s="409"/>
      <c r="H402" s="409"/>
      <c r="I402" s="409">
        <v>53</v>
      </c>
      <c r="J402" s="209" t="s">
        <v>11</v>
      </c>
      <c r="K402" s="112" t="s">
        <v>25</v>
      </c>
      <c r="L402" s="209">
        <v>1</v>
      </c>
      <c r="M402" s="209">
        <v>20</v>
      </c>
      <c r="N402" s="113" t="s">
        <v>36</v>
      </c>
      <c r="O402" s="114">
        <v>46022</v>
      </c>
      <c r="P402" s="378">
        <v>46023</v>
      </c>
      <c r="Q402" s="378">
        <v>46752</v>
      </c>
      <c r="R402" s="115">
        <v>24</v>
      </c>
      <c r="S402" s="72">
        <f t="shared" si="60"/>
        <v>0</v>
      </c>
      <c r="T402" s="73">
        <f t="shared" si="61"/>
        <v>0</v>
      </c>
      <c r="U402" s="74">
        <f t="shared" si="62"/>
        <v>106</v>
      </c>
      <c r="V402" s="116">
        <f t="shared" si="63"/>
        <v>0</v>
      </c>
      <c r="W402" s="117">
        <f t="shared" si="64"/>
        <v>0</v>
      </c>
      <c r="X402" s="118">
        <f t="shared" si="65"/>
        <v>53</v>
      </c>
      <c r="Y402" s="119">
        <f t="shared" si="66"/>
        <v>0</v>
      </c>
      <c r="Z402" s="120">
        <f t="shared" si="67"/>
        <v>0</v>
      </c>
      <c r="AA402" s="121">
        <f t="shared" si="68"/>
        <v>53</v>
      </c>
      <c r="AB402" s="122"/>
    </row>
    <row r="403" spans="1:28" s="44" customFormat="1" ht="18" customHeight="1" x14ac:dyDescent="0.3">
      <c r="A403" s="486"/>
      <c r="B403" s="133" t="s">
        <v>1203</v>
      </c>
      <c r="C403" s="339" t="s">
        <v>1204</v>
      </c>
      <c r="D403" s="345" t="s">
        <v>1216</v>
      </c>
      <c r="E403" s="132" t="s">
        <v>1235</v>
      </c>
      <c r="F403" s="84" t="s">
        <v>2</v>
      </c>
      <c r="G403" s="409"/>
      <c r="H403" s="409"/>
      <c r="I403" s="409">
        <v>417</v>
      </c>
      <c r="J403" s="209" t="s">
        <v>11</v>
      </c>
      <c r="K403" s="112" t="s">
        <v>25</v>
      </c>
      <c r="L403" s="209">
        <v>1</v>
      </c>
      <c r="M403" s="209">
        <v>20</v>
      </c>
      <c r="N403" s="113" t="s">
        <v>36</v>
      </c>
      <c r="O403" s="114">
        <v>46022</v>
      </c>
      <c r="P403" s="378">
        <v>46023</v>
      </c>
      <c r="Q403" s="378">
        <v>46752</v>
      </c>
      <c r="R403" s="115">
        <v>24</v>
      </c>
      <c r="S403" s="72">
        <f t="shared" si="60"/>
        <v>0</v>
      </c>
      <c r="T403" s="73">
        <f t="shared" si="61"/>
        <v>0</v>
      </c>
      <c r="U403" s="74">
        <f t="shared" si="62"/>
        <v>834</v>
      </c>
      <c r="V403" s="116">
        <f t="shared" si="63"/>
        <v>0</v>
      </c>
      <c r="W403" s="117">
        <f t="shared" si="64"/>
        <v>0</v>
      </c>
      <c r="X403" s="118">
        <f t="shared" si="65"/>
        <v>417</v>
      </c>
      <c r="Y403" s="119">
        <f t="shared" si="66"/>
        <v>0</v>
      </c>
      <c r="Z403" s="120">
        <f t="shared" si="67"/>
        <v>0</v>
      </c>
      <c r="AA403" s="121">
        <f t="shared" si="68"/>
        <v>417</v>
      </c>
      <c r="AB403" s="122"/>
    </row>
    <row r="404" spans="1:28" s="44" customFormat="1" ht="18" customHeight="1" x14ac:dyDescent="0.3">
      <c r="A404" s="486"/>
      <c r="B404" s="133" t="s">
        <v>1203</v>
      </c>
      <c r="C404" s="339" t="s">
        <v>1204</v>
      </c>
      <c r="D404" s="345" t="s">
        <v>1217</v>
      </c>
      <c r="E404" s="132" t="s">
        <v>1232</v>
      </c>
      <c r="F404" s="84" t="s">
        <v>0</v>
      </c>
      <c r="G404" s="409">
        <v>7535</v>
      </c>
      <c r="H404" s="409">
        <v>13798</v>
      </c>
      <c r="I404" s="409"/>
      <c r="J404" s="209" t="s">
        <v>12</v>
      </c>
      <c r="K404" s="112" t="s">
        <v>4</v>
      </c>
      <c r="L404" s="209">
        <v>3</v>
      </c>
      <c r="M404" s="209">
        <v>32</v>
      </c>
      <c r="N404" s="113" t="s">
        <v>36</v>
      </c>
      <c r="O404" s="114">
        <v>46022</v>
      </c>
      <c r="P404" s="378">
        <v>46023</v>
      </c>
      <c r="Q404" s="378">
        <v>46752</v>
      </c>
      <c r="R404" s="115">
        <v>24</v>
      </c>
      <c r="S404" s="72">
        <f t="shared" si="60"/>
        <v>15070</v>
      </c>
      <c r="T404" s="73">
        <f t="shared" si="61"/>
        <v>27596</v>
      </c>
      <c r="U404" s="74">
        <f t="shared" si="62"/>
        <v>0</v>
      </c>
      <c r="V404" s="116">
        <f t="shared" si="63"/>
        <v>7535</v>
      </c>
      <c r="W404" s="117">
        <f t="shared" si="64"/>
        <v>13798</v>
      </c>
      <c r="X404" s="118">
        <f t="shared" si="65"/>
        <v>0</v>
      </c>
      <c r="Y404" s="119">
        <f t="shared" si="66"/>
        <v>7535</v>
      </c>
      <c r="Z404" s="120">
        <f t="shared" si="67"/>
        <v>13798</v>
      </c>
      <c r="AA404" s="121">
        <f t="shared" si="68"/>
        <v>0</v>
      </c>
      <c r="AB404" s="122"/>
    </row>
    <row r="405" spans="1:28" s="44" customFormat="1" ht="18" customHeight="1" x14ac:dyDescent="0.3">
      <c r="A405" s="486"/>
      <c r="B405" s="133" t="s">
        <v>1203</v>
      </c>
      <c r="C405" s="339" t="s">
        <v>1204</v>
      </c>
      <c r="D405" s="132" t="s">
        <v>1218</v>
      </c>
      <c r="E405" s="132" t="s">
        <v>1236</v>
      </c>
      <c r="F405" s="84" t="s">
        <v>2</v>
      </c>
      <c r="G405" s="409"/>
      <c r="H405" s="409"/>
      <c r="I405" s="409">
        <v>430</v>
      </c>
      <c r="J405" s="209" t="s">
        <v>11</v>
      </c>
      <c r="K405" s="112" t="s">
        <v>25</v>
      </c>
      <c r="L405" s="209">
        <v>1</v>
      </c>
      <c r="M405" s="209">
        <v>20</v>
      </c>
      <c r="N405" s="113" t="s">
        <v>36</v>
      </c>
      <c r="O405" s="114">
        <v>46022</v>
      </c>
      <c r="P405" s="378">
        <v>46023</v>
      </c>
      <c r="Q405" s="378">
        <v>46752</v>
      </c>
      <c r="R405" s="115">
        <v>24</v>
      </c>
      <c r="S405" s="72">
        <f t="shared" si="60"/>
        <v>0</v>
      </c>
      <c r="T405" s="73">
        <f t="shared" si="61"/>
        <v>0</v>
      </c>
      <c r="U405" s="74">
        <f t="shared" si="62"/>
        <v>860</v>
      </c>
      <c r="V405" s="116">
        <f t="shared" si="63"/>
        <v>0</v>
      </c>
      <c r="W405" s="117">
        <f t="shared" si="64"/>
        <v>0</v>
      </c>
      <c r="X405" s="118">
        <f t="shared" si="65"/>
        <v>430</v>
      </c>
      <c r="Y405" s="119">
        <f t="shared" si="66"/>
        <v>0</v>
      </c>
      <c r="Z405" s="120">
        <f t="shared" si="67"/>
        <v>0</v>
      </c>
      <c r="AA405" s="121">
        <f t="shared" si="68"/>
        <v>430</v>
      </c>
      <c r="AB405" s="122"/>
    </row>
    <row r="406" spans="1:28" s="44" customFormat="1" ht="18" customHeight="1" x14ac:dyDescent="0.3">
      <c r="A406" s="486"/>
      <c r="B406" s="133" t="s">
        <v>1203</v>
      </c>
      <c r="C406" s="339" t="s">
        <v>1204</v>
      </c>
      <c r="D406" s="132" t="s">
        <v>1219</v>
      </c>
      <c r="E406" s="132" t="s">
        <v>1237</v>
      </c>
      <c r="F406" s="84" t="s">
        <v>2</v>
      </c>
      <c r="G406" s="409"/>
      <c r="H406" s="409"/>
      <c r="I406" s="409">
        <v>374</v>
      </c>
      <c r="J406" s="209" t="s">
        <v>11</v>
      </c>
      <c r="K406" s="112" t="s">
        <v>25</v>
      </c>
      <c r="L406" s="209">
        <v>1</v>
      </c>
      <c r="M406" s="209">
        <v>20</v>
      </c>
      <c r="N406" s="113" t="s">
        <v>36</v>
      </c>
      <c r="O406" s="114">
        <v>46022</v>
      </c>
      <c r="P406" s="378">
        <v>46023</v>
      </c>
      <c r="Q406" s="378">
        <v>46752</v>
      </c>
      <c r="R406" s="115">
        <v>24</v>
      </c>
      <c r="S406" s="72">
        <f t="shared" si="60"/>
        <v>0</v>
      </c>
      <c r="T406" s="73">
        <f t="shared" si="61"/>
        <v>0</v>
      </c>
      <c r="U406" s="74">
        <f t="shared" si="62"/>
        <v>748</v>
      </c>
      <c r="V406" s="116">
        <f t="shared" si="63"/>
        <v>0</v>
      </c>
      <c r="W406" s="117">
        <f t="shared" si="64"/>
        <v>0</v>
      </c>
      <c r="X406" s="118">
        <f t="shared" si="65"/>
        <v>374</v>
      </c>
      <c r="Y406" s="119">
        <f t="shared" si="66"/>
        <v>0</v>
      </c>
      <c r="Z406" s="120">
        <f t="shared" si="67"/>
        <v>0</v>
      </c>
      <c r="AA406" s="121">
        <f t="shared" si="68"/>
        <v>374</v>
      </c>
      <c r="AB406" s="122"/>
    </row>
    <row r="407" spans="1:28" s="44" customFormat="1" ht="18" customHeight="1" x14ac:dyDescent="0.3">
      <c r="A407" s="486"/>
      <c r="B407" s="133" t="s">
        <v>1203</v>
      </c>
      <c r="C407" s="339" t="s">
        <v>1204</v>
      </c>
      <c r="D407" s="345" t="s">
        <v>1220</v>
      </c>
      <c r="E407" s="132" t="s">
        <v>1238</v>
      </c>
      <c r="F407" s="84" t="s">
        <v>0</v>
      </c>
      <c r="G407" s="409">
        <v>11607</v>
      </c>
      <c r="H407" s="409">
        <v>9434</v>
      </c>
      <c r="I407" s="409"/>
      <c r="J407" s="209" t="s">
        <v>11</v>
      </c>
      <c r="K407" s="112" t="s">
        <v>6</v>
      </c>
      <c r="L407" s="209">
        <v>3</v>
      </c>
      <c r="M407" s="209">
        <v>80</v>
      </c>
      <c r="N407" s="113" t="s">
        <v>36</v>
      </c>
      <c r="O407" s="114">
        <v>46022</v>
      </c>
      <c r="P407" s="378">
        <v>46023</v>
      </c>
      <c r="Q407" s="378">
        <v>46752</v>
      </c>
      <c r="R407" s="115">
        <v>24</v>
      </c>
      <c r="S407" s="72">
        <f t="shared" si="60"/>
        <v>23214</v>
      </c>
      <c r="T407" s="73">
        <f t="shared" si="61"/>
        <v>18868</v>
      </c>
      <c r="U407" s="74">
        <f t="shared" si="62"/>
        <v>0</v>
      </c>
      <c r="V407" s="116">
        <f t="shared" si="63"/>
        <v>11607</v>
      </c>
      <c r="W407" s="117">
        <f t="shared" si="64"/>
        <v>9434</v>
      </c>
      <c r="X407" s="118">
        <f t="shared" si="65"/>
        <v>0</v>
      </c>
      <c r="Y407" s="119">
        <f t="shared" si="66"/>
        <v>11607</v>
      </c>
      <c r="Z407" s="120">
        <f t="shared" si="67"/>
        <v>9434</v>
      </c>
      <c r="AA407" s="121">
        <f t="shared" si="68"/>
        <v>0</v>
      </c>
      <c r="AB407" s="122"/>
    </row>
    <row r="408" spans="1:28" s="44" customFormat="1" ht="18" customHeight="1" x14ac:dyDescent="0.3">
      <c r="A408" s="486"/>
      <c r="B408" s="133" t="s">
        <v>1203</v>
      </c>
      <c r="C408" s="339" t="s">
        <v>1204</v>
      </c>
      <c r="D408" s="345" t="s">
        <v>1221</v>
      </c>
      <c r="E408" s="132" t="s">
        <v>1239</v>
      </c>
      <c r="F408" s="84" t="s">
        <v>2</v>
      </c>
      <c r="G408" s="409"/>
      <c r="H408" s="409"/>
      <c r="I408" s="409">
        <v>284</v>
      </c>
      <c r="J408" s="209" t="s">
        <v>11</v>
      </c>
      <c r="K408" s="112" t="s">
        <v>9</v>
      </c>
      <c r="L408" s="209">
        <v>1</v>
      </c>
      <c r="M408" s="209">
        <v>16</v>
      </c>
      <c r="N408" s="113" t="s">
        <v>36</v>
      </c>
      <c r="O408" s="114">
        <v>46022</v>
      </c>
      <c r="P408" s="378">
        <v>46023</v>
      </c>
      <c r="Q408" s="378">
        <v>46752</v>
      </c>
      <c r="R408" s="115">
        <v>24</v>
      </c>
      <c r="S408" s="72">
        <f t="shared" si="60"/>
        <v>0</v>
      </c>
      <c r="T408" s="73">
        <f t="shared" si="61"/>
        <v>0</v>
      </c>
      <c r="U408" s="74">
        <f t="shared" si="62"/>
        <v>568</v>
      </c>
      <c r="V408" s="116">
        <f t="shared" si="63"/>
        <v>0</v>
      </c>
      <c r="W408" s="117">
        <f t="shared" si="64"/>
        <v>0</v>
      </c>
      <c r="X408" s="118">
        <f t="shared" si="65"/>
        <v>284</v>
      </c>
      <c r="Y408" s="119">
        <f t="shared" si="66"/>
        <v>0</v>
      </c>
      <c r="Z408" s="120">
        <f t="shared" si="67"/>
        <v>0</v>
      </c>
      <c r="AA408" s="121">
        <f t="shared" si="68"/>
        <v>284</v>
      </c>
      <c r="AB408" s="122"/>
    </row>
    <row r="409" spans="1:28" s="44" customFormat="1" ht="18" customHeight="1" thickBot="1" x14ac:dyDescent="0.35">
      <c r="A409" s="487"/>
      <c r="B409" s="135" t="s">
        <v>1203</v>
      </c>
      <c r="C409" s="342" t="s">
        <v>1204</v>
      </c>
      <c r="D409" s="332" t="s">
        <v>1222</v>
      </c>
      <c r="E409" s="134" t="s">
        <v>1240</v>
      </c>
      <c r="F409" s="136" t="s">
        <v>2</v>
      </c>
      <c r="G409" s="411"/>
      <c r="H409" s="411"/>
      <c r="I409" s="411">
        <v>20326</v>
      </c>
      <c r="J409" s="163" t="s">
        <v>11</v>
      </c>
      <c r="K409" s="137" t="s">
        <v>6</v>
      </c>
      <c r="L409" s="163">
        <v>3</v>
      </c>
      <c r="M409" s="163">
        <v>80</v>
      </c>
      <c r="N409" s="138" t="s">
        <v>36</v>
      </c>
      <c r="O409" s="139">
        <v>46022</v>
      </c>
      <c r="P409" s="381">
        <v>46023</v>
      </c>
      <c r="Q409" s="381">
        <v>46752</v>
      </c>
      <c r="R409" s="140">
        <v>24</v>
      </c>
      <c r="S409" s="305">
        <f t="shared" si="60"/>
        <v>0</v>
      </c>
      <c r="T409" s="261">
        <f t="shared" si="61"/>
        <v>0</v>
      </c>
      <c r="U409" s="306">
        <f t="shared" si="62"/>
        <v>40652</v>
      </c>
      <c r="V409" s="313">
        <f t="shared" si="63"/>
        <v>0</v>
      </c>
      <c r="W409" s="262">
        <f t="shared" si="64"/>
        <v>0</v>
      </c>
      <c r="X409" s="314">
        <f t="shared" si="65"/>
        <v>20326</v>
      </c>
      <c r="Y409" s="321">
        <f t="shared" si="66"/>
        <v>0</v>
      </c>
      <c r="Z409" s="263">
        <f t="shared" si="67"/>
        <v>0</v>
      </c>
      <c r="AA409" s="322">
        <f t="shared" si="68"/>
        <v>20326</v>
      </c>
      <c r="AB409" s="141"/>
    </row>
    <row r="410" spans="1:28" s="44" customFormat="1" ht="18" customHeight="1" x14ac:dyDescent="0.3">
      <c r="A410" s="491">
        <v>17</v>
      </c>
      <c r="B410" s="96" t="s">
        <v>1241</v>
      </c>
      <c r="C410" s="212" t="s">
        <v>1242</v>
      </c>
      <c r="D410" s="217" t="s">
        <v>1245</v>
      </c>
      <c r="E410" s="96" t="s">
        <v>1264</v>
      </c>
      <c r="F410" s="76" t="s">
        <v>0</v>
      </c>
      <c r="G410" s="408">
        <v>10508</v>
      </c>
      <c r="H410" s="408">
        <v>10943</v>
      </c>
      <c r="I410" s="408"/>
      <c r="J410" s="161" t="s">
        <v>11</v>
      </c>
      <c r="K410" s="98" t="s">
        <v>5</v>
      </c>
      <c r="L410" s="161">
        <v>3</v>
      </c>
      <c r="M410" s="161">
        <v>63</v>
      </c>
      <c r="N410" s="100" t="s">
        <v>36</v>
      </c>
      <c r="O410" s="101">
        <v>46022</v>
      </c>
      <c r="P410" s="376">
        <v>46023</v>
      </c>
      <c r="Q410" s="376">
        <v>46752</v>
      </c>
      <c r="R410" s="102">
        <v>24</v>
      </c>
      <c r="S410" s="69">
        <f t="shared" si="60"/>
        <v>21016</v>
      </c>
      <c r="T410" s="70">
        <f t="shared" si="61"/>
        <v>21886</v>
      </c>
      <c r="U410" s="71">
        <f t="shared" si="62"/>
        <v>0</v>
      </c>
      <c r="V410" s="103">
        <f t="shared" si="63"/>
        <v>10508</v>
      </c>
      <c r="W410" s="104">
        <f t="shared" si="64"/>
        <v>10943</v>
      </c>
      <c r="X410" s="105">
        <f t="shared" si="65"/>
        <v>0</v>
      </c>
      <c r="Y410" s="106">
        <f t="shared" si="66"/>
        <v>10508</v>
      </c>
      <c r="Z410" s="107">
        <f t="shared" si="67"/>
        <v>10943</v>
      </c>
      <c r="AA410" s="108">
        <f t="shared" si="68"/>
        <v>0</v>
      </c>
      <c r="AB410" s="109"/>
    </row>
    <row r="411" spans="1:28" s="44" customFormat="1" ht="18" customHeight="1" x14ac:dyDescent="0.3">
      <c r="A411" s="489"/>
      <c r="B411" s="110" t="s">
        <v>1241</v>
      </c>
      <c r="C411" s="214" t="s">
        <v>1242</v>
      </c>
      <c r="D411" s="218" t="s">
        <v>1246</v>
      </c>
      <c r="E411" s="110" t="s">
        <v>1265</v>
      </c>
      <c r="F411" s="84" t="s">
        <v>0</v>
      </c>
      <c r="G411" s="409">
        <v>2256</v>
      </c>
      <c r="H411" s="409">
        <v>3503</v>
      </c>
      <c r="I411" s="409"/>
      <c r="J411" s="209" t="s">
        <v>12</v>
      </c>
      <c r="K411" s="112" t="s">
        <v>1</v>
      </c>
      <c r="L411" s="209">
        <v>3</v>
      </c>
      <c r="M411" s="209">
        <v>25</v>
      </c>
      <c r="N411" s="113" t="s">
        <v>36</v>
      </c>
      <c r="O411" s="114">
        <v>46022</v>
      </c>
      <c r="P411" s="378">
        <v>46023</v>
      </c>
      <c r="Q411" s="378">
        <v>46752</v>
      </c>
      <c r="R411" s="115">
        <v>24</v>
      </c>
      <c r="S411" s="72">
        <f t="shared" si="60"/>
        <v>4512</v>
      </c>
      <c r="T411" s="73">
        <f t="shared" si="61"/>
        <v>7006</v>
      </c>
      <c r="U411" s="74">
        <f t="shared" si="62"/>
        <v>0</v>
      </c>
      <c r="V411" s="116">
        <f t="shared" si="63"/>
        <v>2256</v>
      </c>
      <c r="W411" s="117">
        <f t="shared" si="64"/>
        <v>3503</v>
      </c>
      <c r="X411" s="118">
        <f t="shared" si="65"/>
        <v>0</v>
      </c>
      <c r="Y411" s="119">
        <f t="shared" si="66"/>
        <v>2256</v>
      </c>
      <c r="Z411" s="120">
        <f t="shared" si="67"/>
        <v>3503</v>
      </c>
      <c r="AA411" s="121">
        <f t="shared" si="68"/>
        <v>0</v>
      </c>
      <c r="AB411" s="122"/>
    </row>
    <row r="412" spans="1:28" s="44" customFormat="1" ht="18" customHeight="1" x14ac:dyDescent="0.3">
      <c r="A412" s="489"/>
      <c r="B412" s="110" t="s">
        <v>1241</v>
      </c>
      <c r="C412" s="214" t="s">
        <v>1242</v>
      </c>
      <c r="D412" s="218" t="s">
        <v>1247</v>
      </c>
      <c r="E412" s="110" t="s">
        <v>1266</v>
      </c>
      <c r="F412" s="84" t="s">
        <v>0</v>
      </c>
      <c r="G412" s="409"/>
      <c r="H412" s="409"/>
      <c r="I412" s="409">
        <v>7996</v>
      </c>
      <c r="J412" s="209" t="s">
        <v>11</v>
      </c>
      <c r="K412" s="112" t="s">
        <v>1</v>
      </c>
      <c r="L412" s="209">
        <v>3</v>
      </c>
      <c r="M412" s="209">
        <v>25</v>
      </c>
      <c r="N412" s="113" t="s">
        <v>36</v>
      </c>
      <c r="O412" s="114">
        <v>46022</v>
      </c>
      <c r="P412" s="378">
        <v>46023</v>
      </c>
      <c r="Q412" s="378">
        <v>46752</v>
      </c>
      <c r="R412" s="115">
        <v>24</v>
      </c>
      <c r="S412" s="72">
        <f t="shared" si="60"/>
        <v>0</v>
      </c>
      <c r="T412" s="73">
        <f t="shared" si="61"/>
        <v>0</v>
      </c>
      <c r="U412" s="74">
        <f t="shared" si="62"/>
        <v>15992</v>
      </c>
      <c r="V412" s="116">
        <f t="shared" si="63"/>
        <v>0</v>
      </c>
      <c r="W412" s="117">
        <f t="shared" si="64"/>
        <v>0</v>
      </c>
      <c r="X412" s="118">
        <f t="shared" si="65"/>
        <v>7996</v>
      </c>
      <c r="Y412" s="119">
        <f t="shared" si="66"/>
        <v>0</v>
      </c>
      <c r="Z412" s="120">
        <f t="shared" si="67"/>
        <v>0</v>
      </c>
      <c r="AA412" s="121">
        <f t="shared" si="68"/>
        <v>7996</v>
      </c>
      <c r="AB412" s="122"/>
    </row>
    <row r="413" spans="1:28" s="44" customFormat="1" ht="18" customHeight="1" x14ac:dyDescent="0.3">
      <c r="A413" s="489"/>
      <c r="B413" s="110" t="s">
        <v>1241</v>
      </c>
      <c r="C413" s="214" t="s">
        <v>1242</v>
      </c>
      <c r="D413" s="218" t="s">
        <v>1248</v>
      </c>
      <c r="E413" s="110" t="s">
        <v>1267</v>
      </c>
      <c r="F413" s="84" t="s">
        <v>0</v>
      </c>
      <c r="G413" s="409"/>
      <c r="H413" s="409"/>
      <c r="I413" s="409">
        <v>6685</v>
      </c>
      <c r="J413" s="209" t="s">
        <v>11</v>
      </c>
      <c r="K413" s="112" t="s">
        <v>1</v>
      </c>
      <c r="L413" s="209">
        <v>3</v>
      </c>
      <c r="M413" s="209">
        <v>25</v>
      </c>
      <c r="N413" s="113" t="s">
        <v>36</v>
      </c>
      <c r="O413" s="114">
        <v>46022</v>
      </c>
      <c r="P413" s="378">
        <v>46023</v>
      </c>
      <c r="Q413" s="378">
        <v>46752</v>
      </c>
      <c r="R413" s="115">
        <v>24</v>
      </c>
      <c r="S413" s="72">
        <f t="shared" si="60"/>
        <v>0</v>
      </c>
      <c r="T413" s="73">
        <f t="shared" si="61"/>
        <v>0</v>
      </c>
      <c r="U413" s="74">
        <f t="shared" si="62"/>
        <v>13370</v>
      </c>
      <c r="V413" s="116">
        <f t="shared" si="63"/>
        <v>0</v>
      </c>
      <c r="W413" s="117">
        <f t="shared" si="64"/>
        <v>0</v>
      </c>
      <c r="X413" s="118">
        <f t="shared" si="65"/>
        <v>6685</v>
      </c>
      <c r="Y413" s="119">
        <f t="shared" si="66"/>
        <v>0</v>
      </c>
      <c r="Z413" s="120">
        <f t="shared" si="67"/>
        <v>0</v>
      </c>
      <c r="AA413" s="121">
        <f t="shared" si="68"/>
        <v>6685</v>
      </c>
      <c r="AB413" s="122"/>
    </row>
    <row r="414" spans="1:28" s="44" customFormat="1" ht="18" customHeight="1" x14ac:dyDescent="0.3">
      <c r="A414" s="489"/>
      <c r="B414" s="110" t="s">
        <v>1241</v>
      </c>
      <c r="C414" s="214" t="s">
        <v>1242</v>
      </c>
      <c r="D414" s="218" t="s">
        <v>1249</v>
      </c>
      <c r="E414" s="110" t="s">
        <v>1268</v>
      </c>
      <c r="F414" s="84" t="s">
        <v>2</v>
      </c>
      <c r="G414" s="409"/>
      <c r="H414" s="409"/>
      <c r="I414" s="409">
        <v>40</v>
      </c>
      <c r="J414" s="209" t="s">
        <v>11</v>
      </c>
      <c r="K414" s="112" t="s">
        <v>23</v>
      </c>
      <c r="L414" s="209">
        <v>3</v>
      </c>
      <c r="M414" s="209">
        <v>60</v>
      </c>
      <c r="N414" s="113" t="s">
        <v>36</v>
      </c>
      <c r="O414" s="114">
        <v>46022</v>
      </c>
      <c r="P414" s="378">
        <v>46023</v>
      </c>
      <c r="Q414" s="378">
        <v>46752</v>
      </c>
      <c r="R414" s="115">
        <v>24</v>
      </c>
      <c r="S414" s="72">
        <f t="shared" si="60"/>
        <v>0</v>
      </c>
      <c r="T414" s="73">
        <f t="shared" si="61"/>
        <v>0</v>
      </c>
      <c r="U414" s="74">
        <f t="shared" si="62"/>
        <v>80</v>
      </c>
      <c r="V414" s="116">
        <f t="shared" si="63"/>
        <v>0</v>
      </c>
      <c r="W414" s="117">
        <f t="shared" si="64"/>
        <v>0</v>
      </c>
      <c r="X414" s="118">
        <f t="shared" si="65"/>
        <v>40</v>
      </c>
      <c r="Y414" s="119">
        <f t="shared" si="66"/>
        <v>0</v>
      </c>
      <c r="Z414" s="120">
        <f t="shared" si="67"/>
        <v>0</v>
      </c>
      <c r="AA414" s="121">
        <f t="shared" si="68"/>
        <v>40</v>
      </c>
      <c r="AB414" s="122"/>
    </row>
    <row r="415" spans="1:28" s="44" customFormat="1" ht="18" customHeight="1" x14ac:dyDescent="0.3">
      <c r="A415" s="489"/>
      <c r="B415" s="110" t="s">
        <v>1241</v>
      </c>
      <c r="C415" s="214" t="s">
        <v>1242</v>
      </c>
      <c r="D415" s="218" t="s">
        <v>1250</v>
      </c>
      <c r="E415" s="110" t="s">
        <v>1269</v>
      </c>
      <c r="F415" s="84" t="s">
        <v>0</v>
      </c>
      <c r="G415" s="409"/>
      <c r="H415" s="409"/>
      <c r="I415" s="409">
        <v>5700</v>
      </c>
      <c r="J415" s="209" t="s">
        <v>11</v>
      </c>
      <c r="K415" s="112" t="s">
        <v>1</v>
      </c>
      <c r="L415" s="209">
        <v>3</v>
      </c>
      <c r="M415" s="209">
        <v>25</v>
      </c>
      <c r="N415" s="113" t="s">
        <v>36</v>
      </c>
      <c r="O415" s="114">
        <v>46022</v>
      </c>
      <c r="P415" s="378">
        <v>46023</v>
      </c>
      <c r="Q415" s="378">
        <v>46752</v>
      </c>
      <c r="R415" s="115">
        <v>24</v>
      </c>
      <c r="S415" s="72">
        <f t="shared" si="60"/>
        <v>0</v>
      </c>
      <c r="T415" s="73">
        <f t="shared" si="61"/>
        <v>0</v>
      </c>
      <c r="U415" s="74">
        <f t="shared" si="62"/>
        <v>11400</v>
      </c>
      <c r="V415" s="116">
        <f t="shared" si="63"/>
        <v>0</v>
      </c>
      <c r="W415" s="117">
        <f t="shared" si="64"/>
        <v>0</v>
      </c>
      <c r="X415" s="118">
        <f t="shared" si="65"/>
        <v>5700</v>
      </c>
      <c r="Y415" s="119">
        <f t="shared" si="66"/>
        <v>0</v>
      </c>
      <c r="Z415" s="120">
        <f t="shared" si="67"/>
        <v>0</v>
      </c>
      <c r="AA415" s="121">
        <f t="shared" si="68"/>
        <v>5700</v>
      </c>
      <c r="AB415" s="122"/>
    </row>
    <row r="416" spans="1:28" s="44" customFormat="1" ht="18" customHeight="1" x14ac:dyDescent="0.3">
      <c r="A416" s="489"/>
      <c r="B416" s="110" t="s">
        <v>1241</v>
      </c>
      <c r="C416" s="214" t="s">
        <v>1242</v>
      </c>
      <c r="D416" s="218" t="s">
        <v>1251</v>
      </c>
      <c r="E416" s="110" t="s">
        <v>1270</v>
      </c>
      <c r="F416" s="84" t="s">
        <v>0</v>
      </c>
      <c r="G416" s="410"/>
      <c r="H416" s="410"/>
      <c r="I416" s="409">
        <v>5721</v>
      </c>
      <c r="J416" s="209" t="s">
        <v>11</v>
      </c>
      <c r="K416" s="112" t="s">
        <v>1</v>
      </c>
      <c r="L416" s="209">
        <v>3</v>
      </c>
      <c r="M416" s="209">
        <v>25</v>
      </c>
      <c r="N416" s="113" t="s">
        <v>36</v>
      </c>
      <c r="O416" s="114">
        <v>46022</v>
      </c>
      <c r="P416" s="378">
        <v>46023</v>
      </c>
      <c r="Q416" s="378">
        <v>46752</v>
      </c>
      <c r="R416" s="115">
        <v>24</v>
      </c>
      <c r="S416" s="72">
        <f t="shared" si="60"/>
        <v>0</v>
      </c>
      <c r="T416" s="73">
        <f t="shared" si="61"/>
        <v>0</v>
      </c>
      <c r="U416" s="74">
        <f t="shared" si="62"/>
        <v>11442</v>
      </c>
      <c r="V416" s="116">
        <f t="shared" si="63"/>
        <v>0</v>
      </c>
      <c r="W416" s="117">
        <f t="shared" si="64"/>
        <v>0</v>
      </c>
      <c r="X416" s="118">
        <f t="shared" si="65"/>
        <v>5721</v>
      </c>
      <c r="Y416" s="119">
        <f t="shared" si="66"/>
        <v>0</v>
      </c>
      <c r="Z416" s="120">
        <f t="shared" si="67"/>
        <v>0</v>
      </c>
      <c r="AA416" s="121">
        <f t="shared" si="68"/>
        <v>5721</v>
      </c>
      <c r="AB416" s="122"/>
    </row>
    <row r="417" spans="1:28" s="44" customFormat="1" ht="18" customHeight="1" x14ac:dyDescent="0.3">
      <c r="A417" s="489"/>
      <c r="B417" s="110" t="s">
        <v>1241</v>
      </c>
      <c r="C417" s="214" t="s">
        <v>1242</v>
      </c>
      <c r="D417" s="210" t="s">
        <v>1252</v>
      </c>
      <c r="E417" s="110" t="s">
        <v>1271</v>
      </c>
      <c r="F417" s="84" t="s">
        <v>2</v>
      </c>
      <c r="G417" s="409"/>
      <c r="H417" s="409"/>
      <c r="I417" s="409">
        <v>879</v>
      </c>
      <c r="J417" s="209" t="s">
        <v>11</v>
      </c>
      <c r="K417" s="112" t="s">
        <v>1282</v>
      </c>
      <c r="L417" s="209">
        <v>3</v>
      </c>
      <c r="M417" s="209">
        <v>54</v>
      </c>
      <c r="N417" s="113" t="s">
        <v>36</v>
      </c>
      <c r="O417" s="114">
        <v>46022</v>
      </c>
      <c r="P417" s="378">
        <v>46023</v>
      </c>
      <c r="Q417" s="378">
        <v>46752</v>
      </c>
      <c r="R417" s="115">
        <v>24</v>
      </c>
      <c r="S417" s="72">
        <f t="shared" si="60"/>
        <v>0</v>
      </c>
      <c r="T417" s="73">
        <f t="shared" si="61"/>
        <v>0</v>
      </c>
      <c r="U417" s="74">
        <f t="shared" si="62"/>
        <v>1758</v>
      </c>
      <c r="V417" s="116">
        <f t="shared" si="63"/>
        <v>0</v>
      </c>
      <c r="W417" s="117">
        <f t="shared" si="64"/>
        <v>0</v>
      </c>
      <c r="X417" s="118">
        <f t="shared" si="65"/>
        <v>879</v>
      </c>
      <c r="Y417" s="119">
        <f t="shared" si="66"/>
        <v>0</v>
      </c>
      <c r="Z417" s="120">
        <f t="shared" si="67"/>
        <v>0</v>
      </c>
      <c r="AA417" s="121">
        <f t="shared" si="68"/>
        <v>879</v>
      </c>
      <c r="AB417" s="122"/>
    </row>
    <row r="418" spans="1:28" s="44" customFormat="1" ht="18" customHeight="1" x14ac:dyDescent="0.3">
      <c r="A418" s="489"/>
      <c r="B418" s="110" t="s">
        <v>1241</v>
      </c>
      <c r="C418" s="214" t="s">
        <v>1242</v>
      </c>
      <c r="D418" s="218" t="s">
        <v>1253</v>
      </c>
      <c r="E418" s="110" t="s">
        <v>1272</v>
      </c>
      <c r="F418" s="84" t="s">
        <v>2</v>
      </c>
      <c r="G418" s="409">
        <v>0</v>
      </c>
      <c r="H418" s="409">
        <v>0</v>
      </c>
      <c r="I418" s="409"/>
      <c r="J418" s="209" t="s">
        <v>11</v>
      </c>
      <c r="K418" s="112" t="s">
        <v>1</v>
      </c>
      <c r="L418" s="209">
        <v>3</v>
      </c>
      <c r="M418" s="209">
        <v>25</v>
      </c>
      <c r="N418" s="113" t="s">
        <v>36</v>
      </c>
      <c r="O418" s="114">
        <v>46022</v>
      </c>
      <c r="P418" s="378">
        <v>46023</v>
      </c>
      <c r="Q418" s="378">
        <v>46752</v>
      </c>
      <c r="R418" s="115">
        <v>24</v>
      </c>
      <c r="S418" s="72">
        <f t="shared" si="60"/>
        <v>0</v>
      </c>
      <c r="T418" s="73">
        <f t="shared" si="61"/>
        <v>0</v>
      </c>
      <c r="U418" s="74">
        <f t="shared" si="62"/>
        <v>0</v>
      </c>
      <c r="V418" s="116">
        <f t="shared" si="63"/>
        <v>0</v>
      </c>
      <c r="W418" s="117">
        <f t="shared" si="64"/>
        <v>0</v>
      </c>
      <c r="X418" s="118">
        <f t="shared" si="65"/>
        <v>0</v>
      </c>
      <c r="Y418" s="119">
        <f t="shared" si="66"/>
        <v>0</v>
      </c>
      <c r="Z418" s="120">
        <f t="shared" si="67"/>
        <v>0</v>
      </c>
      <c r="AA418" s="121">
        <f t="shared" si="68"/>
        <v>0</v>
      </c>
      <c r="AB418" s="122"/>
    </row>
    <row r="419" spans="1:28" s="44" customFormat="1" ht="18" customHeight="1" x14ac:dyDescent="0.3">
      <c r="A419" s="489"/>
      <c r="B419" s="110" t="s">
        <v>1241</v>
      </c>
      <c r="C419" s="214" t="s">
        <v>1242</v>
      </c>
      <c r="D419" s="218" t="s">
        <v>1254</v>
      </c>
      <c r="E419" s="110" t="s">
        <v>1273</v>
      </c>
      <c r="F419" s="84" t="s">
        <v>0</v>
      </c>
      <c r="G419" s="409">
        <v>11230</v>
      </c>
      <c r="H419" s="409">
        <v>7230</v>
      </c>
      <c r="I419" s="409"/>
      <c r="J419" s="209" t="s">
        <v>11</v>
      </c>
      <c r="K419" s="112" t="s">
        <v>452</v>
      </c>
      <c r="L419" s="209">
        <v>3</v>
      </c>
      <c r="M419" s="209">
        <v>85</v>
      </c>
      <c r="N419" s="113" t="s">
        <v>36</v>
      </c>
      <c r="O419" s="114">
        <v>46022</v>
      </c>
      <c r="P419" s="378">
        <v>46023</v>
      </c>
      <c r="Q419" s="378">
        <v>46752</v>
      </c>
      <c r="R419" s="115">
        <v>24</v>
      </c>
      <c r="S419" s="72">
        <f t="shared" si="60"/>
        <v>22460</v>
      </c>
      <c r="T419" s="73">
        <f t="shared" si="61"/>
        <v>14460</v>
      </c>
      <c r="U419" s="74">
        <f t="shared" si="62"/>
        <v>0</v>
      </c>
      <c r="V419" s="116">
        <f t="shared" si="63"/>
        <v>11230</v>
      </c>
      <c r="W419" s="117">
        <f t="shared" si="64"/>
        <v>7230</v>
      </c>
      <c r="X419" s="118">
        <f t="shared" si="65"/>
        <v>0</v>
      </c>
      <c r="Y419" s="119">
        <f t="shared" si="66"/>
        <v>11230</v>
      </c>
      <c r="Z419" s="120">
        <f t="shared" si="67"/>
        <v>7230</v>
      </c>
      <c r="AA419" s="121">
        <f t="shared" si="68"/>
        <v>0</v>
      </c>
      <c r="AB419" s="122"/>
    </row>
    <row r="420" spans="1:28" s="44" customFormat="1" ht="18" customHeight="1" x14ac:dyDescent="0.3">
      <c r="A420" s="489"/>
      <c r="B420" s="110" t="s">
        <v>1241</v>
      </c>
      <c r="C420" s="214" t="s">
        <v>1242</v>
      </c>
      <c r="D420" s="218" t="s">
        <v>1255</v>
      </c>
      <c r="E420" s="110" t="s">
        <v>1274</v>
      </c>
      <c r="F420" s="84" t="s">
        <v>0</v>
      </c>
      <c r="G420" s="409"/>
      <c r="H420" s="409"/>
      <c r="I420" s="409">
        <v>16078</v>
      </c>
      <c r="J420" s="209" t="s">
        <v>11</v>
      </c>
      <c r="K420" s="112" t="s">
        <v>5</v>
      </c>
      <c r="L420" s="209">
        <v>3</v>
      </c>
      <c r="M420" s="209">
        <v>63</v>
      </c>
      <c r="N420" s="113" t="s">
        <v>36</v>
      </c>
      <c r="O420" s="114">
        <v>46022</v>
      </c>
      <c r="P420" s="378">
        <v>46023</v>
      </c>
      <c r="Q420" s="378">
        <v>46752</v>
      </c>
      <c r="R420" s="115">
        <v>24</v>
      </c>
      <c r="S420" s="72">
        <f t="shared" si="60"/>
        <v>0</v>
      </c>
      <c r="T420" s="73">
        <f t="shared" si="61"/>
        <v>0</v>
      </c>
      <c r="U420" s="74">
        <f t="shared" si="62"/>
        <v>32156</v>
      </c>
      <c r="V420" s="116">
        <f t="shared" si="63"/>
        <v>0</v>
      </c>
      <c r="W420" s="117">
        <f t="shared" si="64"/>
        <v>0</v>
      </c>
      <c r="X420" s="118">
        <f t="shared" si="65"/>
        <v>16078</v>
      </c>
      <c r="Y420" s="119">
        <f t="shared" si="66"/>
        <v>0</v>
      </c>
      <c r="Z420" s="120">
        <f t="shared" si="67"/>
        <v>0</v>
      </c>
      <c r="AA420" s="121">
        <f t="shared" si="68"/>
        <v>16078</v>
      </c>
      <c r="AB420" s="122"/>
    </row>
    <row r="421" spans="1:28" s="44" customFormat="1" ht="18" customHeight="1" x14ac:dyDescent="0.3">
      <c r="A421" s="489"/>
      <c r="B421" s="110" t="s">
        <v>1241</v>
      </c>
      <c r="C421" s="214" t="s">
        <v>1242</v>
      </c>
      <c r="D421" s="218" t="s">
        <v>1256</v>
      </c>
      <c r="E421" s="110" t="s">
        <v>1275</v>
      </c>
      <c r="F421" s="84" t="s">
        <v>0</v>
      </c>
      <c r="G421" s="409">
        <v>4010</v>
      </c>
      <c r="H421" s="409">
        <v>3617</v>
      </c>
      <c r="I421" s="409"/>
      <c r="J421" s="209" t="s">
        <v>11</v>
      </c>
      <c r="K421" s="112" t="s">
        <v>3</v>
      </c>
      <c r="L421" s="209">
        <v>3</v>
      </c>
      <c r="M421" s="209">
        <v>40</v>
      </c>
      <c r="N421" s="113" t="s">
        <v>36</v>
      </c>
      <c r="O421" s="114">
        <v>46022</v>
      </c>
      <c r="P421" s="378">
        <v>46023</v>
      </c>
      <c r="Q421" s="378">
        <v>46752</v>
      </c>
      <c r="R421" s="115">
        <v>24</v>
      </c>
      <c r="S421" s="72">
        <f t="shared" si="60"/>
        <v>8020</v>
      </c>
      <c r="T421" s="73">
        <f t="shared" si="61"/>
        <v>7234</v>
      </c>
      <c r="U421" s="74">
        <f t="shared" si="62"/>
        <v>0</v>
      </c>
      <c r="V421" s="116">
        <f t="shared" si="63"/>
        <v>4010</v>
      </c>
      <c r="W421" s="117">
        <f t="shared" si="64"/>
        <v>3617</v>
      </c>
      <c r="X421" s="118">
        <f t="shared" si="65"/>
        <v>0</v>
      </c>
      <c r="Y421" s="119">
        <f t="shared" si="66"/>
        <v>4010</v>
      </c>
      <c r="Z421" s="120">
        <f t="shared" si="67"/>
        <v>3617</v>
      </c>
      <c r="AA421" s="121">
        <f t="shared" si="68"/>
        <v>0</v>
      </c>
      <c r="AB421" s="122"/>
    </row>
    <row r="422" spans="1:28" s="44" customFormat="1" ht="18" customHeight="1" thickBot="1" x14ac:dyDescent="0.35">
      <c r="A422" s="490"/>
      <c r="B422" s="154" t="s">
        <v>1241</v>
      </c>
      <c r="C422" s="215" t="s">
        <v>1242</v>
      </c>
      <c r="D422" s="219" t="s">
        <v>1257</v>
      </c>
      <c r="E422" s="154" t="s">
        <v>1264</v>
      </c>
      <c r="F422" s="136" t="s">
        <v>0</v>
      </c>
      <c r="G422" s="411"/>
      <c r="H422" s="411"/>
      <c r="I422" s="411">
        <v>4801</v>
      </c>
      <c r="J422" s="163" t="s">
        <v>11</v>
      </c>
      <c r="K422" s="137" t="s">
        <v>1</v>
      </c>
      <c r="L422" s="163">
        <v>3</v>
      </c>
      <c r="M422" s="163">
        <v>25</v>
      </c>
      <c r="N422" s="138" t="s">
        <v>36</v>
      </c>
      <c r="O422" s="139">
        <v>46022</v>
      </c>
      <c r="P422" s="381">
        <v>46023</v>
      </c>
      <c r="Q422" s="381">
        <v>46752</v>
      </c>
      <c r="R422" s="140">
        <v>24</v>
      </c>
      <c r="S422" s="305">
        <f t="shared" si="60"/>
        <v>0</v>
      </c>
      <c r="T422" s="261">
        <f t="shared" si="61"/>
        <v>0</v>
      </c>
      <c r="U422" s="306">
        <f t="shared" si="62"/>
        <v>9602</v>
      </c>
      <c r="V422" s="313">
        <f t="shared" si="63"/>
        <v>0</v>
      </c>
      <c r="W422" s="262">
        <f t="shared" si="64"/>
        <v>0</v>
      </c>
      <c r="X422" s="314">
        <f t="shared" si="65"/>
        <v>4801</v>
      </c>
      <c r="Y422" s="321">
        <f t="shared" si="66"/>
        <v>0</v>
      </c>
      <c r="Z422" s="263">
        <f t="shared" si="67"/>
        <v>0</v>
      </c>
      <c r="AA422" s="322">
        <f t="shared" si="68"/>
        <v>4801</v>
      </c>
      <c r="AB422" s="141"/>
    </row>
    <row r="423" spans="1:28" s="44" customFormat="1" ht="18" customHeight="1" x14ac:dyDescent="0.3">
      <c r="A423" s="485">
        <v>18</v>
      </c>
      <c r="B423" s="130" t="s">
        <v>1243</v>
      </c>
      <c r="C423" s="337" t="s">
        <v>1244</v>
      </c>
      <c r="D423" s="331" t="s">
        <v>1258</v>
      </c>
      <c r="E423" s="130" t="s">
        <v>1276</v>
      </c>
      <c r="F423" s="76" t="s">
        <v>0</v>
      </c>
      <c r="G423" s="408">
        <v>1716</v>
      </c>
      <c r="H423" s="408">
        <v>4423</v>
      </c>
      <c r="I423" s="408"/>
      <c r="J423" s="161" t="s">
        <v>12</v>
      </c>
      <c r="K423" s="98" t="s">
        <v>1</v>
      </c>
      <c r="L423" s="161">
        <v>3</v>
      </c>
      <c r="M423" s="161">
        <v>25</v>
      </c>
      <c r="N423" s="100" t="s">
        <v>36</v>
      </c>
      <c r="O423" s="101">
        <v>46022</v>
      </c>
      <c r="P423" s="376">
        <v>46023</v>
      </c>
      <c r="Q423" s="376">
        <v>46752</v>
      </c>
      <c r="R423" s="102">
        <v>24</v>
      </c>
      <c r="S423" s="69">
        <f t="shared" si="60"/>
        <v>3432</v>
      </c>
      <c r="T423" s="70">
        <f t="shared" si="61"/>
        <v>8846</v>
      </c>
      <c r="U423" s="71">
        <f t="shared" si="62"/>
        <v>0</v>
      </c>
      <c r="V423" s="103">
        <f t="shared" si="63"/>
        <v>1716</v>
      </c>
      <c r="W423" s="104">
        <f t="shared" si="64"/>
        <v>4423</v>
      </c>
      <c r="X423" s="105">
        <f t="shared" si="65"/>
        <v>0</v>
      </c>
      <c r="Y423" s="106">
        <f t="shared" si="66"/>
        <v>1716</v>
      </c>
      <c r="Z423" s="107">
        <f t="shared" si="67"/>
        <v>4423</v>
      </c>
      <c r="AA423" s="108">
        <f t="shared" si="68"/>
        <v>0</v>
      </c>
      <c r="AB423" s="109"/>
    </row>
    <row r="424" spans="1:28" s="44" customFormat="1" ht="18" customHeight="1" x14ac:dyDescent="0.3">
      <c r="A424" s="486"/>
      <c r="B424" s="132" t="s">
        <v>1243</v>
      </c>
      <c r="C424" s="339" t="s">
        <v>1244</v>
      </c>
      <c r="D424" s="345" t="s">
        <v>1259</v>
      </c>
      <c r="E424" s="132" t="s">
        <v>1277</v>
      </c>
      <c r="F424" s="84" t="s">
        <v>2</v>
      </c>
      <c r="G424" s="409"/>
      <c r="H424" s="409"/>
      <c r="I424" s="409">
        <v>0</v>
      </c>
      <c r="J424" s="209" t="s">
        <v>11</v>
      </c>
      <c r="K424" s="112" t="s">
        <v>27</v>
      </c>
      <c r="L424" s="209">
        <v>1</v>
      </c>
      <c r="M424" s="209">
        <v>40</v>
      </c>
      <c r="N424" s="113" t="s">
        <v>36</v>
      </c>
      <c r="O424" s="114">
        <v>46022</v>
      </c>
      <c r="P424" s="378">
        <v>46023</v>
      </c>
      <c r="Q424" s="378">
        <v>46752</v>
      </c>
      <c r="R424" s="115">
        <v>24</v>
      </c>
      <c r="S424" s="72">
        <f t="shared" si="60"/>
        <v>0</v>
      </c>
      <c r="T424" s="73">
        <f t="shared" si="61"/>
        <v>0</v>
      </c>
      <c r="U424" s="74">
        <f t="shared" si="62"/>
        <v>0</v>
      </c>
      <c r="V424" s="116">
        <f t="shared" si="63"/>
        <v>0</v>
      </c>
      <c r="W424" s="117">
        <f t="shared" si="64"/>
        <v>0</v>
      </c>
      <c r="X424" s="118">
        <f t="shared" si="65"/>
        <v>0</v>
      </c>
      <c r="Y424" s="119">
        <f t="shared" si="66"/>
        <v>0</v>
      </c>
      <c r="Z424" s="120">
        <f t="shared" si="67"/>
        <v>0</v>
      </c>
      <c r="AA424" s="121">
        <f t="shared" si="68"/>
        <v>0</v>
      </c>
      <c r="AB424" s="122"/>
    </row>
    <row r="425" spans="1:28" s="44" customFormat="1" ht="18" customHeight="1" x14ac:dyDescent="0.3">
      <c r="A425" s="486"/>
      <c r="B425" s="132" t="s">
        <v>1243</v>
      </c>
      <c r="C425" s="339" t="s">
        <v>1244</v>
      </c>
      <c r="D425" s="345" t="s">
        <v>1260</v>
      </c>
      <c r="E425" s="132" t="s">
        <v>1278</v>
      </c>
      <c r="F425" s="84" t="s">
        <v>2</v>
      </c>
      <c r="G425" s="409">
        <v>1060</v>
      </c>
      <c r="H425" s="409">
        <v>844</v>
      </c>
      <c r="I425" s="409"/>
      <c r="J425" s="209" t="s">
        <v>11</v>
      </c>
      <c r="K425" s="112" t="s">
        <v>23</v>
      </c>
      <c r="L425" s="209">
        <v>3</v>
      </c>
      <c r="M425" s="209">
        <v>60</v>
      </c>
      <c r="N425" s="113" t="s">
        <v>36</v>
      </c>
      <c r="O425" s="114">
        <v>46022</v>
      </c>
      <c r="P425" s="378">
        <v>46023</v>
      </c>
      <c r="Q425" s="378">
        <v>46752</v>
      </c>
      <c r="R425" s="115">
        <v>24</v>
      </c>
      <c r="S425" s="72">
        <f t="shared" si="60"/>
        <v>2120</v>
      </c>
      <c r="T425" s="73">
        <f t="shared" si="61"/>
        <v>1688</v>
      </c>
      <c r="U425" s="74">
        <f t="shared" si="62"/>
        <v>0</v>
      </c>
      <c r="V425" s="116">
        <f t="shared" si="63"/>
        <v>1060</v>
      </c>
      <c r="W425" s="117">
        <f t="shared" si="64"/>
        <v>844</v>
      </c>
      <c r="X425" s="118">
        <f t="shared" si="65"/>
        <v>0</v>
      </c>
      <c r="Y425" s="119">
        <f t="shared" si="66"/>
        <v>1060</v>
      </c>
      <c r="Z425" s="120">
        <f t="shared" si="67"/>
        <v>844</v>
      </c>
      <c r="AA425" s="121">
        <f t="shared" si="68"/>
        <v>0</v>
      </c>
      <c r="AB425" s="122"/>
    </row>
    <row r="426" spans="1:28" s="44" customFormat="1" ht="18" customHeight="1" x14ac:dyDescent="0.3">
      <c r="A426" s="486"/>
      <c r="B426" s="132" t="s">
        <v>1243</v>
      </c>
      <c r="C426" s="339" t="s">
        <v>1244</v>
      </c>
      <c r="D426" s="345" t="s">
        <v>1261</v>
      </c>
      <c r="E426" s="132" t="s">
        <v>1279</v>
      </c>
      <c r="F426" s="84" t="s">
        <v>0</v>
      </c>
      <c r="G426" s="409">
        <v>3038</v>
      </c>
      <c r="H426" s="409">
        <v>2804</v>
      </c>
      <c r="I426" s="409"/>
      <c r="J426" s="209" t="s">
        <v>11</v>
      </c>
      <c r="K426" s="112" t="s">
        <v>26</v>
      </c>
      <c r="L426" s="209">
        <v>3</v>
      </c>
      <c r="M426" s="209">
        <v>50</v>
      </c>
      <c r="N426" s="113" t="s">
        <v>36</v>
      </c>
      <c r="O426" s="114">
        <v>46022</v>
      </c>
      <c r="P426" s="378">
        <v>46023</v>
      </c>
      <c r="Q426" s="378">
        <v>46752</v>
      </c>
      <c r="R426" s="115">
        <v>24</v>
      </c>
      <c r="S426" s="72">
        <f t="shared" si="60"/>
        <v>6076</v>
      </c>
      <c r="T426" s="73">
        <f t="shared" si="61"/>
        <v>5608</v>
      </c>
      <c r="U426" s="74">
        <f t="shared" si="62"/>
        <v>0</v>
      </c>
      <c r="V426" s="116">
        <f t="shared" si="63"/>
        <v>3038</v>
      </c>
      <c r="W426" s="117">
        <f t="shared" si="64"/>
        <v>2804</v>
      </c>
      <c r="X426" s="118">
        <f t="shared" si="65"/>
        <v>0</v>
      </c>
      <c r="Y426" s="119">
        <f t="shared" si="66"/>
        <v>3038</v>
      </c>
      <c r="Z426" s="120">
        <f t="shared" si="67"/>
        <v>2804</v>
      </c>
      <c r="AA426" s="121">
        <f t="shared" si="68"/>
        <v>0</v>
      </c>
      <c r="AB426" s="122"/>
    </row>
    <row r="427" spans="1:28" s="44" customFormat="1" ht="18" customHeight="1" x14ac:dyDescent="0.3">
      <c r="A427" s="486"/>
      <c r="B427" s="132" t="s">
        <v>1243</v>
      </c>
      <c r="C427" s="339" t="s">
        <v>1244</v>
      </c>
      <c r="D427" s="345" t="s">
        <v>1262</v>
      </c>
      <c r="E427" s="132" t="s">
        <v>1280</v>
      </c>
      <c r="F427" s="84" t="s">
        <v>2</v>
      </c>
      <c r="G427" s="409"/>
      <c r="H427" s="409"/>
      <c r="I427" s="409">
        <v>31</v>
      </c>
      <c r="J427" s="209" t="s">
        <v>11</v>
      </c>
      <c r="K427" s="112" t="s">
        <v>1</v>
      </c>
      <c r="L427" s="209">
        <v>3</v>
      </c>
      <c r="M427" s="209">
        <v>25</v>
      </c>
      <c r="N427" s="113" t="s">
        <v>36</v>
      </c>
      <c r="O427" s="114">
        <v>46022</v>
      </c>
      <c r="P427" s="378">
        <v>46023</v>
      </c>
      <c r="Q427" s="378">
        <v>46752</v>
      </c>
      <c r="R427" s="115">
        <v>24</v>
      </c>
      <c r="S427" s="72">
        <f t="shared" si="60"/>
        <v>0</v>
      </c>
      <c r="T427" s="73">
        <f t="shared" si="61"/>
        <v>0</v>
      </c>
      <c r="U427" s="74">
        <f t="shared" si="62"/>
        <v>62</v>
      </c>
      <c r="V427" s="116">
        <f t="shared" si="63"/>
        <v>0</v>
      </c>
      <c r="W427" s="117">
        <f t="shared" si="64"/>
        <v>0</v>
      </c>
      <c r="X427" s="118">
        <f t="shared" si="65"/>
        <v>31</v>
      </c>
      <c r="Y427" s="119">
        <f t="shared" si="66"/>
        <v>0</v>
      </c>
      <c r="Z427" s="120">
        <f t="shared" si="67"/>
        <v>0</v>
      </c>
      <c r="AA427" s="121">
        <f t="shared" si="68"/>
        <v>31</v>
      </c>
      <c r="AB427" s="122"/>
    </row>
    <row r="428" spans="1:28" s="44" customFormat="1" ht="18" customHeight="1" thickBot="1" x14ac:dyDescent="0.35">
      <c r="A428" s="487"/>
      <c r="B428" s="134" t="s">
        <v>1243</v>
      </c>
      <c r="C428" s="342" t="s">
        <v>1244</v>
      </c>
      <c r="D428" s="332" t="s">
        <v>1263</v>
      </c>
      <c r="E428" s="134" t="s">
        <v>1281</v>
      </c>
      <c r="F428" s="136" t="s">
        <v>0</v>
      </c>
      <c r="G428" s="411">
        <v>3255</v>
      </c>
      <c r="H428" s="411">
        <v>2780</v>
      </c>
      <c r="I428" s="411"/>
      <c r="J428" s="163" t="s">
        <v>11</v>
      </c>
      <c r="K428" s="137" t="s">
        <v>1</v>
      </c>
      <c r="L428" s="163">
        <v>3</v>
      </c>
      <c r="M428" s="163">
        <v>25</v>
      </c>
      <c r="N428" s="138" t="s">
        <v>36</v>
      </c>
      <c r="O428" s="139">
        <v>46022</v>
      </c>
      <c r="P428" s="381">
        <v>46023</v>
      </c>
      <c r="Q428" s="381">
        <v>46752</v>
      </c>
      <c r="R428" s="140">
        <v>24</v>
      </c>
      <c r="S428" s="305">
        <f t="shared" si="60"/>
        <v>6510</v>
      </c>
      <c r="T428" s="261">
        <f t="shared" si="61"/>
        <v>5560</v>
      </c>
      <c r="U428" s="306">
        <f t="shared" si="62"/>
        <v>0</v>
      </c>
      <c r="V428" s="313">
        <f t="shared" si="63"/>
        <v>3255</v>
      </c>
      <c r="W428" s="262">
        <f t="shared" si="64"/>
        <v>2780</v>
      </c>
      <c r="X428" s="314">
        <f t="shared" si="65"/>
        <v>0</v>
      </c>
      <c r="Y428" s="321">
        <f t="shared" si="66"/>
        <v>3255</v>
      </c>
      <c r="Z428" s="263">
        <f t="shared" si="67"/>
        <v>2780</v>
      </c>
      <c r="AA428" s="322">
        <f t="shared" si="68"/>
        <v>0</v>
      </c>
      <c r="AB428" s="141"/>
    </row>
    <row r="429" spans="1:28" s="44" customFormat="1" ht="18" customHeight="1" x14ac:dyDescent="0.3">
      <c r="A429" s="491">
        <v>19</v>
      </c>
      <c r="B429" s="96" t="s">
        <v>1283</v>
      </c>
      <c r="C429" s="187" t="s">
        <v>1284</v>
      </c>
      <c r="D429" s="281" t="s">
        <v>1299</v>
      </c>
      <c r="E429" s="96" t="s">
        <v>1306</v>
      </c>
      <c r="F429" s="98" t="s">
        <v>37</v>
      </c>
      <c r="G429" s="161"/>
      <c r="H429" s="161"/>
      <c r="I429" s="161">
        <v>3782</v>
      </c>
      <c r="J429" s="98" t="s">
        <v>11</v>
      </c>
      <c r="K429" s="98" t="s">
        <v>3</v>
      </c>
      <c r="L429" s="161">
        <v>3</v>
      </c>
      <c r="M429" s="161">
        <v>40</v>
      </c>
      <c r="N429" s="100" t="s">
        <v>35</v>
      </c>
      <c r="O429" s="101">
        <v>46022</v>
      </c>
      <c r="P429" s="376">
        <v>46023</v>
      </c>
      <c r="Q429" s="376">
        <v>46752</v>
      </c>
      <c r="R429" s="102">
        <v>24</v>
      </c>
      <c r="S429" s="69">
        <f t="shared" si="60"/>
        <v>0</v>
      </c>
      <c r="T429" s="70">
        <f t="shared" si="61"/>
        <v>0</v>
      </c>
      <c r="U429" s="71">
        <f t="shared" si="62"/>
        <v>7564</v>
      </c>
      <c r="V429" s="103">
        <f t="shared" si="63"/>
        <v>0</v>
      </c>
      <c r="W429" s="104">
        <f t="shared" si="64"/>
        <v>0</v>
      </c>
      <c r="X429" s="105">
        <f t="shared" si="65"/>
        <v>3782</v>
      </c>
      <c r="Y429" s="106">
        <f t="shared" si="66"/>
        <v>0</v>
      </c>
      <c r="Z429" s="107">
        <f t="shared" si="67"/>
        <v>0</v>
      </c>
      <c r="AA429" s="108">
        <f t="shared" si="68"/>
        <v>3782</v>
      </c>
      <c r="AB429" s="109"/>
    </row>
    <row r="430" spans="1:28" s="44" customFormat="1" ht="18" customHeight="1" x14ac:dyDescent="0.3">
      <c r="A430" s="489"/>
      <c r="B430" s="110" t="s">
        <v>1283</v>
      </c>
      <c r="C430" s="145" t="s">
        <v>1284</v>
      </c>
      <c r="D430" s="210" t="s">
        <v>1300</v>
      </c>
      <c r="E430" s="110" t="s">
        <v>1307</v>
      </c>
      <c r="F430" s="112" t="s">
        <v>0</v>
      </c>
      <c r="G430" s="209"/>
      <c r="H430" s="209"/>
      <c r="I430" s="209">
        <v>12306</v>
      </c>
      <c r="J430" s="112" t="s">
        <v>11</v>
      </c>
      <c r="K430" s="112" t="s">
        <v>23</v>
      </c>
      <c r="L430" s="209">
        <v>3</v>
      </c>
      <c r="M430" s="209">
        <v>60</v>
      </c>
      <c r="N430" s="113" t="s">
        <v>35</v>
      </c>
      <c r="O430" s="114">
        <v>46022</v>
      </c>
      <c r="P430" s="378">
        <v>46023</v>
      </c>
      <c r="Q430" s="378">
        <v>46752</v>
      </c>
      <c r="R430" s="115">
        <v>24</v>
      </c>
      <c r="S430" s="72">
        <f t="shared" si="60"/>
        <v>0</v>
      </c>
      <c r="T430" s="73">
        <f t="shared" si="61"/>
        <v>0</v>
      </c>
      <c r="U430" s="74">
        <f t="shared" si="62"/>
        <v>24612</v>
      </c>
      <c r="V430" s="116">
        <f t="shared" si="63"/>
        <v>0</v>
      </c>
      <c r="W430" s="117">
        <f t="shared" si="64"/>
        <v>0</v>
      </c>
      <c r="X430" s="118">
        <f t="shared" si="65"/>
        <v>12306</v>
      </c>
      <c r="Y430" s="119">
        <f t="shared" si="66"/>
        <v>0</v>
      </c>
      <c r="Z430" s="120">
        <f t="shared" si="67"/>
        <v>0</v>
      </c>
      <c r="AA430" s="121">
        <f t="shared" si="68"/>
        <v>12306</v>
      </c>
      <c r="AB430" s="122"/>
    </row>
    <row r="431" spans="1:28" s="44" customFormat="1" ht="18" customHeight="1" x14ac:dyDescent="0.3">
      <c r="A431" s="489"/>
      <c r="B431" s="110" t="s">
        <v>1283</v>
      </c>
      <c r="C431" s="145" t="s">
        <v>1284</v>
      </c>
      <c r="D431" s="210" t="s">
        <v>1301</v>
      </c>
      <c r="E431" s="110" t="s">
        <v>1307</v>
      </c>
      <c r="F431" s="112" t="s">
        <v>0</v>
      </c>
      <c r="G431" s="209">
        <v>7142</v>
      </c>
      <c r="H431" s="209">
        <v>6604</v>
      </c>
      <c r="I431" s="209"/>
      <c r="J431" s="112" t="s">
        <v>11</v>
      </c>
      <c r="K431" s="112" t="s">
        <v>463</v>
      </c>
      <c r="L431" s="209">
        <v>3</v>
      </c>
      <c r="M431" s="209">
        <v>145</v>
      </c>
      <c r="N431" s="113" t="s">
        <v>35</v>
      </c>
      <c r="O431" s="114">
        <v>46022</v>
      </c>
      <c r="P431" s="378">
        <v>46023</v>
      </c>
      <c r="Q431" s="378">
        <v>46752</v>
      </c>
      <c r="R431" s="115">
        <v>24</v>
      </c>
      <c r="S431" s="72">
        <f t="shared" si="60"/>
        <v>14284</v>
      </c>
      <c r="T431" s="73">
        <f t="shared" si="61"/>
        <v>13208</v>
      </c>
      <c r="U431" s="74">
        <f t="shared" si="62"/>
        <v>0</v>
      </c>
      <c r="V431" s="116">
        <f t="shared" si="63"/>
        <v>7142</v>
      </c>
      <c r="W431" s="117">
        <f t="shared" si="64"/>
        <v>6604</v>
      </c>
      <c r="X431" s="118">
        <f t="shared" si="65"/>
        <v>0</v>
      </c>
      <c r="Y431" s="119">
        <f t="shared" si="66"/>
        <v>7142</v>
      </c>
      <c r="Z431" s="120">
        <f t="shared" si="67"/>
        <v>6604</v>
      </c>
      <c r="AA431" s="121">
        <f t="shared" si="68"/>
        <v>0</v>
      </c>
      <c r="AB431" s="122"/>
    </row>
    <row r="432" spans="1:28" s="44" customFormat="1" ht="18" customHeight="1" x14ac:dyDescent="0.3">
      <c r="A432" s="489"/>
      <c r="B432" s="110" t="s">
        <v>1283</v>
      </c>
      <c r="C432" s="145" t="s">
        <v>1284</v>
      </c>
      <c r="D432" s="210" t="s">
        <v>1302</v>
      </c>
      <c r="E432" s="110" t="s">
        <v>1000</v>
      </c>
      <c r="F432" s="112" t="s">
        <v>0</v>
      </c>
      <c r="G432" s="209">
        <v>26977</v>
      </c>
      <c r="H432" s="209">
        <v>18571</v>
      </c>
      <c r="I432" s="209"/>
      <c r="J432" s="112" t="s">
        <v>11</v>
      </c>
      <c r="K432" s="112" t="s">
        <v>6</v>
      </c>
      <c r="L432" s="209">
        <v>3</v>
      </c>
      <c r="M432" s="209">
        <v>80</v>
      </c>
      <c r="N432" s="113" t="s">
        <v>35</v>
      </c>
      <c r="O432" s="114">
        <v>46022</v>
      </c>
      <c r="P432" s="378">
        <v>46023</v>
      </c>
      <c r="Q432" s="378">
        <v>46752</v>
      </c>
      <c r="R432" s="115">
        <v>24</v>
      </c>
      <c r="S432" s="72">
        <f t="shared" si="60"/>
        <v>53954</v>
      </c>
      <c r="T432" s="73">
        <f t="shared" si="61"/>
        <v>37142</v>
      </c>
      <c r="U432" s="74">
        <f t="shared" si="62"/>
        <v>0</v>
      </c>
      <c r="V432" s="116">
        <f t="shared" si="63"/>
        <v>26977</v>
      </c>
      <c r="W432" s="117">
        <f t="shared" si="64"/>
        <v>18571</v>
      </c>
      <c r="X432" s="118">
        <f t="shared" si="65"/>
        <v>0</v>
      </c>
      <c r="Y432" s="119">
        <f t="shared" si="66"/>
        <v>26977</v>
      </c>
      <c r="Z432" s="120">
        <f t="shared" si="67"/>
        <v>18571</v>
      </c>
      <c r="AA432" s="121">
        <f t="shared" si="68"/>
        <v>0</v>
      </c>
      <c r="AB432" s="122"/>
    </row>
    <row r="433" spans="1:28" s="44" customFormat="1" ht="18" customHeight="1" x14ac:dyDescent="0.3">
      <c r="A433" s="489"/>
      <c r="B433" s="110" t="s">
        <v>1283</v>
      </c>
      <c r="C433" s="145" t="s">
        <v>1284</v>
      </c>
      <c r="D433" s="210" t="s">
        <v>1303</v>
      </c>
      <c r="E433" s="110" t="s">
        <v>1308</v>
      </c>
      <c r="F433" s="112" t="s">
        <v>2</v>
      </c>
      <c r="G433" s="209"/>
      <c r="H433" s="209"/>
      <c r="I433" s="209">
        <v>1561</v>
      </c>
      <c r="J433" s="112" t="s">
        <v>11</v>
      </c>
      <c r="K433" s="112" t="s">
        <v>3</v>
      </c>
      <c r="L433" s="209">
        <v>3</v>
      </c>
      <c r="M433" s="209">
        <v>40</v>
      </c>
      <c r="N433" s="113" t="s">
        <v>35</v>
      </c>
      <c r="O433" s="114">
        <v>46022</v>
      </c>
      <c r="P433" s="378">
        <v>46023</v>
      </c>
      <c r="Q433" s="378">
        <v>46752</v>
      </c>
      <c r="R433" s="115">
        <v>24</v>
      </c>
      <c r="S433" s="72">
        <f t="shared" si="60"/>
        <v>0</v>
      </c>
      <c r="T433" s="73">
        <f t="shared" si="61"/>
        <v>0</v>
      </c>
      <c r="U433" s="74">
        <f t="shared" si="62"/>
        <v>3122</v>
      </c>
      <c r="V433" s="116">
        <f t="shared" si="63"/>
        <v>0</v>
      </c>
      <c r="W433" s="117">
        <f t="shared" si="64"/>
        <v>0</v>
      </c>
      <c r="X433" s="118">
        <f t="shared" si="65"/>
        <v>1561</v>
      </c>
      <c r="Y433" s="119">
        <f t="shared" si="66"/>
        <v>0</v>
      </c>
      <c r="Z433" s="120">
        <f t="shared" si="67"/>
        <v>0</v>
      </c>
      <c r="AA433" s="121">
        <f t="shared" si="68"/>
        <v>1561</v>
      </c>
      <c r="AB433" s="122"/>
    </row>
    <row r="434" spans="1:28" s="44" customFormat="1" ht="18" customHeight="1" x14ac:dyDescent="0.3">
      <c r="A434" s="489"/>
      <c r="B434" s="110" t="s">
        <v>1283</v>
      </c>
      <c r="C434" s="145" t="s">
        <v>1284</v>
      </c>
      <c r="D434" s="210" t="s">
        <v>1304</v>
      </c>
      <c r="E434" s="110" t="s">
        <v>968</v>
      </c>
      <c r="F434" s="112" t="s">
        <v>2</v>
      </c>
      <c r="G434" s="209"/>
      <c r="H434" s="209"/>
      <c r="I434" s="209">
        <v>3</v>
      </c>
      <c r="J434" s="112" t="s">
        <v>11</v>
      </c>
      <c r="K434" s="112" t="s">
        <v>8</v>
      </c>
      <c r="L434" s="209">
        <v>3</v>
      </c>
      <c r="M434" s="209">
        <v>16</v>
      </c>
      <c r="N434" s="113" t="s">
        <v>35</v>
      </c>
      <c r="O434" s="114">
        <v>46022</v>
      </c>
      <c r="P434" s="378">
        <v>46023</v>
      </c>
      <c r="Q434" s="378">
        <v>46752</v>
      </c>
      <c r="R434" s="115">
        <v>24</v>
      </c>
      <c r="S434" s="72">
        <f t="shared" si="60"/>
        <v>0</v>
      </c>
      <c r="T434" s="73">
        <f t="shared" si="61"/>
        <v>0</v>
      </c>
      <c r="U434" s="74">
        <f t="shared" si="62"/>
        <v>6</v>
      </c>
      <c r="V434" s="116">
        <f t="shared" si="63"/>
        <v>0</v>
      </c>
      <c r="W434" s="117">
        <f t="shared" si="64"/>
        <v>0</v>
      </c>
      <c r="X434" s="118">
        <f t="shared" si="65"/>
        <v>3</v>
      </c>
      <c r="Y434" s="119">
        <f t="shared" si="66"/>
        <v>0</v>
      </c>
      <c r="Z434" s="120">
        <f t="shared" si="67"/>
        <v>0</v>
      </c>
      <c r="AA434" s="121">
        <f t="shared" si="68"/>
        <v>3</v>
      </c>
      <c r="AB434" s="122"/>
    </row>
    <row r="435" spans="1:28" s="44" customFormat="1" ht="18" customHeight="1" thickBot="1" x14ac:dyDescent="0.35">
      <c r="A435" s="490"/>
      <c r="B435" s="154" t="s">
        <v>1283</v>
      </c>
      <c r="C435" s="155" t="s">
        <v>1284</v>
      </c>
      <c r="D435" s="282" t="s">
        <v>1305</v>
      </c>
      <c r="E435" s="154" t="s">
        <v>1306</v>
      </c>
      <c r="F435" s="137" t="s">
        <v>2</v>
      </c>
      <c r="G435" s="163"/>
      <c r="H435" s="163"/>
      <c r="I435" s="163">
        <v>8</v>
      </c>
      <c r="J435" s="137" t="s">
        <v>11</v>
      </c>
      <c r="K435" s="137" t="s">
        <v>5</v>
      </c>
      <c r="L435" s="163">
        <v>3</v>
      </c>
      <c r="M435" s="163">
        <v>63</v>
      </c>
      <c r="N435" s="138" t="s">
        <v>35</v>
      </c>
      <c r="O435" s="139">
        <v>46022</v>
      </c>
      <c r="P435" s="381">
        <v>46023</v>
      </c>
      <c r="Q435" s="381">
        <v>46752</v>
      </c>
      <c r="R435" s="140">
        <v>24</v>
      </c>
      <c r="S435" s="305">
        <f t="shared" si="60"/>
        <v>0</v>
      </c>
      <c r="T435" s="261">
        <f t="shared" si="61"/>
        <v>0</v>
      </c>
      <c r="U435" s="306">
        <f t="shared" si="62"/>
        <v>16</v>
      </c>
      <c r="V435" s="313">
        <f t="shared" si="63"/>
        <v>0</v>
      </c>
      <c r="W435" s="262">
        <f t="shared" si="64"/>
        <v>0</v>
      </c>
      <c r="X435" s="314">
        <f t="shared" si="65"/>
        <v>8</v>
      </c>
      <c r="Y435" s="321">
        <f t="shared" si="66"/>
        <v>0</v>
      </c>
      <c r="Z435" s="263">
        <f t="shared" si="67"/>
        <v>0</v>
      </c>
      <c r="AA435" s="322">
        <f t="shared" si="68"/>
        <v>8</v>
      </c>
      <c r="AB435" s="141"/>
    </row>
    <row r="436" spans="1:28" s="44" customFormat="1" ht="18" customHeight="1" x14ac:dyDescent="0.3">
      <c r="A436" s="485">
        <v>20</v>
      </c>
      <c r="B436" s="130" t="s">
        <v>1285</v>
      </c>
      <c r="C436" s="160" t="s">
        <v>1286</v>
      </c>
      <c r="D436" s="130" t="s">
        <v>1309</v>
      </c>
      <c r="E436" s="130" t="s">
        <v>1319</v>
      </c>
      <c r="F436" s="98" t="s">
        <v>0</v>
      </c>
      <c r="G436" s="413">
        <v>8398</v>
      </c>
      <c r="H436" s="413">
        <v>6969</v>
      </c>
      <c r="I436" s="413"/>
      <c r="J436" s="98" t="s">
        <v>11</v>
      </c>
      <c r="K436" s="98" t="s">
        <v>26</v>
      </c>
      <c r="L436" s="161">
        <v>3</v>
      </c>
      <c r="M436" s="161">
        <v>50</v>
      </c>
      <c r="N436" s="100" t="s">
        <v>35</v>
      </c>
      <c r="O436" s="101">
        <v>46022</v>
      </c>
      <c r="P436" s="376">
        <v>46023</v>
      </c>
      <c r="Q436" s="376">
        <v>46752</v>
      </c>
      <c r="R436" s="102">
        <v>24</v>
      </c>
      <c r="S436" s="69">
        <f t="shared" si="60"/>
        <v>16796</v>
      </c>
      <c r="T436" s="70">
        <f t="shared" si="61"/>
        <v>13938</v>
      </c>
      <c r="U436" s="71">
        <f t="shared" si="62"/>
        <v>0</v>
      </c>
      <c r="V436" s="103">
        <f t="shared" si="63"/>
        <v>8398</v>
      </c>
      <c r="W436" s="104">
        <f t="shared" si="64"/>
        <v>6969</v>
      </c>
      <c r="X436" s="105">
        <f t="shared" si="65"/>
        <v>0</v>
      </c>
      <c r="Y436" s="106">
        <f t="shared" si="66"/>
        <v>8398</v>
      </c>
      <c r="Z436" s="107">
        <f t="shared" si="67"/>
        <v>6969</v>
      </c>
      <c r="AA436" s="108">
        <f t="shared" si="68"/>
        <v>0</v>
      </c>
      <c r="AB436" s="109"/>
    </row>
    <row r="437" spans="1:28" s="44" customFormat="1" ht="18" customHeight="1" x14ac:dyDescent="0.3">
      <c r="A437" s="486"/>
      <c r="B437" s="132" t="s">
        <v>1285</v>
      </c>
      <c r="C437" s="179" t="s">
        <v>1286</v>
      </c>
      <c r="D437" s="132" t="s">
        <v>1310</v>
      </c>
      <c r="E437" s="132" t="s">
        <v>1320</v>
      </c>
      <c r="F437" s="112" t="s">
        <v>0</v>
      </c>
      <c r="G437" s="230">
        <v>1574</v>
      </c>
      <c r="H437" s="230">
        <v>5706</v>
      </c>
      <c r="I437" s="230"/>
      <c r="J437" s="112" t="s">
        <v>12</v>
      </c>
      <c r="K437" s="112" t="s">
        <v>1</v>
      </c>
      <c r="L437" s="209">
        <v>3</v>
      </c>
      <c r="M437" s="209">
        <v>25</v>
      </c>
      <c r="N437" s="113" t="s">
        <v>35</v>
      </c>
      <c r="O437" s="114">
        <v>46022</v>
      </c>
      <c r="P437" s="378">
        <v>46023</v>
      </c>
      <c r="Q437" s="378">
        <v>46752</v>
      </c>
      <c r="R437" s="115">
        <v>24</v>
      </c>
      <c r="S437" s="72">
        <f t="shared" si="60"/>
        <v>3148</v>
      </c>
      <c r="T437" s="73">
        <f t="shared" si="61"/>
        <v>11412</v>
      </c>
      <c r="U437" s="74">
        <f t="shared" si="62"/>
        <v>0</v>
      </c>
      <c r="V437" s="116">
        <f t="shared" si="63"/>
        <v>1574</v>
      </c>
      <c r="W437" s="117">
        <f t="shared" si="64"/>
        <v>5706</v>
      </c>
      <c r="X437" s="118">
        <f t="shared" si="65"/>
        <v>0</v>
      </c>
      <c r="Y437" s="119">
        <f t="shared" si="66"/>
        <v>1574</v>
      </c>
      <c r="Z437" s="120">
        <f t="shared" si="67"/>
        <v>5706</v>
      </c>
      <c r="AA437" s="121">
        <f t="shared" si="68"/>
        <v>0</v>
      </c>
      <c r="AB437" s="122"/>
    </row>
    <row r="438" spans="1:28" s="44" customFormat="1" ht="18" customHeight="1" x14ac:dyDescent="0.3">
      <c r="A438" s="486"/>
      <c r="B438" s="132" t="s">
        <v>1285</v>
      </c>
      <c r="C438" s="179" t="s">
        <v>1286</v>
      </c>
      <c r="D438" s="132" t="s">
        <v>1311</v>
      </c>
      <c r="E438" s="132" t="s">
        <v>1321</v>
      </c>
      <c r="F438" s="112" t="s">
        <v>0</v>
      </c>
      <c r="G438" s="230">
        <v>7515</v>
      </c>
      <c r="H438" s="230">
        <v>8121</v>
      </c>
      <c r="I438" s="230"/>
      <c r="J438" s="112" t="s">
        <v>12</v>
      </c>
      <c r="K438" s="112" t="s">
        <v>26</v>
      </c>
      <c r="L438" s="209">
        <v>3</v>
      </c>
      <c r="M438" s="209">
        <v>50</v>
      </c>
      <c r="N438" s="113" t="s">
        <v>35</v>
      </c>
      <c r="O438" s="114">
        <v>46022</v>
      </c>
      <c r="P438" s="378">
        <v>46023</v>
      </c>
      <c r="Q438" s="378">
        <v>46752</v>
      </c>
      <c r="R438" s="115">
        <v>24</v>
      </c>
      <c r="S438" s="72">
        <f t="shared" si="60"/>
        <v>15030</v>
      </c>
      <c r="T438" s="73">
        <f t="shared" si="61"/>
        <v>16242</v>
      </c>
      <c r="U438" s="74">
        <f t="shared" si="62"/>
        <v>0</v>
      </c>
      <c r="V438" s="116">
        <f t="shared" si="63"/>
        <v>7515</v>
      </c>
      <c r="W438" s="117">
        <f t="shared" si="64"/>
        <v>8121</v>
      </c>
      <c r="X438" s="118">
        <f t="shared" si="65"/>
        <v>0</v>
      </c>
      <c r="Y438" s="119">
        <f t="shared" si="66"/>
        <v>7515</v>
      </c>
      <c r="Z438" s="120">
        <f t="shared" si="67"/>
        <v>8121</v>
      </c>
      <c r="AA438" s="121">
        <f t="shared" si="68"/>
        <v>0</v>
      </c>
      <c r="AB438" s="122"/>
    </row>
    <row r="439" spans="1:28" s="44" customFormat="1" ht="18" customHeight="1" x14ac:dyDescent="0.3">
      <c r="A439" s="486"/>
      <c r="B439" s="132" t="s">
        <v>1285</v>
      </c>
      <c r="C439" s="179" t="s">
        <v>1286</v>
      </c>
      <c r="D439" s="132" t="s">
        <v>1312</v>
      </c>
      <c r="E439" s="132" t="s">
        <v>1322</v>
      </c>
      <c r="F439" s="112" t="s">
        <v>0</v>
      </c>
      <c r="G439" s="230">
        <v>4827</v>
      </c>
      <c r="H439" s="230">
        <v>3990</v>
      </c>
      <c r="I439" s="230"/>
      <c r="J439" s="112" t="s">
        <v>11</v>
      </c>
      <c r="K439" s="183" t="s">
        <v>1015</v>
      </c>
      <c r="L439" s="230">
        <v>3</v>
      </c>
      <c r="M439" s="230">
        <v>15</v>
      </c>
      <c r="N439" s="113" t="s">
        <v>35</v>
      </c>
      <c r="O439" s="114">
        <v>46022</v>
      </c>
      <c r="P439" s="378">
        <v>46023</v>
      </c>
      <c r="Q439" s="378">
        <v>46752</v>
      </c>
      <c r="R439" s="115">
        <v>24</v>
      </c>
      <c r="S439" s="72">
        <f t="shared" si="60"/>
        <v>9654</v>
      </c>
      <c r="T439" s="73">
        <f t="shared" si="61"/>
        <v>7980</v>
      </c>
      <c r="U439" s="74">
        <f t="shared" si="62"/>
        <v>0</v>
      </c>
      <c r="V439" s="116">
        <f t="shared" si="63"/>
        <v>4827</v>
      </c>
      <c r="W439" s="117">
        <f t="shared" si="64"/>
        <v>3990</v>
      </c>
      <c r="X439" s="118">
        <f t="shared" si="65"/>
        <v>0</v>
      </c>
      <c r="Y439" s="119">
        <f t="shared" si="66"/>
        <v>4827</v>
      </c>
      <c r="Z439" s="120">
        <f t="shared" si="67"/>
        <v>3990</v>
      </c>
      <c r="AA439" s="121">
        <f t="shared" si="68"/>
        <v>0</v>
      </c>
      <c r="AB439" s="122"/>
    </row>
    <row r="440" spans="1:28" s="44" customFormat="1" ht="18" customHeight="1" x14ac:dyDescent="0.3">
      <c r="A440" s="486"/>
      <c r="B440" s="132" t="s">
        <v>1285</v>
      </c>
      <c r="C440" s="179" t="s">
        <v>1286</v>
      </c>
      <c r="D440" s="132" t="s">
        <v>1313</v>
      </c>
      <c r="E440" s="132" t="s">
        <v>1323</v>
      </c>
      <c r="F440" s="112" t="s">
        <v>0</v>
      </c>
      <c r="G440" s="230">
        <v>2255</v>
      </c>
      <c r="H440" s="230">
        <v>677</v>
      </c>
      <c r="I440" s="230"/>
      <c r="J440" s="112" t="s">
        <v>12</v>
      </c>
      <c r="K440" s="112" t="s">
        <v>23</v>
      </c>
      <c r="L440" s="209">
        <v>3</v>
      </c>
      <c r="M440" s="209">
        <v>60</v>
      </c>
      <c r="N440" s="113" t="s">
        <v>35</v>
      </c>
      <c r="O440" s="114">
        <v>46022</v>
      </c>
      <c r="P440" s="378">
        <v>46023</v>
      </c>
      <c r="Q440" s="378">
        <v>46752</v>
      </c>
      <c r="R440" s="115">
        <v>24</v>
      </c>
      <c r="S440" s="72">
        <f t="shared" si="60"/>
        <v>4510</v>
      </c>
      <c r="T440" s="73">
        <f t="shared" si="61"/>
        <v>1354</v>
      </c>
      <c r="U440" s="74">
        <f t="shared" si="62"/>
        <v>0</v>
      </c>
      <c r="V440" s="116">
        <f t="shared" si="63"/>
        <v>2255</v>
      </c>
      <c r="W440" s="117">
        <f t="shared" si="64"/>
        <v>677</v>
      </c>
      <c r="X440" s="118">
        <f t="shared" si="65"/>
        <v>0</v>
      </c>
      <c r="Y440" s="119">
        <f t="shared" si="66"/>
        <v>2255</v>
      </c>
      <c r="Z440" s="120">
        <f t="shared" si="67"/>
        <v>677</v>
      </c>
      <c r="AA440" s="121">
        <f t="shared" si="68"/>
        <v>0</v>
      </c>
      <c r="AB440" s="122"/>
    </row>
    <row r="441" spans="1:28" s="44" customFormat="1" ht="18" customHeight="1" x14ac:dyDescent="0.3">
      <c r="A441" s="486"/>
      <c r="B441" s="132" t="s">
        <v>1285</v>
      </c>
      <c r="C441" s="179" t="s">
        <v>1286</v>
      </c>
      <c r="D441" s="132" t="s">
        <v>1314</v>
      </c>
      <c r="E441" s="132" t="s">
        <v>1324</v>
      </c>
      <c r="F441" s="112" t="s">
        <v>0</v>
      </c>
      <c r="G441" s="230"/>
      <c r="H441" s="230"/>
      <c r="I441" s="230">
        <v>4153</v>
      </c>
      <c r="J441" s="112" t="s">
        <v>11</v>
      </c>
      <c r="K441" s="112" t="s">
        <v>1</v>
      </c>
      <c r="L441" s="209">
        <v>3</v>
      </c>
      <c r="M441" s="209">
        <v>25</v>
      </c>
      <c r="N441" s="113" t="s">
        <v>35</v>
      </c>
      <c r="O441" s="114">
        <v>46022</v>
      </c>
      <c r="P441" s="378">
        <v>46023</v>
      </c>
      <c r="Q441" s="378">
        <v>46752</v>
      </c>
      <c r="R441" s="115">
        <v>24</v>
      </c>
      <c r="S441" s="72">
        <f t="shared" si="60"/>
        <v>0</v>
      </c>
      <c r="T441" s="73">
        <f t="shared" si="61"/>
        <v>0</v>
      </c>
      <c r="U441" s="74">
        <f t="shared" si="62"/>
        <v>8306</v>
      </c>
      <c r="V441" s="116">
        <f t="shared" si="63"/>
        <v>0</v>
      </c>
      <c r="W441" s="117">
        <f t="shared" si="64"/>
        <v>0</v>
      </c>
      <c r="X441" s="118">
        <f t="shared" si="65"/>
        <v>4153</v>
      </c>
      <c r="Y441" s="119">
        <f t="shared" si="66"/>
        <v>0</v>
      </c>
      <c r="Z441" s="120">
        <f t="shared" si="67"/>
        <v>0</v>
      </c>
      <c r="AA441" s="121">
        <f t="shared" si="68"/>
        <v>4153</v>
      </c>
      <c r="AB441" s="122"/>
    </row>
    <row r="442" spans="1:28" s="44" customFormat="1" ht="18" customHeight="1" x14ac:dyDescent="0.3">
      <c r="A442" s="486"/>
      <c r="B442" s="132" t="s">
        <v>1285</v>
      </c>
      <c r="C442" s="179" t="s">
        <v>1286</v>
      </c>
      <c r="D442" s="132" t="s">
        <v>1315</v>
      </c>
      <c r="E442" s="132" t="s">
        <v>1325</v>
      </c>
      <c r="F442" s="112" t="s">
        <v>2</v>
      </c>
      <c r="G442" s="230"/>
      <c r="H442" s="230"/>
      <c r="I442" s="230">
        <v>404</v>
      </c>
      <c r="J442" s="112" t="s">
        <v>12</v>
      </c>
      <c r="K442" s="112" t="s">
        <v>1</v>
      </c>
      <c r="L442" s="209">
        <v>3</v>
      </c>
      <c r="M442" s="209">
        <v>25</v>
      </c>
      <c r="N442" s="113" t="s">
        <v>35</v>
      </c>
      <c r="O442" s="114">
        <v>46022</v>
      </c>
      <c r="P442" s="378">
        <v>46023</v>
      </c>
      <c r="Q442" s="378">
        <v>46752</v>
      </c>
      <c r="R442" s="115">
        <v>24</v>
      </c>
      <c r="S442" s="72">
        <f t="shared" si="60"/>
        <v>0</v>
      </c>
      <c r="T442" s="73">
        <f t="shared" si="61"/>
        <v>0</v>
      </c>
      <c r="U442" s="74">
        <f t="shared" si="62"/>
        <v>808</v>
      </c>
      <c r="V442" s="116">
        <f t="shared" si="63"/>
        <v>0</v>
      </c>
      <c r="W442" s="117">
        <f t="shared" si="64"/>
        <v>0</v>
      </c>
      <c r="X442" s="118">
        <f t="shared" si="65"/>
        <v>404</v>
      </c>
      <c r="Y442" s="119">
        <f t="shared" si="66"/>
        <v>0</v>
      </c>
      <c r="Z442" s="120">
        <f t="shared" si="67"/>
        <v>0</v>
      </c>
      <c r="AA442" s="121">
        <f t="shared" si="68"/>
        <v>404</v>
      </c>
      <c r="AB442" s="122"/>
    </row>
    <row r="443" spans="1:28" s="44" customFormat="1" ht="18" customHeight="1" x14ac:dyDescent="0.3">
      <c r="A443" s="486"/>
      <c r="B443" s="132" t="s">
        <v>1285</v>
      </c>
      <c r="C443" s="179" t="s">
        <v>1286</v>
      </c>
      <c r="D443" s="132" t="s">
        <v>1316</v>
      </c>
      <c r="E443" s="132" t="s">
        <v>1326</v>
      </c>
      <c r="F443" s="112" t="s">
        <v>2</v>
      </c>
      <c r="G443" s="230"/>
      <c r="H443" s="230"/>
      <c r="I443" s="230">
        <v>3096</v>
      </c>
      <c r="J443" s="112" t="s">
        <v>12</v>
      </c>
      <c r="K443" s="112" t="s">
        <v>1</v>
      </c>
      <c r="L443" s="209">
        <v>3</v>
      </c>
      <c r="M443" s="209">
        <v>25</v>
      </c>
      <c r="N443" s="113" t="s">
        <v>35</v>
      </c>
      <c r="O443" s="114">
        <v>46022</v>
      </c>
      <c r="P443" s="378">
        <v>46023</v>
      </c>
      <c r="Q443" s="378">
        <v>46752</v>
      </c>
      <c r="R443" s="115">
        <v>24</v>
      </c>
      <c r="S443" s="72">
        <f t="shared" ref="S443:S506" si="69">SUM(G443/12*R443)</f>
        <v>0</v>
      </c>
      <c r="T443" s="73">
        <f t="shared" ref="T443:T506" si="70">SUM(H443/12*R443)</f>
        <v>0</v>
      </c>
      <c r="U443" s="74">
        <f t="shared" ref="U443:U506" si="71">SUM(I443/12*R443)</f>
        <v>6192</v>
      </c>
      <c r="V443" s="116">
        <f t="shared" si="63"/>
        <v>0</v>
      </c>
      <c r="W443" s="117">
        <f t="shared" si="64"/>
        <v>0</v>
      </c>
      <c r="X443" s="118">
        <f t="shared" si="65"/>
        <v>3096</v>
      </c>
      <c r="Y443" s="119">
        <f t="shared" si="66"/>
        <v>0</v>
      </c>
      <c r="Z443" s="120">
        <f t="shared" si="67"/>
        <v>0</v>
      </c>
      <c r="AA443" s="121">
        <f t="shared" si="68"/>
        <v>3096</v>
      </c>
      <c r="AB443" s="122"/>
    </row>
    <row r="444" spans="1:28" s="44" customFormat="1" ht="18" customHeight="1" x14ac:dyDescent="0.3">
      <c r="A444" s="486"/>
      <c r="B444" s="132" t="s">
        <v>1285</v>
      </c>
      <c r="C444" s="179" t="s">
        <v>1286</v>
      </c>
      <c r="D444" s="132" t="s">
        <v>1317</v>
      </c>
      <c r="E444" s="132" t="s">
        <v>1327</v>
      </c>
      <c r="F444" s="112" t="s">
        <v>2</v>
      </c>
      <c r="G444" s="230"/>
      <c r="H444" s="230"/>
      <c r="I444" s="230">
        <v>256</v>
      </c>
      <c r="J444" s="112" t="s">
        <v>12</v>
      </c>
      <c r="K444" s="112" t="s">
        <v>1</v>
      </c>
      <c r="L444" s="209">
        <v>3</v>
      </c>
      <c r="M444" s="209">
        <v>25</v>
      </c>
      <c r="N444" s="113" t="s">
        <v>35</v>
      </c>
      <c r="O444" s="114">
        <v>46022</v>
      </c>
      <c r="P444" s="378">
        <v>46023</v>
      </c>
      <c r="Q444" s="378">
        <v>46752</v>
      </c>
      <c r="R444" s="115">
        <v>24</v>
      </c>
      <c r="S444" s="72">
        <f t="shared" si="69"/>
        <v>0</v>
      </c>
      <c r="T444" s="73">
        <f t="shared" si="70"/>
        <v>0</v>
      </c>
      <c r="U444" s="74">
        <f t="shared" si="71"/>
        <v>512</v>
      </c>
      <c r="V444" s="116">
        <f t="shared" si="63"/>
        <v>0</v>
      </c>
      <c r="W444" s="117">
        <f t="shared" si="64"/>
        <v>0</v>
      </c>
      <c r="X444" s="118">
        <f t="shared" si="65"/>
        <v>256</v>
      </c>
      <c r="Y444" s="119">
        <f t="shared" si="66"/>
        <v>0</v>
      </c>
      <c r="Z444" s="120">
        <f t="shared" si="67"/>
        <v>0</v>
      </c>
      <c r="AA444" s="121">
        <f t="shared" si="68"/>
        <v>256</v>
      </c>
      <c r="AB444" s="122"/>
    </row>
    <row r="445" spans="1:28" s="44" customFormat="1" ht="18" customHeight="1" thickBot="1" x14ac:dyDescent="0.35">
      <c r="A445" s="492"/>
      <c r="B445" s="184" t="s">
        <v>1285</v>
      </c>
      <c r="C445" s="185" t="s">
        <v>1286</v>
      </c>
      <c r="D445" s="184" t="s">
        <v>1318</v>
      </c>
      <c r="E445" s="184" t="s">
        <v>1328</v>
      </c>
      <c r="F445" s="125" t="s">
        <v>2</v>
      </c>
      <c r="G445" s="414"/>
      <c r="H445" s="414"/>
      <c r="I445" s="414">
        <v>4</v>
      </c>
      <c r="J445" s="125" t="s">
        <v>12</v>
      </c>
      <c r="K445" s="125" t="s">
        <v>9</v>
      </c>
      <c r="L445" s="234">
        <v>1</v>
      </c>
      <c r="M445" s="234">
        <v>16</v>
      </c>
      <c r="N445" s="126" t="s">
        <v>35</v>
      </c>
      <c r="O445" s="127">
        <v>46022</v>
      </c>
      <c r="P445" s="380">
        <v>46023</v>
      </c>
      <c r="Q445" s="380">
        <v>46752</v>
      </c>
      <c r="R445" s="128">
        <v>24</v>
      </c>
      <c r="S445" s="303">
        <f t="shared" si="69"/>
        <v>0</v>
      </c>
      <c r="T445" s="264">
        <f t="shared" si="70"/>
        <v>0</v>
      </c>
      <c r="U445" s="304">
        <f t="shared" si="71"/>
        <v>8</v>
      </c>
      <c r="V445" s="311">
        <f t="shared" si="63"/>
        <v>0</v>
      </c>
      <c r="W445" s="265">
        <f t="shared" si="64"/>
        <v>0</v>
      </c>
      <c r="X445" s="312">
        <f t="shared" si="65"/>
        <v>4</v>
      </c>
      <c r="Y445" s="319">
        <f t="shared" si="66"/>
        <v>0</v>
      </c>
      <c r="Z445" s="266">
        <f t="shared" si="67"/>
        <v>0</v>
      </c>
      <c r="AA445" s="320">
        <f t="shared" si="68"/>
        <v>4</v>
      </c>
      <c r="AB445" s="129"/>
    </row>
    <row r="446" spans="1:28" s="44" customFormat="1" ht="18" customHeight="1" x14ac:dyDescent="0.3">
      <c r="A446" s="491">
        <v>21</v>
      </c>
      <c r="B446" s="96" t="s">
        <v>1291</v>
      </c>
      <c r="C446" s="187" t="s">
        <v>1292</v>
      </c>
      <c r="D446" s="217" t="s">
        <v>1347</v>
      </c>
      <c r="E446" s="96" t="s">
        <v>1349</v>
      </c>
      <c r="F446" s="98" t="s">
        <v>0</v>
      </c>
      <c r="G446" s="161">
        <v>30663</v>
      </c>
      <c r="H446" s="161">
        <v>3814</v>
      </c>
      <c r="I446" s="161"/>
      <c r="J446" s="98" t="s">
        <v>11</v>
      </c>
      <c r="K446" s="98" t="s">
        <v>21</v>
      </c>
      <c r="L446" s="161">
        <v>3</v>
      </c>
      <c r="M446" s="161">
        <v>100</v>
      </c>
      <c r="N446" s="100" t="s">
        <v>35</v>
      </c>
      <c r="O446" s="101">
        <v>46022</v>
      </c>
      <c r="P446" s="376">
        <v>46023</v>
      </c>
      <c r="Q446" s="376">
        <v>46752</v>
      </c>
      <c r="R446" s="102">
        <v>24</v>
      </c>
      <c r="S446" s="69">
        <f t="shared" si="69"/>
        <v>61326</v>
      </c>
      <c r="T446" s="70">
        <f t="shared" si="70"/>
        <v>7628</v>
      </c>
      <c r="U446" s="71">
        <f t="shared" si="71"/>
        <v>0</v>
      </c>
      <c r="V446" s="103">
        <f t="shared" si="63"/>
        <v>30663</v>
      </c>
      <c r="W446" s="104">
        <f t="shared" si="64"/>
        <v>3814</v>
      </c>
      <c r="X446" s="105">
        <f t="shared" si="65"/>
        <v>0</v>
      </c>
      <c r="Y446" s="106">
        <f t="shared" si="66"/>
        <v>30663</v>
      </c>
      <c r="Z446" s="107">
        <f t="shared" si="67"/>
        <v>3814</v>
      </c>
      <c r="AA446" s="108">
        <f t="shared" si="68"/>
        <v>0</v>
      </c>
      <c r="AB446" s="109"/>
    </row>
    <row r="447" spans="1:28" s="44" customFormat="1" ht="18" customHeight="1" thickBot="1" x14ac:dyDescent="0.35">
      <c r="A447" s="490"/>
      <c r="B447" s="154" t="s">
        <v>1291</v>
      </c>
      <c r="C447" s="155" t="s">
        <v>1292</v>
      </c>
      <c r="D447" s="219" t="s">
        <v>1348</v>
      </c>
      <c r="E447" s="154" t="s">
        <v>1349</v>
      </c>
      <c r="F447" s="137" t="s">
        <v>0</v>
      </c>
      <c r="G447" s="163">
        <v>15170</v>
      </c>
      <c r="H447" s="163">
        <v>9477</v>
      </c>
      <c r="I447" s="163"/>
      <c r="J447" s="137" t="s">
        <v>11</v>
      </c>
      <c r="K447" s="137" t="s">
        <v>6</v>
      </c>
      <c r="L447" s="163">
        <v>3</v>
      </c>
      <c r="M447" s="163">
        <v>80</v>
      </c>
      <c r="N447" s="138" t="s">
        <v>35</v>
      </c>
      <c r="O447" s="139">
        <v>46022</v>
      </c>
      <c r="P447" s="381">
        <v>46023</v>
      </c>
      <c r="Q447" s="381">
        <v>46752</v>
      </c>
      <c r="R447" s="140">
        <v>24</v>
      </c>
      <c r="S447" s="305">
        <f t="shared" si="69"/>
        <v>30340</v>
      </c>
      <c r="T447" s="261">
        <f t="shared" si="70"/>
        <v>18954</v>
      </c>
      <c r="U447" s="306">
        <f t="shared" si="71"/>
        <v>0</v>
      </c>
      <c r="V447" s="313">
        <f t="shared" si="63"/>
        <v>15170</v>
      </c>
      <c r="W447" s="262">
        <f t="shared" si="64"/>
        <v>9477</v>
      </c>
      <c r="X447" s="314">
        <f t="shared" si="65"/>
        <v>0</v>
      </c>
      <c r="Y447" s="321">
        <f t="shared" si="66"/>
        <v>15170</v>
      </c>
      <c r="Z447" s="263">
        <f t="shared" si="67"/>
        <v>9477</v>
      </c>
      <c r="AA447" s="322">
        <f t="shared" si="68"/>
        <v>0</v>
      </c>
      <c r="AB447" s="141"/>
    </row>
    <row r="448" spans="1:28" s="44" customFormat="1" ht="18" customHeight="1" x14ac:dyDescent="0.3">
      <c r="A448" s="485">
        <v>22</v>
      </c>
      <c r="B448" s="130" t="s">
        <v>1293</v>
      </c>
      <c r="C448" s="160" t="s">
        <v>1294</v>
      </c>
      <c r="D448" s="130" t="s">
        <v>1341</v>
      </c>
      <c r="E448" s="130" t="s">
        <v>1344</v>
      </c>
      <c r="F448" s="98" t="s">
        <v>0</v>
      </c>
      <c r="G448" s="161"/>
      <c r="H448" s="161"/>
      <c r="I448" s="161">
        <v>16180</v>
      </c>
      <c r="J448" s="98" t="s">
        <v>11</v>
      </c>
      <c r="K448" s="98" t="s">
        <v>1345</v>
      </c>
      <c r="L448" s="161">
        <v>3</v>
      </c>
      <c r="M448" s="161">
        <v>108</v>
      </c>
      <c r="N448" s="100" t="s">
        <v>35</v>
      </c>
      <c r="O448" s="101">
        <v>46022</v>
      </c>
      <c r="P448" s="376">
        <v>46023</v>
      </c>
      <c r="Q448" s="376">
        <v>46752</v>
      </c>
      <c r="R448" s="102">
        <v>24</v>
      </c>
      <c r="S448" s="69">
        <f t="shared" si="69"/>
        <v>0</v>
      </c>
      <c r="T448" s="70">
        <f t="shared" si="70"/>
        <v>0</v>
      </c>
      <c r="U448" s="71">
        <f t="shared" si="71"/>
        <v>32360</v>
      </c>
      <c r="V448" s="103">
        <f t="shared" si="63"/>
        <v>0</v>
      </c>
      <c r="W448" s="104">
        <f t="shared" si="64"/>
        <v>0</v>
      </c>
      <c r="X448" s="105">
        <f t="shared" si="65"/>
        <v>16180</v>
      </c>
      <c r="Y448" s="106">
        <f t="shared" si="66"/>
        <v>0</v>
      </c>
      <c r="Z448" s="107">
        <f t="shared" si="67"/>
        <v>0</v>
      </c>
      <c r="AA448" s="108">
        <f t="shared" si="68"/>
        <v>16180</v>
      </c>
      <c r="AB448" s="109"/>
    </row>
    <row r="449" spans="1:28" s="44" customFormat="1" ht="18" customHeight="1" x14ac:dyDescent="0.3">
      <c r="A449" s="486"/>
      <c r="B449" s="132" t="s">
        <v>1293</v>
      </c>
      <c r="C449" s="179" t="s">
        <v>1294</v>
      </c>
      <c r="D449" s="132" t="s">
        <v>1342</v>
      </c>
      <c r="E449" s="132" t="s">
        <v>1344</v>
      </c>
      <c r="F449" s="112" t="s">
        <v>0</v>
      </c>
      <c r="G449" s="209">
        <v>13565</v>
      </c>
      <c r="H449" s="209">
        <v>7052</v>
      </c>
      <c r="I449" s="209"/>
      <c r="J449" s="112" t="s">
        <v>11</v>
      </c>
      <c r="K449" s="112" t="s">
        <v>1345</v>
      </c>
      <c r="L449" s="209">
        <v>3</v>
      </c>
      <c r="M449" s="209">
        <v>108</v>
      </c>
      <c r="N449" s="113" t="s">
        <v>35</v>
      </c>
      <c r="O449" s="114">
        <v>46022</v>
      </c>
      <c r="P449" s="378">
        <v>46023</v>
      </c>
      <c r="Q449" s="378">
        <v>46752</v>
      </c>
      <c r="R449" s="115">
        <v>24</v>
      </c>
      <c r="S449" s="72">
        <f t="shared" si="69"/>
        <v>27130</v>
      </c>
      <c r="T449" s="73">
        <f t="shared" si="70"/>
        <v>14104</v>
      </c>
      <c r="U449" s="74">
        <f t="shared" si="71"/>
        <v>0</v>
      </c>
      <c r="V449" s="116">
        <f t="shared" si="63"/>
        <v>13565</v>
      </c>
      <c r="W449" s="117">
        <f t="shared" si="64"/>
        <v>7052</v>
      </c>
      <c r="X449" s="118">
        <f t="shared" si="65"/>
        <v>0</v>
      </c>
      <c r="Y449" s="119">
        <f t="shared" si="66"/>
        <v>13565</v>
      </c>
      <c r="Z449" s="120">
        <f t="shared" si="67"/>
        <v>7052</v>
      </c>
      <c r="AA449" s="121">
        <f t="shared" si="68"/>
        <v>0</v>
      </c>
      <c r="AB449" s="122"/>
    </row>
    <row r="450" spans="1:28" s="44" customFormat="1" ht="18" customHeight="1" thickBot="1" x14ac:dyDescent="0.35">
      <c r="A450" s="487"/>
      <c r="B450" s="134" t="s">
        <v>1293</v>
      </c>
      <c r="C450" s="162" t="s">
        <v>1294</v>
      </c>
      <c r="D450" s="134" t="s">
        <v>1343</v>
      </c>
      <c r="E450" s="134" t="s">
        <v>1344</v>
      </c>
      <c r="F450" s="137" t="s">
        <v>2</v>
      </c>
      <c r="G450" s="163"/>
      <c r="H450" s="163"/>
      <c r="I450" s="163">
        <v>355</v>
      </c>
      <c r="J450" s="137" t="s">
        <v>11</v>
      </c>
      <c r="K450" s="137" t="s">
        <v>1346</v>
      </c>
      <c r="L450" s="163">
        <v>1</v>
      </c>
      <c r="M450" s="163">
        <v>30</v>
      </c>
      <c r="N450" s="138" t="s">
        <v>35</v>
      </c>
      <c r="O450" s="139">
        <v>46022</v>
      </c>
      <c r="P450" s="381">
        <v>46023</v>
      </c>
      <c r="Q450" s="381">
        <v>46752</v>
      </c>
      <c r="R450" s="140">
        <v>24</v>
      </c>
      <c r="S450" s="305">
        <f t="shared" si="69"/>
        <v>0</v>
      </c>
      <c r="T450" s="261">
        <f t="shared" si="70"/>
        <v>0</v>
      </c>
      <c r="U450" s="306">
        <f t="shared" si="71"/>
        <v>710</v>
      </c>
      <c r="V450" s="313">
        <f t="shared" si="63"/>
        <v>0</v>
      </c>
      <c r="W450" s="262">
        <f t="shared" si="64"/>
        <v>0</v>
      </c>
      <c r="X450" s="314">
        <f t="shared" si="65"/>
        <v>355</v>
      </c>
      <c r="Y450" s="321">
        <f t="shared" si="66"/>
        <v>0</v>
      </c>
      <c r="Z450" s="263">
        <f t="shared" si="67"/>
        <v>0</v>
      </c>
      <c r="AA450" s="322">
        <f t="shared" si="68"/>
        <v>355</v>
      </c>
      <c r="AB450" s="141"/>
    </row>
    <row r="451" spans="1:28" s="44" customFormat="1" ht="18" customHeight="1" thickBot="1" x14ac:dyDescent="0.35">
      <c r="A451" s="164">
        <v>23</v>
      </c>
      <c r="B451" s="283" t="s">
        <v>1295</v>
      </c>
      <c r="C451" s="166" t="s">
        <v>1296</v>
      </c>
      <c r="D451" s="233" t="s">
        <v>1339</v>
      </c>
      <c r="E451" s="165" t="s">
        <v>1340</v>
      </c>
      <c r="F451" s="232" t="s">
        <v>0</v>
      </c>
      <c r="G451" s="415">
        <v>27443</v>
      </c>
      <c r="H451" s="415">
        <v>6886</v>
      </c>
      <c r="I451" s="415"/>
      <c r="J451" s="169" t="s">
        <v>11</v>
      </c>
      <c r="K451" s="169" t="s">
        <v>21</v>
      </c>
      <c r="L451" s="170">
        <v>3</v>
      </c>
      <c r="M451" s="170">
        <v>100</v>
      </c>
      <c r="N451" s="171" t="s">
        <v>35</v>
      </c>
      <c r="O451" s="172">
        <v>46022</v>
      </c>
      <c r="P451" s="382">
        <v>46023</v>
      </c>
      <c r="Q451" s="382">
        <v>46752</v>
      </c>
      <c r="R451" s="173">
        <v>24</v>
      </c>
      <c r="S451" s="307">
        <f t="shared" si="69"/>
        <v>54886</v>
      </c>
      <c r="T451" s="272">
        <f t="shared" si="70"/>
        <v>13772</v>
      </c>
      <c r="U451" s="308">
        <f t="shared" si="71"/>
        <v>0</v>
      </c>
      <c r="V451" s="315">
        <f t="shared" si="63"/>
        <v>27443</v>
      </c>
      <c r="W451" s="273">
        <f t="shared" si="64"/>
        <v>6886</v>
      </c>
      <c r="X451" s="316">
        <f t="shared" si="65"/>
        <v>0</v>
      </c>
      <c r="Y451" s="323">
        <f t="shared" si="66"/>
        <v>27443</v>
      </c>
      <c r="Z451" s="274">
        <f t="shared" si="67"/>
        <v>6886</v>
      </c>
      <c r="AA451" s="324">
        <f t="shared" si="68"/>
        <v>0</v>
      </c>
      <c r="AB451" s="174"/>
    </row>
    <row r="452" spans="1:28" s="44" customFormat="1" ht="18" customHeight="1" x14ac:dyDescent="0.3">
      <c r="A452" s="485">
        <v>24</v>
      </c>
      <c r="B452" s="130" t="s">
        <v>1297</v>
      </c>
      <c r="C452" s="160" t="s">
        <v>1298</v>
      </c>
      <c r="D452" s="130" t="s">
        <v>1335</v>
      </c>
      <c r="E452" s="130" t="s">
        <v>1337</v>
      </c>
      <c r="F452" s="98" t="s">
        <v>0</v>
      </c>
      <c r="G452" s="161">
        <v>14049</v>
      </c>
      <c r="H452" s="161">
        <v>10126</v>
      </c>
      <c r="I452" s="161"/>
      <c r="J452" s="98" t="s">
        <v>11</v>
      </c>
      <c r="K452" s="98" t="s">
        <v>455</v>
      </c>
      <c r="L452" s="161">
        <v>3</v>
      </c>
      <c r="M452" s="161">
        <v>120</v>
      </c>
      <c r="N452" s="100" t="s">
        <v>35</v>
      </c>
      <c r="O452" s="101">
        <v>46022</v>
      </c>
      <c r="P452" s="376">
        <v>46023</v>
      </c>
      <c r="Q452" s="376">
        <v>46752</v>
      </c>
      <c r="R452" s="102">
        <v>24</v>
      </c>
      <c r="S452" s="69">
        <f t="shared" si="69"/>
        <v>28098</v>
      </c>
      <c r="T452" s="70">
        <f t="shared" si="70"/>
        <v>20252</v>
      </c>
      <c r="U452" s="71">
        <f t="shared" si="71"/>
        <v>0</v>
      </c>
      <c r="V452" s="103">
        <f t="shared" si="63"/>
        <v>14049</v>
      </c>
      <c r="W452" s="104">
        <f t="shared" si="64"/>
        <v>10126</v>
      </c>
      <c r="X452" s="105">
        <f t="shared" si="65"/>
        <v>0</v>
      </c>
      <c r="Y452" s="106">
        <f t="shared" si="66"/>
        <v>14049</v>
      </c>
      <c r="Z452" s="107">
        <f t="shared" si="67"/>
        <v>10126</v>
      </c>
      <c r="AA452" s="108">
        <f t="shared" si="68"/>
        <v>0</v>
      </c>
      <c r="AB452" s="109"/>
    </row>
    <row r="453" spans="1:28" s="44" customFormat="1" ht="18" customHeight="1" thickBot="1" x14ac:dyDescent="0.35">
      <c r="A453" s="492"/>
      <c r="B453" s="184" t="s">
        <v>1297</v>
      </c>
      <c r="C453" s="185" t="s">
        <v>1298</v>
      </c>
      <c r="D453" s="184" t="s">
        <v>1336</v>
      </c>
      <c r="E453" s="184" t="s">
        <v>1338</v>
      </c>
      <c r="F453" s="125" t="s">
        <v>0</v>
      </c>
      <c r="G453" s="234"/>
      <c r="H453" s="234"/>
      <c r="I453" s="234">
        <v>3129</v>
      </c>
      <c r="J453" s="125" t="s">
        <v>11</v>
      </c>
      <c r="K453" s="125" t="s">
        <v>4</v>
      </c>
      <c r="L453" s="234">
        <v>3</v>
      </c>
      <c r="M453" s="234">
        <v>32</v>
      </c>
      <c r="N453" s="126" t="s">
        <v>35</v>
      </c>
      <c r="O453" s="127">
        <v>46022</v>
      </c>
      <c r="P453" s="380">
        <v>46023</v>
      </c>
      <c r="Q453" s="380">
        <v>46752</v>
      </c>
      <c r="R453" s="128">
        <v>24</v>
      </c>
      <c r="S453" s="303">
        <f t="shared" si="69"/>
        <v>0</v>
      </c>
      <c r="T453" s="264">
        <f t="shared" si="70"/>
        <v>0</v>
      </c>
      <c r="U453" s="304">
        <f t="shared" si="71"/>
        <v>6258</v>
      </c>
      <c r="V453" s="311">
        <f t="shared" si="63"/>
        <v>0</v>
      </c>
      <c r="W453" s="265">
        <f t="shared" si="64"/>
        <v>0</v>
      </c>
      <c r="X453" s="312">
        <f t="shared" si="65"/>
        <v>3129</v>
      </c>
      <c r="Y453" s="319">
        <f t="shared" si="66"/>
        <v>0</v>
      </c>
      <c r="Z453" s="266">
        <f t="shared" si="67"/>
        <v>0</v>
      </c>
      <c r="AA453" s="320">
        <f t="shared" si="68"/>
        <v>3129</v>
      </c>
      <c r="AB453" s="129"/>
    </row>
    <row r="454" spans="1:28" s="44" customFormat="1" ht="18" customHeight="1" thickBot="1" x14ac:dyDescent="0.35">
      <c r="A454" s="164">
        <v>25</v>
      </c>
      <c r="B454" s="165" t="s">
        <v>1287</v>
      </c>
      <c r="C454" s="166" t="s">
        <v>1288</v>
      </c>
      <c r="D454" s="233" t="s">
        <v>1329</v>
      </c>
      <c r="E454" s="233" t="s">
        <v>1330</v>
      </c>
      <c r="F454" s="169" t="s">
        <v>2</v>
      </c>
      <c r="G454" s="170"/>
      <c r="H454" s="170"/>
      <c r="I454" s="170">
        <v>1101</v>
      </c>
      <c r="J454" s="169" t="s">
        <v>11</v>
      </c>
      <c r="K454" s="169" t="s">
        <v>7</v>
      </c>
      <c r="L454" s="170">
        <v>1</v>
      </c>
      <c r="M454" s="170">
        <v>25</v>
      </c>
      <c r="N454" s="171" t="s">
        <v>35</v>
      </c>
      <c r="O454" s="172">
        <v>46022</v>
      </c>
      <c r="P454" s="382">
        <v>46023</v>
      </c>
      <c r="Q454" s="382">
        <v>46752</v>
      </c>
      <c r="R454" s="173">
        <v>24</v>
      </c>
      <c r="S454" s="307">
        <f t="shared" si="69"/>
        <v>0</v>
      </c>
      <c r="T454" s="272">
        <f t="shared" si="70"/>
        <v>0</v>
      </c>
      <c r="U454" s="308">
        <f t="shared" si="71"/>
        <v>2202</v>
      </c>
      <c r="V454" s="315">
        <f t="shared" si="63"/>
        <v>0</v>
      </c>
      <c r="W454" s="273">
        <f t="shared" si="64"/>
        <v>0</v>
      </c>
      <c r="X454" s="316">
        <f t="shared" si="65"/>
        <v>1101</v>
      </c>
      <c r="Y454" s="323">
        <f t="shared" si="66"/>
        <v>0</v>
      </c>
      <c r="Z454" s="274">
        <f t="shared" si="67"/>
        <v>0</v>
      </c>
      <c r="AA454" s="324">
        <f t="shared" si="68"/>
        <v>1101</v>
      </c>
      <c r="AB454" s="174"/>
    </row>
    <row r="455" spans="1:28" s="44" customFormat="1" ht="18" customHeight="1" x14ac:dyDescent="0.3">
      <c r="A455" s="485">
        <v>26</v>
      </c>
      <c r="B455" s="130" t="s">
        <v>1289</v>
      </c>
      <c r="C455" s="160" t="s">
        <v>1290</v>
      </c>
      <c r="D455" s="130" t="s">
        <v>1331</v>
      </c>
      <c r="E455" s="130" t="s">
        <v>1333</v>
      </c>
      <c r="F455" s="98" t="s">
        <v>0</v>
      </c>
      <c r="G455" s="413"/>
      <c r="H455" s="413"/>
      <c r="I455" s="413">
        <v>16189</v>
      </c>
      <c r="J455" s="98" t="s">
        <v>11</v>
      </c>
      <c r="K455" s="98" t="s">
        <v>6</v>
      </c>
      <c r="L455" s="161">
        <v>3</v>
      </c>
      <c r="M455" s="161">
        <v>80</v>
      </c>
      <c r="N455" s="100" t="s">
        <v>35</v>
      </c>
      <c r="O455" s="101">
        <v>46022</v>
      </c>
      <c r="P455" s="376">
        <v>46023</v>
      </c>
      <c r="Q455" s="376">
        <v>46752</v>
      </c>
      <c r="R455" s="102">
        <v>24</v>
      </c>
      <c r="S455" s="69">
        <f t="shared" si="69"/>
        <v>0</v>
      </c>
      <c r="T455" s="70">
        <f t="shared" si="70"/>
        <v>0</v>
      </c>
      <c r="U455" s="71">
        <f t="shared" si="71"/>
        <v>32378</v>
      </c>
      <c r="V455" s="103">
        <f t="shared" ref="V455:V517" si="72">SUM(G455/12*12)</f>
        <v>0</v>
      </c>
      <c r="W455" s="104">
        <f t="shared" ref="W455:W517" si="73">SUM(H455/12*12 )</f>
        <v>0</v>
      </c>
      <c r="X455" s="105">
        <f t="shared" ref="X455:X517" si="74">SUM(I455/12*12)</f>
        <v>16189</v>
      </c>
      <c r="Y455" s="106">
        <f t="shared" ref="Y455:Y517" si="75">SUM(G455/12*12)</f>
        <v>0</v>
      </c>
      <c r="Z455" s="107">
        <f t="shared" ref="Z455:Z517" si="76">SUM(H455/12*12)</f>
        <v>0</v>
      </c>
      <c r="AA455" s="108">
        <f t="shared" ref="AA455:AA517" si="77">SUM(I455/12*12)</f>
        <v>16189</v>
      </c>
      <c r="AB455" s="109"/>
    </row>
    <row r="456" spans="1:28" s="44" customFormat="1" ht="18" customHeight="1" thickBot="1" x14ac:dyDescent="0.35">
      <c r="A456" s="492"/>
      <c r="B456" s="184" t="s">
        <v>1289</v>
      </c>
      <c r="C456" s="185" t="s">
        <v>1290</v>
      </c>
      <c r="D456" s="184" t="s">
        <v>1332</v>
      </c>
      <c r="E456" s="184" t="s">
        <v>1334</v>
      </c>
      <c r="F456" s="125" t="s">
        <v>0</v>
      </c>
      <c r="G456" s="414"/>
      <c r="H456" s="414"/>
      <c r="I456" s="414">
        <v>14924</v>
      </c>
      <c r="J456" s="125" t="s">
        <v>11</v>
      </c>
      <c r="K456" s="125" t="s">
        <v>26</v>
      </c>
      <c r="L456" s="234">
        <v>3</v>
      </c>
      <c r="M456" s="234">
        <v>50</v>
      </c>
      <c r="N456" s="126" t="s">
        <v>35</v>
      </c>
      <c r="O456" s="127">
        <v>46022</v>
      </c>
      <c r="P456" s="380">
        <v>46023</v>
      </c>
      <c r="Q456" s="380">
        <v>46752</v>
      </c>
      <c r="R456" s="128">
        <v>24</v>
      </c>
      <c r="S456" s="303">
        <f t="shared" si="69"/>
        <v>0</v>
      </c>
      <c r="T456" s="264">
        <f t="shared" si="70"/>
        <v>0</v>
      </c>
      <c r="U456" s="304">
        <f t="shared" si="71"/>
        <v>29848</v>
      </c>
      <c r="V456" s="311">
        <f t="shared" si="72"/>
        <v>0</v>
      </c>
      <c r="W456" s="265">
        <f t="shared" si="73"/>
        <v>0</v>
      </c>
      <c r="X456" s="312">
        <f t="shared" si="74"/>
        <v>14924</v>
      </c>
      <c r="Y456" s="319">
        <f t="shared" si="75"/>
        <v>0</v>
      </c>
      <c r="Z456" s="266">
        <f t="shared" si="76"/>
        <v>0</v>
      </c>
      <c r="AA456" s="320">
        <f t="shared" si="77"/>
        <v>14924</v>
      </c>
      <c r="AB456" s="129"/>
    </row>
    <row r="457" spans="1:28" s="44" customFormat="1" ht="18" customHeight="1" x14ac:dyDescent="0.3">
      <c r="A457" s="491">
        <v>27</v>
      </c>
      <c r="B457" s="96" t="s">
        <v>1351</v>
      </c>
      <c r="C457" s="284" t="s">
        <v>1554</v>
      </c>
      <c r="D457" s="175" t="s">
        <v>1438</v>
      </c>
      <c r="E457" s="175" t="s">
        <v>1439</v>
      </c>
      <c r="F457" s="75" t="s">
        <v>2</v>
      </c>
      <c r="G457" s="161"/>
      <c r="H457" s="161"/>
      <c r="I457" s="161">
        <v>1450</v>
      </c>
      <c r="J457" s="76" t="s">
        <v>11</v>
      </c>
      <c r="K457" s="98" t="s">
        <v>1</v>
      </c>
      <c r="L457" s="75">
        <v>3</v>
      </c>
      <c r="M457" s="75">
        <v>25</v>
      </c>
      <c r="N457" s="100" t="s">
        <v>36</v>
      </c>
      <c r="O457" s="101">
        <v>46022</v>
      </c>
      <c r="P457" s="376">
        <v>46023</v>
      </c>
      <c r="Q457" s="376">
        <v>46752</v>
      </c>
      <c r="R457" s="102">
        <v>24</v>
      </c>
      <c r="S457" s="69">
        <f t="shared" si="69"/>
        <v>0</v>
      </c>
      <c r="T457" s="70">
        <f t="shared" si="70"/>
        <v>0</v>
      </c>
      <c r="U457" s="71">
        <f t="shared" si="71"/>
        <v>2900</v>
      </c>
      <c r="V457" s="103">
        <f t="shared" si="72"/>
        <v>0</v>
      </c>
      <c r="W457" s="104">
        <f t="shared" si="73"/>
        <v>0</v>
      </c>
      <c r="X457" s="105">
        <f t="shared" si="74"/>
        <v>1450</v>
      </c>
      <c r="Y457" s="106">
        <f t="shared" si="75"/>
        <v>0</v>
      </c>
      <c r="Z457" s="107">
        <f t="shared" si="76"/>
        <v>0</v>
      </c>
      <c r="AA457" s="108">
        <f t="shared" si="77"/>
        <v>1450</v>
      </c>
      <c r="AB457" s="109"/>
    </row>
    <row r="458" spans="1:28" s="44" customFormat="1" ht="18" customHeight="1" x14ac:dyDescent="0.3">
      <c r="A458" s="489"/>
      <c r="B458" s="110" t="s">
        <v>1351</v>
      </c>
      <c r="C458" s="260" t="s">
        <v>1554</v>
      </c>
      <c r="D458" s="89" t="s">
        <v>1440</v>
      </c>
      <c r="E458" s="95" t="s">
        <v>1441</v>
      </c>
      <c r="F458" s="83" t="s">
        <v>2</v>
      </c>
      <c r="G458" s="209"/>
      <c r="H458" s="209"/>
      <c r="I458" s="209">
        <v>2151</v>
      </c>
      <c r="J458" s="84" t="s">
        <v>11</v>
      </c>
      <c r="K458" s="112" t="s">
        <v>4</v>
      </c>
      <c r="L458" s="83">
        <v>3</v>
      </c>
      <c r="M458" s="83">
        <v>32</v>
      </c>
      <c r="N458" s="113" t="s">
        <v>36</v>
      </c>
      <c r="O458" s="114">
        <v>46022</v>
      </c>
      <c r="P458" s="378">
        <v>46023</v>
      </c>
      <c r="Q458" s="378">
        <v>46752</v>
      </c>
      <c r="R458" s="115">
        <v>24</v>
      </c>
      <c r="S458" s="72">
        <f t="shared" si="69"/>
        <v>0</v>
      </c>
      <c r="T458" s="73">
        <f t="shared" si="70"/>
        <v>0</v>
      </c>
      <c r="U458" s="74">
        <f t="shared" si="71"/>
        <v>4302</v>
      </c>
      <c r="V458" s="116">
        <f t="shared" si="72"/>
        <v>0</v>
      </c>
      <c r="W458" s="117">
        <f t="shared" si="73"/>
        <v>0</v>
      </c>
      <c r="X458" s="118">
        <f t="shared" si="74"/>
        <v>2151</v>
      </c>
      <c r="Y458" s="119">
        <f t="shared" si="75"/>
        <v>0</v>
      </c>
      <c r="Z458" s="120">
        <f t="shared" si="76"/>
        <v>0</v>
      </c>
      <c r="AA458" s="121">
        <f t="shared" si="77"/>
        <v>2151</v>
      </c>
      <c r="AB458" s="122"/>
    </row>
    <row r="459" spans="1:28" s="44" customFormat="1" ht="18" customHeight="1" x14ac:dyDescent="0.3">
      <c r="A459" s="489"/>
      <c r="B459" s="110" t="s">
        <v>1351</v>
      </c>
      <c r="C459" s="260" t="s">
        <v>1554</v>
      </c>
      <c r="D459" s="89" t="s">
        <v>1442</v>
      </c>
      <c r="E459" s="95" t="s">
        <v>1443</v>
      </c>
      <c r="F459" s="83" t="s">
        <v>2</v>
      </c>
      <c r="G459" s="209"/>
      <c r="H459" s="209"/>
      <c r="I459" s="209">
        <v>439</v>
      </c>
      <c r="J459" s="84" t="s">
        <v>11</v>
      </c>
      <c r="K459" s="112" t="s">
        <v>3</v>
      </c>
      <c r="L459" s="83">
        <v>3</v>
      </c>
      <c r="M459" s="83">
        <v>40</v>
      </c>
      <c r="N459" s="113" t="s">
        <v>36</v>
      </c>
      <c r="O459" s="114">
        <v>46022</v>
      </c>
      <c r="P459" s="378">
        <v>46023</v>
      </c>
      <c r="Q459" s="378">
        <v>46752</v>
      </c>
      <c r="R459" s="115">
        <v>24</v>
      </c>
      <c r="S459" s="72">
        <f t="shared" si="69"/>
        <v>0</v>
      </c>
      <c r="T459" s="73">
        <f t="shared" si="70"/>
        <v>0</v>
      </c>
      <c r="U459" s="74">
        <f t="shared" si="71"/>
        <v>878</v>
      </c>
      <c r="V459" s="116">
        <f t="shared" si="72"/>
        <v>0</v>
      </c>
      <c r="W459" s="117">
        <f t="shared" si="73"/>
        <v>0</v>
      </c>
      <c r="X459" s="118">
        <f t="shared" si="74"/>
        <v>439</v>
      </c>
      <c r="Y459" s="119">
        <f t="shared" si="75"/>
        <v>0</v>
      </c>
      <c r="Z459" s="120">
        <f t="shared" si="76"/>
        <v>0</v>
      </c>
      <c r="AA459" s="121">
        <f t="shared" si="77"/>
        <v>439</v>
      </c>
      <c r="AB459" s="122"/>
    </row>
    <row r="460" spans="1:28" s="44" customFormat="1" ht="18" customHeight="1" x14ac:dyDescent="0.3">
      <c r="A460" s="489"/>
      <c r="B460" s="110" t="s">
        <v>1351</v>
      </c>
      <c r="C460" s="260" t="s">
        <v>1554</v>
      </c>
      <c r="D460" s="89" t="s">
        <v>1444</v>
      </c>
      <c r="E460" s="89" t="s">
        <v>1445</v>
      </c>
      <c r="F460" s="83" t="s">
        <v>2</v>
      </c>
      <c r="G460" s="209"/>
      <c r="H460" s="209"/>
      <c r="I460" s="209">
        <v>595</v>
      </c>
      <c r="J460" s="84" t="s">
        <v>11</v>
      </c>
      <c r="K460" s="112" t="s">
        <v>8</v>
      </c>
      <c r="L460" s="83">
        <v>3</v>
      </c>
      <c r="M460" s="83">
        <v>16</v>
      </c>
      <c r="N460" s="113" t="s">
        <v>36</v>
      </c>
      <c r="O460" s="114">
        <v>46022</v>
      </c>
      <c r="P460" s="378">
        <v>46023</v>
      </c>
      <c r="Q460" s="378">
        <v>46752</v>
      </c>
      <c r="R460" s="115">
        <v>24</v>
      </c>
      <c r="S460" s="72">
        <f t="shared" si="69"/>
        <v>0</v>
      </c>
      <c r="T460" s="73">
        <f t="shared" si="70"/>
        <v>0</v>
      </c>
      <c r="U460" s="74">
        <f t="shared" si="71"/>
        <v>1190</v>
      </c>
      <c r="V460" s="116">
        <f t="shared" si="72"/>
        <v>0</v>
      </c>
      <c r="W460" s="117">
        <f t="shared" si="73"/>
        <v>0</v>
      </c>
      <c r="X460" s="118">
        <f t="shared" si="74"/>
        <v>595</v>
      </c>
      <c r="Y460" s="119">
        <f t="shared" si="75"/>
        <v>0</v>
      </c>
      <c r="Z460" s="120">
        <f t="shared" si="76"/>
        <v>0</v>
      </c>
      <c r="AA460" s="121">
        <f t="shared" si="77"/>
        <v>595</v>
      </c>
      <c r="AB460" s="122"/>
    </row>
    <row r="461" spans="1:28" s="44" customFormat="1" ht="18" customHeight="1" x14ac:dyDescent="0.3">
      <c r="A461" s="489"/>
      <c r="B461" s="110" t="s">
        <v>1351</v>
      </c>
      <c r="C461" s="260" t="s">
        <v>1554</v>
      </c>
      <c r="D461" s="89" t="s">
        <v>1446</v>
      </c>
      <c r="E461" s="89" t="s">
        <v>1447</v>
      </c>
      <c r="F461" s="83" t="s">
        <v>2</v>
      </c>
      <c r="G461" s="209"/>
      <c r="H461" s="209"/>
      <c r="I461" s="209">
        <v>2257</v>
      </c>
      <c r="J461" s="84" t="s">
        <v>11</v>
      </c>
      <c r="K461" s="112" t="s">
        <v>26</v>
      </c>
      <c r="L461" s="83">
        <v>3</v>
      </c>
      <c r="M461" s="83">
        <v>50</v>
      </c>
      <c r="N461" s="113" t="s">
        <v>36</v>
      </c>
      <c r="O461" s="114">
        <v>46022</v>
      </c>
      <c r="P461" s="378">
        <v>46023</v>
      </c>
      <c r="Q461" s="378">
        <v>46752</v>
      </c>
      <c r="R461" s="115">
        <v>24</v>
      </c>
      <c r="S461" s="72">
        <f t="shared" si="69"/>
        <v>0</v>
      </c>
      <c r="T461" s="73">
        <f t="shared" si="70"/>
        <v>0</v>
      </c>
      <c r="U461" s="74">
        <f t="shared" si="71"/>
        <v>4514</v>
      </c>
      <c r="V461" s="116">
        <f t="shared" si="72"/>
        <v>0</v>
      </c>
      <c r="W461" s="117">
        <f t="shared" si="73"/>
        <v>0</v>
      </c>
      <c r="X461" s="118">
        <f t="shared" si="74"/>
        <v>2257</v>
      </c>
      <c r="Y461" s="119">
        <f t="shared" si="75"/>
        <v>0</v>
      </c>
      <c r="Z461" s="120">
        <f t="shared" si="76"/>
        <v>0</v>
      </c>
      <c r="AA461" s="121">
        <f t="shared" si="77"/>
        <v>2257</v>
      </c>
      <c r="AB461" s="122"/>
    </row>
    <row r="462" spans="1:28" s="44" customFormat="1" ht="18" customHeight="1" x14ac:dyDescent="0.3">
      <c r="A462" s="489"/>
      <c r="B462" s="110" t="s">
        <v>1351</v>
      </c>
      <c r="C462" s="260" t="s">
        <v>1554</v>
      </c>
      <c r="D462" s="89" t="s">
        <v>1448</v>
      </c>
      <c r="E462" s="89" t="s">
        <v>1449</v>
      </c>
      <c r="F462" s="83" t="s">
        <v>2</v>
      </c>
      <c r="G462" s="209"/>
      <c r="H462" s="209"/>
      <c r="I462" s="209">
        <v>0</v>
      </c>
      <c r="J462" s="84" t="s">
        <v>11</v>
      </c>
      <c r="K462" s="112" t="s">
        <v>1</v>
      </c>
      <c r="L462" s="83">
        <v>3</v>
      </c>
      <c r="M462" s="83">
        <v>25</v>
      </c>
      <c r="N462" s="113" t="s">
        <v>36</v>
      </c>
      <c r="O462" s="114">
        <v>46022</v>
      </c>
      <c r="P462" s="378">
        <v>46023</v>
      </c>
      <c r="Q462" s="378">
        <v>46752</v>
      </c>
      <c r="R462" s="115">
        <v>24</v>
      </c>
      <c r="S462" s="72">
        <f t="shared" si="69"/>
        <v>0</v>
      </c>
      <c r="T462" s="73">
        <f t="shared" si="70"/>
        <v>0</v>
      </c>
      <c r="U462" s="74">
        <f t="shared" si="71"/>
        <v>0</v>
      </c>
      <c r="V462" s="116">
        <f t="shared" si="72"/>
        <v>0</v>
      </c>
      <c r="W462" s="117">
        <f t="shared" si="73"/>
        <v>0</v>
      </c>
      <c r="X462" s="118">
        <f t="shared" si="74"/>
        <v>0</v>
      </c>
      <c r="Y462" s="119">
        <f t="shared" si="75"/>
        <v>0</v>
      </c>
      <c r="Z462" s="120">
        <f t="shared" si="76"/>
        <v>0</v>
      </c>
      <c r="AA462" s="121">
        <f t="shared" si="77"/>
        <v>0</v>
      </c>
      <c r="AB462" s="122"/>
    </row>
    <row r="463" spans="1:28" s="44" customFormat="1" ht="18" customHeight="1" x14ac:dyDescent="0.3">
      <c r="A463" s="489"/>
      <c r="B463" s="110" t="s">
        <v>1351</v>
      </c>
      <c r="C463" s="260" t="s">
        <v>1554</v>
      </c>
      <c r="D463" s="89" t="s">
        <v>1450</v>
      </c>
      <c r="E463" s="95" t="s">
        <v>1451</v>
      </c>
      <c r="F463" s="84" t="s">
        <v>1016</v>
      </c>
      <c r="G463" s="209"/>
      <c r="H463" s="209"/>
      <c r="I463" s="209"/>
      <c r="J463" s="84" t="s">
        <v>11</v>
      </c>
      <c r="K463" s="112" t="s">
        <v>20</v>
      </c>
      <c r="L463" s="83">
        <v>1</v>
      </c>
      <c r="M463" s="83">
        <v>6</v>
      </c>
      <c r="N463" s="113" t="s">
        <v>36</v>
      </c>
      <c r="O463" s="114">
        <v>46022</v>
      </c>
      <c r="P463" s="378">
        <v>46023</v>
      </c>
      <c r="Q463" s="378">
        <v>46752</v>
      </c>
      <c r="R463" s="115">
        <v>24</v>
      </c>
      <c r="S463" s="72">
        <f t="shared" si="69"/>
        <v>0</v>
      </c>
      <c r="T463" s="73">
        <f t="shared" si="70"/>
        <v>0</v>
      </c>
      <c r="U463" s="74">
        <f t="shared" si="71"/>
        <v>0</v>
      </c>
      <c r="V463" s="116">
        <f t="shared" si="72"/>
        <v>0</v>
      </c>
      <c r="W463" s="117">
        <f t="shared" si="73"/>
        <v>0</v>
      </c>
      <c r="X463" s="118">
        <f t="shared" si="74"/>
        <v>0</v>
      </c>
      <c r="Y463" s="119">
        <f t="shared" si="75"/>
        <v>0</v>
      </c>
      <c r="Z463" s="120">
        <f t="shared" si="76"/>
        <v>0</v>
      </c>
      <c r="AA463" s="121">
        <f t="shared" si="77"/>
        <v>0</v>
      </c>
      <c r="AB463" s="122" t="s">
        <v>1537</v>
      </c>
    </row>
    <row r="464" spans="1:28" s="44" customFormat="1" ht="18" customHeight="1" x14ac:dyDescent="0.3">
      <c r="A464" s="489"/>
      <c r="B464" s="110" t="s">
        <v>1351</v>
      </c>
      <c r="C464" s="260" t="s">
        <v>1554</v>
      </c>
      <c r="D464" s="89" t="s">
        <v>1452</v>
      </c>
      <c r="E464" s="89" t="s">
        <v>1453</v>
      </c>
      <c r="F464" s="84" t="s">
        <v>1016</v>
      </c>
      <c r="G464" s="209"/>
      <c r="H464" s="209"/>
      <c r="I464" s="209"/>
      <c r="J464" s="84" t="s">
        <v>11</v>
      </c>
      <c r="K464" s="112" t="s">
        <v>20</v>
      </c>
      <c r="L464" s="83">
        <v>1</v>
      </c>
      <c r="M464" s="83">
        <v>6</v>
      </c>
      <c r="N464" s="113" t="s">
        <v>36</v>
      </c>
      <c r="O464" s="114">
        <v>46022</v>
      </c>
      <c r="P464" s="378">
        <v>46023</v>
      </c>
      <c r="Q464" s="378">
        <v>46752</v>
      </c>
      <c r="R464" s="115">
        <v>24</v>
      </c>
      <c r="S464" s="72">
        <f t="shared" si="69"/>
        <v>0</v>
      </c>
      <c r="T464" s="73">
        <f t="shared" si="70"/>
        <v>0</v>
      </c>
      <c r="U464" s="74">
        <f t="shared" si="71"/>
        <v>0</v>
      </c>
      <c r="V464" s="116">
        <f t="shared" si="72"/>
        <v>0</v>
      </c>
      <c r="W464" s="117">
        <f t="shared" si="73"/>
        <v>0</v>
      </c>
      <c r="X464" s="118">
        <f t="shared" si="74"/>
        <v>0</v>
      </c>
      <c r="Y464" s="119">
        <f t="shared" si="75"/>
        <v>0</v>
      </c>
      <c r="Z464" s="120">
        <f t="shared" si="76"/>
        <v>0</v>
      </c>
      <c r="AA464" s="121">
        <f t="shared" si="77"/>
        <v>0</v>
      </c>
      <c r="AB464" s="122" t="s">
        <v>1537</v>
      </c>
    </row>
    <row r="465" spans="1:28" s="44" customFormat="1" ht="18" customHeight="1" x14ac:dyDescent="0.3">
      <c r="A465" s="489"/>
      <c r="B465" s="110" t="s">
        <v>1351</v>
      </c>
      <c r="C465" s="260" t="s">
        <v>1554</v>
      </c>
      <c r="D465" s="89" t="s">
        <v>1454</v>
      </c>
      <c r="E465" s="89" t="s">
        <v>1455</v>
      </c>
      <c r="F465" s="83" t="s">
        <v>2</v>
      </c>
      <c r="G465" s="209"/>
      <c r="H465" s="209"/>
      <c r="I465" s="209">
        <v>0</v>
      </c>
      <c r="J465" s="84" t="s">
        <v>11</v>
      </c>
      <c r="K465" s="112" t="s">
        <v>8</v>
      </c>
      <c r="L465" s="83">
        <v>3</v>
      </c>
      <c r="M465" s="83">
        <v>16</v>
      </c>
      <c r="N465" s="113" t="s">
        <v>36</v>
      </c>
      <c r="O465" s="114">
        <v>46022</v>
      </c>
      <c r="P465" s="378">
        <v>46023</v>
      </c>
      <c r="Q465" s="378">
        <v>46752</v>
      </c>
      <c r="R465" s="115">
        <v>24</v>
      </c>
      <c r="S465" s="72">
        <f t="shared" si="69"/>
        <v>0</v>
      </c>
      <c r="T465" s="73">
        <f t="shared" si="70"/>
        <v>0</v>
      </c>
      <c r="U465" s="74">
        <f t="shared" si="71"/>
        <v>0</v>
      </c>
      <c r="V465" s="116">
        <f t="shared" si="72"/>
        <v>0</v>
      </c>
      <c r="W465" s="117">
        <f t="shared" si="73"/>
        <v>0</v>
      </c>
      <c r="X465" s="118">
        <f t="shared" si="74"/>
        <v>0</v>
      </c>
      <c r="Y465" s="119">
        <f t="shared" si="75"/>
        <v>0</v>
      </c>
      <c r="Z465" s="120">
        <f t="shared" si="76"/>
        <v>0</v>
      </c>
      <c r="AA465" s="121">
        <f t="shared" si="77"/>
        <v>0</v>
      </c>
      <c r="AB465" s="122"/>
    </row>
    <row r="466" spans="1:28" s="44" customFormat="1" ht="18" customHeight="1" x14ac:dyDescent="0.3">
      <c r="A466" s="489"/>
      <c r="B466" s="110" t="s">
        <v>1351</v>
      </c>
      <c r="C466" s="260" t="s">
        <v>1554</v>
      </c>
      <c r="D466" s="89" t="s">
        <v>1456</v>
      </c>
      <c r="E466" s="95" t="s">
        <v>1457</v>
      </c>
      <c r="F466" s="83" t="s">
        <v>2</v>
      </c>
      <c r="G466" s="209"/>
      <c r="H466" s="209"/>
      <c r="I466" s="209">
        <v>49894</v>
      </c>
      <c r="J466" s="84" t="s">
        <v>11</v>
      </c>
      <c r="K466" s="112" t="s">
        <v>3</v>
      </c>
      <c r="L466" s="83">
        <v>3</v>
      </c>
      <c r="M466" s="83">
        <v>40</v>
      </c>
      <c r="N466" s="113" t="s">
        <v>36</v>
      </c>
      <c r="O466" s="114">
        <v>46022</v>
      </c>
      <c r="P466" s="378">
        <v>46023</v>
      </c>
      <c r="Q466" s="378">
        <v>46752</v>
      </c>
      <c r="R466" s="115">
        <v>24</v>
      </c>
      <c r="S466" s="72">
        <f t="shared" si="69"/>
        <v>0</v>
      </c>
      <c r="T466" s="73">
        <f t="shared" si="70"/>
        <v>0</v>
      </c>
      <c r="U466" s="74">
        <f t="shared" si="71"/>
        <v>99788</v>
      </c>
      <c r="V466" s="116">
        <f t="shared" si="72"/>
        <v>0</v>
      </c>
      <c r="W466" s="117">
        <f t="shared" si="73"/>
        <v>0</v>
      </c>
      <c r="X466" s="118">
        <f t="shared" si="74"/>
        <v>49894</v>
      </c>
      <c r="Y466" s="119">
        <f t="shared" si="75"/>
        <v>0</v>
      </c>
      <c r="Z466" s="120">
        <f t="shared" si="76"/>
        <v>0</v>
      </c>
      <c r="AA466" s="121">
        <f t="shared" si="77"/>
        <v>49894</v>
      </c>
      <c r="AB466" s="122"/>
    </row>
    <row r="467" spans="1:28" s="44" customFormat="1" ht="18" customHeight="1" x14ac:dyDescent="0.3">
      <c r="A467" s="489"/>
      <c r="B467" s="110" t="s">
        <v>1351</v>
      </c>
      <c r="C467" s="260" t="s">
        <v>1554</v>
      </c>
      <c r="D467" s="89" t="s">
        <v>1458</v>
      </c>
      <c r="E467" s="89" t="s">
        <v>1459</v>
      </c>
      <c r="F467" s="83" t="s">
        <v>2</v>
      </c>
      <c r="G467" s="209"/>
      <c r="H467" s="209"/>
      <c r="I467" s="209">
        <v>8364</v>
      </c>
      <c r="J467" s="84" t="s">
        <v>11</v>
      </c>
      <c r="K467" s="112" t="s">
        <v>22</v>
      </c>
      <c r="L467" s="83">
        <v>3</v>
      </c>
      <c r="M467" s="83">
        <v>20</v>
      </c>
      <c r="N467" s="113" t="s">
        <v>36</v>
      </c>
      <c r="O467" s="114">
        <v>46022</v>
      </c>
      <c r="P467" s="378">
        <v>46023</v>
      </c>
      <c r="Q467" s="378">
        <v>46752</v>
      </c>
      <c r="R467" s="115">
        <v>24</v>
      </c>
      <c r="S467" s="72">
        <f t="shared" si="69"/>
        <v>0</v>
      </c>
      <c r="T467" s="73">
        <f t="shared" si="70"/>
        <v>0</v>
      </c>
      <c r="U467" s="74">
        <f t="shared" si="71"/>
        <v>16728</v>
      </c>
      <c r="V467" s="116">
        <f t="shared" si="72"/>
        <v>0</v>
      </c>
      <c r="W467" s="117">
        <f t="shared" si="73"/>
        <v>0</v>
      </c>
      <c r="X467" s="118">
        <f t="shared" si="74"/>
        <v>8364</v>
      </c>
      <c r="Y467" s="119">
        <f t="shared" si="75"/>
        <v>0</v>
      </c>
      <c r="Z467" s="120">
        <f t="shared" si="76"/>
        <v>0</v>
      </c>
      <c r="AA467" s="121">
        <f t="shared" si="77"/>
        <v>8364</v>
      </c>
      <c r="AB467" s="122"/>
    </row>
    <row r="468" spans="1:28" s="44" customFormat="1" ht="18" customHeight="1" x14ac:dyDescent="0.3">
      <c r="A468" s="489"/>
      <c r="B468" s="110" t="s">
        <v>1351</v>
      </c>
      <c r="C468" s="260" t="s">
        <v>1554</v>
      </c>
      <c r="D468" s="89" t="s">
        <v>1460</v>
      </c>
      <c r="E468" s="95" t="s">
        <v>1461</v>
      </c>
      <c r="F468" s="83" t="s">
        <v>2</v>
      </c>
      <c r="G468" s="209"/>
      <c r="H468" s="209"/>
      <c r="I468" s="209">
        <v>465</v>
      </c>
      <c r="J468" s="84" t="s">
        <v>11</v>
      </c>
      <c r="K468" s="112" t="s">
        <v>9</v>
      </c>
      <c r="L468" s="83">
        <v>1</v>
      </c>
      <c r="M468" s="83">
        <v>16</v>
      </c>
      <c r="N468" s="113" t="s">
        <v>36</v>
      </c>
      <c r="O468" s="114">
        <v>46022</v>
      </c>
      <c r="P468" s="378">
        <v>46023</v>
      </c>
      <c r="Q468" s="378">
        <v>46752</v>
      </c>
      <c r="R468" s="115">
        <v>24</v>
      </c>
      <c r="S468" s="72">
        <f t="shared" si="69"/>
        <v>0</v>
      </c>
      <c r="T468" s="73">
        <f t="shared" si="70"/>
        <v>0</v>
      </c>
      <c r="U468" s="74">
        <f t="shared" si="71"/>
        <v>930</v>
      </c>
      <c r="V468" s="116">
        <f t="shared" si="72"/>
        <v>0</v>
      </c>
      <c r="W468" s="117">
        <f t="shared" si="73"/>
        <v>0</v>
      </c>
      <c r="X468" s="118">
        <f t="shared" si="74"/>
        <v>465</v>
      </c>
      <c r="Y468" s="119">
        <f t="shared" si="75"/>
        <v>0</v>
      </c>
      <c r="Z468" s="120">
        <f t="shared" si="76"/>
        <v>0</v>
      </c>
      <c r="AA468" s="121">
        <f t="shared" si="77"/>
        <v>465</v>
      </c>
      <c r="AB468" s="122"/>
    </row>
    <row r="469" spans="1:28" s="44" customFormat="1" ht="18" customHeight="1" x14ac:dyDescent="0.3">
      <c r="A469" s="489"/>
      <c r="B469" s="110" t="s">
        <v>1351</v>
      </c>
      <c r="C469" s="260" t="s">
        <v>1554</v>
      </c>
      <c r="D469" s="89" t="s">
        <v>1462</v>
      </c>
      <c r="E469" s="95" t="s">
        <v>1463</v>
      </c>
      <c r="F469" s="83" t="s">
        <v>0</v>
      </c>
      <c r="G469" s="209">
        <v>1781</v>
      </c>
      <c r="H469" s="209">
        <v>2463</v>
      </c>
      <c r="I469" s="209"/>
      <c r="J469" s="84" t="s">
        <v>12</v>
      </c>
      <c r="K469" s="112" t="s">
        <v>6</v>
      </c>
      <c r="L469" s="83">
        <v>3</v>
      </c>
      <c r="M469" s="83">
        <v>80</v>
      </c>
      <c r="N469" s="113" t="s">
        <v>36</v>
      </c>
      <c r="O469" s="114">
        <v>46022</v>
      </c>
      <c r="P469" s="378">
        <v>46023</v>
      </c>
      <c r="Q469" s="378">
        <v>46752</v>
      </c>
      <c r="R469" s="115">
        <v>24</v>
      </c>
      <c r="S469" s="72">
        <f t="shared" si="69"/>
        <v>3562</v>
      </c>
      <c r="T469" s="73">
        <f t="shared" si="70"/>
        <v>4926</v>
      </c>
      <c r="U469" s="74">
        <f t="shared" si="71"/>
        <v>0</v>
      </c>
      <c r="V469" s="116">
        <f t="shared" si="72"/>
        <v>1781</v>
      </c>
      <c r="W469" s="117">
        <f t="shared" si="73"/>
        <v>2463</v>
      </c>
      <c r="X469" s="118">
        <f t="shared" si="74"/>
        <v>0</v>
      </c>
      <c r="Y469" s="119">
        <f t="shared" si="75"/>
        <v>1781</v>
      </c>
      <c r="Z469" s="120">
        <f t="shared" si="76"/>
        <v>2463</v>
      </c>
      <c r="AA469" s="121">
        <f t="shared" si="77"/>
        <v>0</v>
      </c>
      <c r="AB469" s="122"/>
    </row>
    <row r="470" spans="1:28" s="44" customFormat="1" ht="18" customHeight="1" x14ac:dyDescent="0.3">
      <c r="A470" s="489"/>
      <c r="B470" s="110" t="s">
        <v>1351</v>
      </c>
      <c r="C470" s="260" t="s">
        <v>1554</v>
      </c>
      <c r="D470" s="89" t="s">
        <v>1464</v>
      </c>
      <c r="E470" s="95" t="s">
        <v>1465</v>
      </c>
      <c r="F470" s="83" t="s">
        <v>0</v>
      </c>
      <c r="G470" s="209"/>
      <c r="H470" s="209"/>
      <c r="I470" s="209">
        <v>13527</v>
      </c>
      <c r="J470" s="84" t="s">
        <v>12</v>
      </c>
      <c r="K470" s="112" t="s">
        <v>1013</v>
      </c>
      <c r="L470" s="83">
        <v>3</v>
      </c>
      <c r="M470" s="83">
        <v>66</v>
      </c>
      <c r="N470" s="113" t="s">
        <v>36</v>
      </c>
      <c r="O470" s="114">
        <v>46022</v>
      </c>
      <c r="P470" s="378">
        <v>46023</v>
      </c>
      <c r="Q470" s="378">
        <v>46752</v>
      </c>
      <c r="R470" s="115">
        <v>24</v>
      </c>
      <c r="S470" s="72">
        <f t="shared" si="69"/>
        <v>0</v>
      </c>
      <c r="T470" s="73">
        <f t="shared" si="70"/>
        <v>0</v>
      </c>
      <c r="U470" s="74">
        <f t="shared" si="71"/>
        <v>27054</v>
      </c>
      <c r="V470" s="116">
        <f t="shared" si="72"/>
        <v>0</v>
      </c>
      <c r="W470" s="117">
        <f t="shared" si="73"/>
        <v>0</v>
      </c>
      <c r="X470" s="118">
        <f t="shared" si="74"/>
        <v>13527</v>
      </c>
      <c r="Y470" s="119">
        <f t="shared" si="75"/>
        <v>0</v>
      </c>
      <c r="Z470" s="120">
        <f t="shared" si="76"/>
        <v>0</v>
      </c>
      <c r="AA470" s="121">
        <f t="shared" si="77"/>
        <v>13527</v>
      </c>
      <c r="AB470" s="122"/>
    </row>
    <row r="471" spans="1:28" s="44" customFormat="1" ht="18" customHeight="1" x14ac:dyDescent="0.3">
      <c r="A471" s="489"/>
      <c r="B471" s="110" t="s">
        <v>1351</v>
      </c>
      <c r="C471" s="260" t="s">
        <v>1554</v>
      </c>
      <c r="D471" s="89" t="s">
        <v>1466</v>
      </c>
      <c r="E471" s="95" t="s">
        <v>1467</v>
      </c>
      <c r="F471" s="83" t="s">
        <v>0</v>
      </c>
      <c r="G471" s="209"/>
      <c r="H471" s="209"/>
      <c r="I471" s="209">
        <v>6573</v>
      </c>
      <c r="J471" s="84" t="s">
        <v>12</v>
      </c>
      <c r="K471" s="112" t="s">
        <v>452</v>
      </c>
      <c r="L471" s="83">
        <v>3</v>
      </c>
      <c r="M471" s="83">
        <v>85</v>
      </c>
      <c r="N471" s="113" t="s">
        <v>36</v>
      </c>
      <c r="O471" s="114">
        <v>46022</v>
      </c>
      <c r="P471" s="378">
        <v>46023</v>
      </c>
      <c r="Q471" s="378">
        <v>46752</v>
      </c>
      <c r="R471" s="115">
        <v>24</v>
      </c>
      <c r="S471" s="72">
        <f>SUM(G471/12*R471)</f>
        <v>0</v>
      </c>
      <c r="T471" s="73">
        <f t="shared" si="70"/>
        <v>0</v>
      </c>
      <c r="U471" s="74">
        <f t="shared" si="71"/>
        <v>13146</v>
      </c>
      <c r="V471" s="116">
        <f t="shared" si="72"/>
        <v>0</v>
      </c>
      <c r="W471" s="117">
        <f t="shared" si="73"/>
        <v>0</v>
      </c>
      <c r="X471" s="118">
        <f t="shared" si="74"/>
        <v>6573</v>
      </c>
      <c r="Y471" s="119">
        <f t="shared" si="75"/>
        <v>0</v>
      </c>
      <c r="Z471" s="120">
        <f t="shared" si="76"/>
        <v>0</v>
      </c>
      <c r="AA471" s="121">
        <f t="shared" si="77"/>
        <v>6573</v>
      </c>
      <c r="AB471" s="122"/>
    </row>
    <row r="472" spans="1:28" s="44" customFormat="1" ht="18" customHeight="1" x14ac:dyDescent="0.3">
      <c r="A472" s="489"/>
      <c r="B472" s="110" t="s">
        <v>1351</v>
      </c>
      <c r="C472" s="260" t="s">
        <v>1554</v>
      </c>
      <c r="D472" s="89" t="s">
        <v>1468</v>
      </c>
      <c r="E472" s="89" t="s">
        <v>1469</v>
      </c>
      <c r="F472" s="83" t="s">
        <v>0</v>
      </c>
      <c r="G472" s="209">
        <v>2934</v>
      </c>
      <c r="H472" s="209">
        <v>6359</v>
      </c>
      <c r="I472" s="209"/>
      <c r="J472" s="84" t="s">
        <v>12</v>
      </c>
      <c r="K472" s="112" t="s">
        <v>4</v>
      </c>
      <c r="L472" s="83">
        <v>3</v>
      </c>
      <c r="M472" s="83">
        <v>32</v>
      </c>
      <c r="N472" s="113" t="s">
        <v>36</v>
      </c>
      <c r="O472" s="114">
        <v>46022</v>
      </c>
      <c r="P472" s="378">
        <v>46023</v>
      </c>
      <c r="Q472" s="378">
        <v>46752</v>
      </c>
      <c r="R472" s="115">
        <v>24</v>
      </c>
      <c r="S472" s="72">
        <f t="shared" si="69"/>
        <v>5868</v>
      </c>
      <c r="T472" s="73">
        <f t="shared" si="70"/>
        <v>12718</v>
      </c>
      <c r="U472" s="74">
        <f t="shared" si="71"/>
        <v>0</v>
      </c>
      <c r="V472" s="116">
        <f t="shared" si="72"/>
        <v>2934</v>
      </c>
      <c r="W472" s="117">
        <f t="shared" si="73"/>
        <v>6359</v>
      </c>
      <c r="X472" s="118">
        <f t="shared" si="74"/>
        <v>0</v>
      </c>
      <c r="Y472" s="119">
        <f t="shared" si="75"/>
        <v>2934</v>
      </c>
      <c r="Z472" s="120">
        <f t="shared" si="76"/>
        <v>6359</v>
      </c>
      <c r="AA472" s="121">
        <f t="shared" si="77"/>
        <v>0</v>
      </c>
      <c r="AB472" s="122"/>
    </row>
    <row r="473" spans="1:28" s="44" customFormat="1" ht="18" customHeight="1" x14ac:dyDescent="0.3">
      <c r="A473" s="489"/>
      <c r="B473" s="110" t="s">
        <v>1351</v>
      </c>
      <c r="C473" s="260" t="s">
        <v>1554</v>
      </c>
      <c r="D473" s="89" t="s">
        <v>1470</v>
      </c>
      <c r="E473" s="89" t="s">
        <v>1471</v>
      </c>
      <c r="F473" s="83" t="s">
        <v>0</v>
      </c>
      <c r="G473" s="209">
        <v>1717</v>
      </c>
      <c r="H473" s="209">
        <v>3413</v>
      </c>
      <c r="I473" s="209"/>
      <c r="J473" s="84" t="s">
        <v>12</v>
      </c>
      <c r="K473" s="112" t="s">
        <v>1</v>
      </c>
      <c r="L473" s="83">
        <v>3</v>
      </c>
      <c r="M473" s="83">
        <v>25</v>
      </c>
      <c r="N473" s="113" t="s">
        <v>36</v>
      </c>
      <c r="O473" s="114">
        <v>46022</v>
      </c>
      <c r="P473" s="378">
        <v>46023</v>
      </c>
      <c r="Q473" s="378">
        <v>46752</v>
      </c>
      <c r="R473" s="115">
        <v>24</v>
      </c>
      <c r="S473" s="72">
        <f t="shared" si="69"/>
        <v>3434</v>
      </c>
      <c r="T473" s="73">
        <f t="shared" si="70"/>
        <v>6826</v>
      </c>
      <c r="U473" s="74">
        <f t="shared" si="71"/>
        <v>0</v>
      </c>
      <c r="V473" s="116">
        <f t="shared" si="72"/>
        <v>1717</v>
      </c>
      <c r="W473" s="117">
        <f t="shared" si="73"/>
        <v>3413</v>
      </c>
      <c r="X473" s="118">
        <f t="shared" si="74"/>
        <v>0</v>
      </c>
      <c r="Y473" s="119">
        <f t="shared" si="75"/>
        <v>1717</v>
      </c>
      <c r="Z473" s="120">
        <f t="shared" si="76"/>
        <v>3413</v>
      </c>
      <c r="AA473" s="121">
        <f t="shared" si="77"/>
        <v>0</v>
      </c>
      <c r="AB473" s="122"/>
    </row>
    <row r="474" spans="1:28" s="44" customFormat="1" ht="18" customHeight="1" x14ac:dyDescent="0.3">
      <c r="A474" s="489"/>
      <c r="B474" s="110" t="s">
        <v>1351</v>
      </c>
      <c r="C474" s="260" t="s">
        <v>1554</v>
      </c>
      <c r="D474" s="89" t="s">
        <v>1472</v>
      </c>
      <c r="E474" s="95" t="s">
        <v>1473</v>
      </c>
      <c r="F474" s="83" t="s">
        <v>0</v>
      </c>
      <c r="G474" s="209">
        <v>1896</v>
      </c>
      <c r="H474" s="209">
        <v>3350</v>
      </c>
      <c r="I474" s="209"/>
      <c r="J474" s="84" t="s">
        <v>12</v>
      </c>
      <c r="K474" s="112" t="s">
        <v>1</v>
      </c>
      <c r="L474" s="83">
        <v>3</v>
      </c>
      <c r="M474" s="83">
        <v>25</v>
      </c>
      <c r="N474" s="113" t="s">
        <v>36</v>
      </c>
      <c r="O474" s="114">
        <v>46022</v>
      </c>
      <c r="P474" s="378">
        <v>46023</v>
      </c>
      <c r="Q474" s="378">
        <v>46752</v>
      </c>
      <c r="R474" s="115">
        <v>24</v>
      </c>
      <c r="S474" s="72">
        <f t="shared" si="69"/>
        <v>3792</v>
      </c>
      <c r="T474" s="73">
        <f t="shared" si="70"/>
        <v>6700</v>
      </c>
      <c r="U474" s="74">
        <f t="shared" si="71"/>
        <v>0</v>
      </c>
      <c r="V474" s="116">
        <f t="shared" si="72"/>
        <v>1896</v>
      </c>
      <c r="W474" s="117">
        <f t="shared" si="73"/>
        <v>3350</v>
      </c>
      <c r="X474" s="118">
        <f t="shared" si="74"/>
        <v>0</v>
      </c>
      <c r="Y474" s="119">
        <f t="shared" si="75"/>
        <v>1896</v>
      </c>
      <c r="Z474" s="120">
        <f t="shared" si="76"/>
        <v>3350</v>
      </c>
      <c r="AA474" s="121">
        <f t="shared" si="77"/>
        <v>0</v>
      </c>
      <c r="AB474" s="122"/>
    </row>
    <row r="475" spans="1:28" s="44" customFormat="1" ht="18" customHeight="1" x14ac:dyDescent="0.3">
      <c r="A475" s="489"/>
      <c r="B475" s="110" t="s">
        <v>1351</v>
      </c>
      <c r="C475" s="260" t="s">
        <v>1554</v>
      </c>
      <c r="D475" s="89" t="s">
        <v>1474</v>
      </c>
      <c r="E475" s="95" t="s">
        <v>1475</v>
      </c>
      <c r="F475" s="83" t="s">
        <v>0</v>
      </c>
      <c r="G475" s="209">
        <v>4309</v>
      </c>
      <c r="H475" s="209">
        <v>7717</v>
      </c>
      <c r="I475" s="209"/>
      <c r="J475" s="84" t="s">
        <v>12</v>
      </c>
      <c r="K475" s="112" t="s">
        <v>5</v>
      </c>
      <c r="L475" s="83">
        <v>3</v>
      </c>
      <c r="M475" s="83">
        <v>63</v>
      </c>
      <c r="N475" s="113" t="s">
        <v>36</v>
      </c>
      <c r="O475" s="114">
        <v>46022</v>
      </c>
      <c r="P475" s="378">
        <v>46023</v>
      </c>
      <c r="Q475" s="378">
        <v>46752</v>
      </c>
      <c r="R475" s="115">
        <v>24</v>
      </c>
      <c r="S475" s="72">
        <f t="shared" si="69"/>
        <v>8618</v>
      </c>
      <c r="T475" s="73">
        <f t="shared" si="70"/>
        <v>15434</v>
      </c>
      <c r="U475" s="74">
        <f t="shared" si="71"/>
        <v>0</v>
      </c>
      <c r="V475" s="116">
        <f t="shared" si="72"/>
        <v>4309</v>
      </c>
      <c r="W475" s="117">
        <f t="shared" si="73"/>
        <v>7717</v>
      </c>
      <c r="X475" s="118">
        <f t="shared" si="74"/>
        <v>0</v>
      </c>
      <c r="Y475" s="119">
        <f t="shared" si="75"/>
        <v>4309</v>
      </c>
      <c r="Z475" s="120">
        <f t="shared" si="76"/>
        <v>7717</v>
      </c>
      <c r="AA475" s="121">
        <f t="shared" si="77"/>
        <v>0</v>
      </c>
      <c r="AB475" s="122"/>
    </row>
    <row r="476" spans="1:28" s="44" customFormat="1" ht="18" customHeight="1" x14ac:dyDescent="0.3">
      <c r="A476" s="489"/>
      <c r="B476" s="110" t="s">
        <v>1351</v>
      </c>
      <c r="C476" s="260" t="s">
        <v>1554</v>
      </c>
      <c r="D476" s="89" t="s">
        <v>1476</v>
      </c>
      <c r="E476" s="89" t="s">
        <v>1477</v>
      </c>
      <c r="F476" s="83" t="s">
        <v>0</v>
      </c>
      <c r="G476" s="209">
        <v>5655</v>
      </c>
      <c r="H476" s="209">
        <v>10594</v>
      </c>
      <c r="I476" s="209"/>
      <c r="J476" s="84" t="s">
        <v>12</v>
      </c>
      <c r="K476" s="112" t="s">
        <v>3</v>
      </c>
      <c r="L476" s="83">
        <v>3</v>
      </c>
      <c r="M476" s="83">
        <v>40</v>
      </c>
      <c r="N476" s="113" t="s">
        <v>36</v>
      </c>
      <c r="O476" s="114">
        <v>46022</v>
      </c>
      <c r="P476" s="378">
        <v>46023</v>
      </c>
      <c r="Q476" s="378">
        <v>46752</v>
      </c>
      <c r="R476" s="115">
        <v>24</v>
      </c>
      <c r="S476" s="72">
        <f t="shared" si="69"/>
        <v>11310</v>
      </c>
      <c r="T476" s="73">
        <f t="shared" si="70"/>
        <v>21188</v>
      </c>
      <c r="U476" s="74">
        <f t="shared" si="71"/>
        <v>0</v>
      </c>
      <c r="V476" s="116">
        <f t="shared" si="72"/>
        <v>5655</v>
      </c>
      <c r="W476" s="117">
        <f t="shared" si="73"/>
        <v>10594</v>
      </c>
      <c r="X476" s="118">
        <f t="shared" si="74"/>
        <v>0</v>
      </c>
      <c r="Y476" s="119">
        <f t="shared" si="75"/>
        <v>5655</v>
      </c>
      <c r="Z476" s="120">
        <f t="shared" si="76"/>
        <v>10594</v>
      </c>
      <c r="AA476" s="121">
        <f t="shared" si="77"/>
        <v>0</v>
      </c>
      <c r="AB476" s="122"/>
    </row>
    <row r="477" spans="1:28" s="44" customFormat="1" ht="18" customHeight="1" x14ac:dyDescent="0.3">
      <c r="A477" s="489"/>
      <c r="B477" s="110" t="s">
        <v>1351</v>
      </c>
      <c r="C477" s="260" t="s">
        <v>1554</v>
      </c>
      <c r="D477" s="89" t="s">
        <v>1478</v>
      </c>
      <c r="E477" s="89" t="s">
        <v>1479</v>
      </c>
      <c r="F477" s="83" t="s">
        <v>0</v>
      </c>
      <c r="G477" s="209">
        <v>1963</v>
      </c>
      <c r="H477" s="209">
        <v>4173</v>
      </c>
      <c r="I477" s="209"/>
      <c r="J477" s="84" t="s">
        <v>12</v>
      </c>
      <c r="K477" s="112" t="s">
        <v>1</v>
      </c>
      <c r="L477" s="83">
        <v>3</v>
      </c>
      <c r="M477" s="83">
        <v>25</v>
      </c>
      <c r="N477" s="113" t="s">
        <v>36</v>
      </c>
      <c r="O477" s="114">
        <v>46022</v>
      </c>
      <c r="P477" s="378">
        <v>46023</v>
      </c>
      <c r="Q477" s="378">
        <v>46752</v>
      </c>
      <c r="R477" s="115">
        <v>24</v>
      </c>
      <c r="S477" s="72">
        <f t="shared" si="69"/>
        <v>3926</v>
      </c>
      <c r="T477" s="73">
        <f t="shared" si="70"/>
        <v>8346</v>
      </c>
      <c r="U477" s="74">
        <f t="shared" si="71"/>
        <v>0</v>
      </c>
      <c r="V477" s="116">
        <f t="shared" si="72"/>
        <v>1963</v>
      </c>
      <c r="W477" s="117">
        <f t="shared" si="73"/>
        <v>4173</v>
      </c>
      <c r="X477" s="118">
        <f t="shared" si="74"/>
        <v>0</v>
      </c>
      <c r="Y477" s="119">
        <f t="shared" si="75"/>
        <v>1963</v>
      </c>
      <c r="Z477" s="120">
        <f t="shared" si="76"/>
        <v>4173</v>
      </c>
      <c r="AA477" s="121">
        <f t="shared" si="77"/>
        <v>0</v>
      </c>
      <c r="AB477" s="122"/>
    </row>
    <row r="478" spans="1:28" s="44" customFormat="1" ht="18" customHeight="1" x14ac:dyDescent="0.3">
      <c r="A478" s="489"/>
      <c r="B478" s="110" t="s">
        <v>1351</v>
      </c>
      <c r="C478" s="260" t="s">
        <v>1554</v>
      </c>
      <c r="D478" s="89" t="s">
        <v>1480</v>
      </c>
      <c r="E478" s="95" t="s">
        <v>1481</v>
      </c>
      <c r="F478" s="83" t="s">
        <v>0</v>
      </c>
      <c r="G478" s="209">
        <v>834</v>
      </c>
      <c r="H478" s="209">
        <v>1635</v>
      </c>
      <c r="I478" s="209"/>
      <c r="J478" s="84" t="s">
        <v>12</v>
      </c>
      <c r="K478" s="112" t="s">
        <v>1</v>
      </c>
      <c r="L478" s="83">
        <v>3</v>
      </c>
      <c r="M478" s="83">
        <v>25</v>
      </c>
      <c r="N478" s="113" t="s">
        <v>36</v>
      </c>
      <c r="O478" s="114">
        <v>46022</v>
      </c>
      <c r="P478" s="378">
        <v>46023</v>
      </c>
      <c r="Q478" s="378">
        <v>46752</v>
      </c>
      <c r="R478" s="115">
        <v>24</v>
      </c>
      <c r="S478" s="72">
        <f t="shared" si="69"/>
        <v>1668</v>
      </c>
      <c r="T478" s="73">
        <f t="shared" si="70"/>
        <v>3270</v>
      </c>
      <c r="U478" s="74">
        <f t="shared" si="71"/>
        <v>0</v>
      </c>
      <c r="V478" s="116">
        <f t="shared" si="72"/>
        <v>834</v>
      </c>
      <c r="W478" s="117">
        <f t="shared" si="73"/>
        <v>1635</v>
      </c>
      <c r="X478" s="118">
        <f t="shared" si="74"/>
        <v>0</v>
      </c>
      <c r="Y478" s="119">
        <f t="shared" si="75"/>
        <v>834</v>
      </c>
      <c r="Z478" s="120">
        <f t="shared" si="76"/>
        <v>1635</v>
      </c>
      <c r="AA478" s="121">
        <f t="shared" si="77"/>
        <v>0</v>
      </c>
      <c r="AB478" s="122"/>
    </row>
    <row r="479" spans="1:28" s="44" customFormat="1" ht="18" customHeight="1" x14ac:dyDescent="0.3">
      <c r="A479" s="489"/>
      <c r="B479" s="110" t="s">
        <v>1351</v>
      </c>
      <c r="C479" s="260" t="s">
        <v>1554</v>
      </c>
      <c r="D479" s="89" t="s">
        <v>1482</v>
      </c>
      <c r="E479" s="89" t="s">
        <v>1483</v>
      </c>
      <c r="F479" s="83" t="s">
        <v>2</v>
      </c>
      <c r="G479" s="209"/>
      <c r="H479" s="209"/>
      <c r="I479" s="209">
        <v>2671</v>
      </c>
      <c r="J479" s="84" t="s">
        <v>12</v>
      </c>
      <c r="K479" s="112" t="s">
        <v>22</v>
      </c>
      <c r="L479" s="83">
        <v>3</v>
      </c>
      <c r="M479" s="83">
        <v>20</v>
      </c>
      <c r="N479" s="113" t="s">
        <v>36</v>
      </c>
      <c r="O479" s="114">
        <v>46022</v>
      </c>
      <c r="P479" s="378">
        <v>46023</v>
      </c>
      <c r="Q479" s="378">
        <v>46752</v>
      </c>
      <c r="R479" s="115">
        <v>24</v>
      </c>
      <c r="S479" s="72">
        <f t="shared" si="69"/>
        <v>0</v>
      </c>
      <c r="T479" s="73">
        <f t="shared" si="70"/>
        <v>0</v>
      </c>
      <c r="U479" s="74">
        <f t="shared" si="71"/>
        <v>5342</v>
      </c>
      <c r="V479" s="116">
        <f t="shared" si="72"/>
        <v>0</v>
      </c>
      <c r="W479" s="117">
        <f t="shared" si="73"/>
        <v>0</v>
      </c>
      <c r="X479" s="118">
        <f t="shared" si="74"/>
        <v>2671</v>
      </c>
      <c r="Y479" s="119">
        <f t="shared" si="75"/>
        <v>0</v>
      </c>
      <c r="Z479" s="120">
        <f t="shared" si="76"/>
        <v>0</v>
      </c>
      <c r="AA479" s="121">
        <f t="shared" si="77"/>
        <v>2671</v>
      </c>
      <c r="AB479" s="122"/>
    </row>
    <row r="480" spans="1:28" s="44" customFormat="1" ht="18" customHeight="1" x14ac:dyDescent="0.3">
      <c r="A480" s="489"/>
      <c r="B480" s="110" t="s">
        <v>1351</v>
      </c>
      <c r="C480" s="260" t="s">
        <v>1554</v>
      </c>
      <c r="D480" s="89" t="s">
        <v>1484</v>
      </c>
      <c r="E480" s="89" t="s">
        <v>1485</v>
      </c>
      <c r="F480" s="83" t="s">
        <v>0</v>
      </c>
      <c r="G480" s="209">
        <v>3715</v>
      </c>
      <c r="H480" s="209">
        <v>6777</v>
      </c>
      <c r="I480" s="209"/>
      <c r="J480" s="84" t="s">
        <v>12</v>
      </c>
      <c r="K480" s="112" t="s">
        <v>5</v>
      </c>
      <c r="L480" s="83">
        <v>3</v>
      </c>
      <c r="M480" s="83">
        <v>63</v>
      </c>
      <c r="N480" s="113" t="s">
        <v>36</v>
      </c>
      <c r="O480" s="114">
        <v>46022</v>
      </c>
      <c r="P480" s="378">
        <v>46023</v>
      </c>
      <c r="Q480" s="378">
        <v>46752</v>
      </c>
      <c r="R480" s="115">
        <v>24</v>
      </c>
      <c r="S480" s="72">
        <f t="shared" si="69"/>
        <v>7430</v>
      </c>
      <c r="T480" s="73">
        <f t="shared" si="70"/>
        <v>13554</v>
      </c>
      <c r="U480" s="74">
        <f t="shared" si="71"/>
        <v>0</v>
      </c>
      <c r="V480" s="116">
        <f t="shared" si="72"/>
        <v>3715</v>
      </c>
      <c r="W480" s="117">
        <f t="shared" si="73"/>
        <v>6777</v>
      </c>
      <c r="X480" s="118">
        <f t="shared" si="74"/>
        <v>0</v>
      </c>
      <c r="Y480" s="119">
        <f t="shared" si="75"/>
        <v>3715</v>
      </c>
      <c r="Z480" s="120">
        <f t="shared" si="76"/>
        <v>6777</v>
      </c>
      <c r="AA480" s="121">
        <f t="shared" si="77"/>
        <v>0</v>
      </c>
      <c r="AB480" s="122"/>
    </row>
    <row r="481" spans="1:28" s="44" customFormat="1" ht="18" customHeight="1" thickBot="1" x14ac:dyDescent="0.35">
      <c r="A481" s="490"/>
      <c r="B481" s="154" t="s">
        <v>1351</v>
      </c>
      <c r="C481" s="285" t="s">
        <v>1554</v>
      </c>
      <c r="D481" s="194" t="s">
        <v>1510</v>
      </c>
      <c r="E481" s="194" t="s">
        <v>1511</v>
      </c>
      <c r="F481" s="206" t="s">
        <v>0</v>
      </c>
      <c r="G481" s="416"/>
      <c r="H481" s="417"/>
      <c r="I481" s="417">
        <v>2239</v>
      </c>
      <c r="J481" s="206" t="s">
        <v>11</v>
      </c>
      <c r="K481" s="292" t="s">
        <v>6</v>
      </c>
      <c r="L481" s="292">
        <v>3</v>
      </c>
      <c r="M481" s="293">
        <v>80</v>
      </c>
      <c r="N481" s="194" t="s">
        <v>36</v>
      </c>
      <c r="O481" s="277">
        <v>46022</v>
      </c>
      <c r="P481" s="277">
        <v>46023</v>
      </c>
      <c r="Q481" s="277">
        <v>46752</v>
      </c>
      <c r="R481" s="302">
        <v>24</v>
      </c>
      <c r="S481" s="305">
        <f t="shared" si="69"/>
        <v>0</v>
      </c>
      <c r="T481" s="261">
        <f t="shared" si="70"/>
        <v>0</v>
      </c>
      <c r="U481" s="306">
        <f t="shared" si="71"/>
        <v>4478</v>
      </c>
      <c r="V481" s="313">
        <f t="shared" si="72"/>
        <v>0</v>
      </c>
      <c r="W481" s="262">
        <f t="shared" si="73"/>
        <v>0</v>
      </c>
      <c r="X481" s="314">
        <f t="shared" si="74"/>
        <v>2239</v>
      </c>
      <c r="Y481" s="321">
        <f t="shared" si="75"/>
        <v>0</v>
      </c>
      <c r="Z481" s="263">
        <f t="shared" si="76"/>
        <v>0</v>
      </c>
      <c r="AA481" s="322">
        <f t="shared" si="77"/>
        <v>2239</v>
      </c>
      <c r="AB481" s="141"/>
    </row>
    <row r="482" spans="1:28" s="44" customFormat="1" ht="18" customHeight="1" x14ac:dyDescent="0.3">
      <c r="A482" s="485">
        <v>28</v>
      </c>
      <c r="B482" s="130" t="s">
        <v>1350</v>
      </c>
      <c r="C482" s="131" t="s">
        <v>1352</v>
      </c>
      <c r="D482" s="346" t="s">
        <v>1353</v>
      </c>
      <c r="E482" s="347" t="s">
        <v>1354</v>
      </c>
      <c r="F482" s="372" t="s">
        <v>0</v>
      </c>
      <c r="G482" s="418"/>
      <c r="H482" s="418"/>
      <c r="I482" s="418">
        <v>27299</v>
      </c>
      <c r="J482" s="76" t="s">
        <v>12</v>
      </c>
      <c r="K482" s="77" t="s">
        <v>1</v>
      </c>
      <c r="L482" s="76">
        <v>3</v>
      </c>
      <c r="M482" s="78">
        <v>25</v>
      </c>
      <c r="N482" s="79" t="s">
        <v>1556</v>
      </c>
      <c r="O482" s="80">
        <v>46022</v>
      </c>
      <c r="P482" s="80">
        <v>46023</v>
      </c>
      <c r="Q482" s="80">
        <v>46752</v>
      </c>
      <c r="R482" s="299">
        <v>24</v>
      </c>
      <c r="S482" s="69">
        <f t="shared" si="69"/>
        <v>0</v>
      </c>
      <c r="T482" s="70">
        <f t="shared" si="70"/>
        <v>0</v>
      </c>
      <c r="U482" s="71">
        <f t="shared" si="71"/>
        <v>54598</v>
      </c>
      <c r="V482" s="103">
        <f t="shared" si="72"/>
        <v>0</v>
      </c>
      <c r="W482" s="104">
        <f t="shared" si="73"/>
        <v>0</v>
      </c>
      <c r="X482" s="105">
        <f t="shared" si="74"/>
        <v>27299</v>
      </c>
      <c r="Y482" s="106">
        <f t="shared" si="75"/>
        <v>0</v>
      </c>
      <c r="Z482" s="107">
        <f t="shared" si="76"/>
        <v>0</v>
      </c>
      <c r="AA482" s="108">
        <f t="shared" si="77"/>
        <v>27299</v>
      </c>
      <c r="AB482" s="109"/>
    </row>
    <row r="483" spans="1:28" s="44" customFormat="1" ht="18" customHeight="1" x14ac:dyDescent="0.3">
      <c r="A483" s="486"/>
      <c r="B483" s="132" t="s">
        <v>1350</v>
      </c>
      <c r="C483" s="133" t="s">
        <v>1352</v>
      </c>
      <c r="D483" s="348" t="s">
        <v>1355</v>
      </c>
      <c r="E483" s="349" t="s">
        <v>1356</v>
      </c>
      <c r="F483" s="68" t="s">
        <v>0</v>
      </c>
      <c r="G483" s="91"/>
      <c r="H483" s="91"/>
      <c r="I483" s="91">
        <v>21909</v>
      </c>
      <c r="J483" s="84" t="s">
        <v>12</v>
      </c>
      <c r="K483" s="85" t="s">
        <v>1</v>
      </c>
      <c r="L483" s="84">
        <v>3</v>
      </c>
      <c r="M483" s="86">
        <v>25</v>
      </c>
      <c r="N483" s="87" t="s">
        <v>1556</v>
      </c>
      <c r="O483" s="81">
        <v>46022</v>
      </c>
      <c r="P483" s="81">
        <v>46023</v>
      </c>
      <c r="Q483" s="81">
        <v>46752</v>
      </c>
      <c r="R483" s="82">
        <v>24</v>
      </c>
      <c r="S483" s="72">
        <f t="shared" si="69"/>
        <v>0</v>
      </c>
      <c r="T483" s="73">
        <f t="shared" si="70"/>
        <v>0</v>
      </c>
      <c r="U483" s="74">
        <f t="shared" si="71"/>
        <v>43818</v>
      </c>
      <c r="V483" s="116">
        <f t="shared" si="72"/>
        <v>0</v>
      </c>
      <c r="W483" s="117">
        <f t="shared" si="73"/>
        <v>0</v>
      </c>
      <c r="X483" s="118">
        <f t="shared" si="74"/>
        <v>21909</v>
      </c>
      <c r="Y483" s="119">
        <f t="shared" si="75"/>
        <v>0</v>
      </c>
      <c r="Z483" s="120">
        <f t="shared" si="76"/>
        <v>0</v>
      </c>
      <c r="AA483" s="121">
        <f t="shared" si="77"/>
        <v>21909</v>
      </c>
      <c r="AB483" s="122"/>
    </row>
    <row r="484" spans="1:28" s="44" customFormat="1" ht="18" customHeight="1" x14ac:dyDescent="0.3">
      <c r="A484" s="486"/>
      <c r="B484" s="132" t="s">
        <v>1350</v>
      </c>
      <c r="C484" s="179" t="s">
        <v>1352</v>
      </c>
      <c r="D484" s="348" t="s">
        <v>1357</v>
      </c>
      <c r="E484" s="349" t="s">
        <v>1358</v>
      </c>
      <c r="F484" s="68" t="s">
        <v>0</v>
      </c>
      <c r="G484" s="91"/>
      <c r="H484" s="91"/>
      <c r="I484" s="91">
        <v>8541</v>
      </c>
      <c r="J484" s="84" t="s">
        <v>12</v>
      </c>
      <c r="K484" s="85" t="s">
        <v>459</v>
      </c>
      <c r="L484" s="84">
        <v>3</v>
      </c>
      <c r="M484" s="86">
        <v>26</v>
      </c>
      <c r="N484" s="87" t="s">
        <v>1556</v>
      </c>
      <c r="O484" s="81">
        <v>46022</v>
      </c>
      <c r="P484" s="81">
        <v>46023</v>
      </c>
      <c r="Q484" s="81">
        <v>46752</v>
      </c>
      <c r="R484" s="82">
        <v>24</v>
      </c>
      <c r="S484" s="72">
        <f t="shared" si="69"/>
        <v>0</v>
      </c>
      <c r="T484" s="73">
        <f t="shared" si="70"/>
        <v>0</v>
      </c>
      <c r="U484" s="74">
        <f t="shared" si="71"/>
        <v>17082</v>
      </c>
      <c r="V484" s="116">
        <f t="shared" si="72"/>
        <v>0</v>
      </c>
      <c r="W484" s="117">
        <f t="shared" si="73"/>
        <v>0</v>
      </c>
      <c r="X484" s="118">
        <f t="shared" si="74"/>
        <v>8541</v>
      </c>
      <c r="Y484" s="119">
        <f t="shared" si="75"/>
        <v>0</v>
      </c>
      <c r="Z484" s="120">
        <f t="shared" si="76"/>
        <v>0</v>
      </c>
      <c r="AA484" s="121">
        <f t="shared" si="77"/>
        <v>8541</v>
      </c>
      <c r="AB484" s="122"/>
    </row>
    <row r="485" spans="1:28" s="44" customFormat="1" ht="18" customHeight="1" x14ac:dyDescent="0.3">
      <c r="A485" s="486"/>
      <c r="B485" s="132" t="s">
        <v>1350</v>
      </c>
      <c r="C485" s="133" t="s">
        <v>1352</v>
      </c>
      <c r="D485" s="348" t="s">
        <v>1359</v>
      </c>
      <c r="E485" s="349" t="s">
        <v>1360</v>
      </c>
      <c r="F485" s="68" t="s">
        <v>0</v>
      </c>
      <c r="G485" s="91"/>
      <c r="H485" s="91"/>
      <c r="I485" s="91">
        <v>7224</v>
      </c>
      <c r="J485" s="84" t="s">
        <v>12</v>
      </c>
      <c r="K485" s="85" t="s">
        <v>1</v>
      </c>
      <c r="L485" s="84">
        <v>3</v>
      </c>
      <c r="M485" s="86">
        <v>25</v>
      </c>
      <c r="N485" s="87" t="s">
        <v>1556</v>
      </c>
      <c r="O485" s="81">
        <v>46022</v>
      </c>
      <c r="P485" s="81">
        <v>46023</v>
      </c>
      <c r="Q485" s="81">
        <v>46752</v>
      </c>
      <c r="R485" s="82">
        <v>24</v>
      </c>
      <c r="S485" s="72">
        <f t="shared" si="69"/>
        <v>0</v>
      </c>
      <c r="T485" s="73">
        <f t="shared" si="70"/>
        <v>0</v>
      </c>
      <c r="U485" s="74">
        <f t="shared" si="71"/>
        <v>14448</v>
      </c>
      <c r="V485" s="116">
        <f t="shared" si="72"/>
        <v>0</v>
      </c>
      <c r="W485" s="117">
        <f t="shared" si="73"/>
        <v>0</v>
      </c>
      <c r="X485" s="118">
        <f t="shared" si="74"/>
        <v>7224</v>
      </c>
      <c r="Y485" s="119">
        <f t="shared" si="75"/>
        <v>0</v>
      </c>
      <c r="Z485" s="120">
        <f t="shared" si="76"/>
        <v>0</v>
      </c>
      <c r="AA485" s="121">
        <f t="shared" si="77"/>
        <v>7224</v>
      </c>
      <c r="AB485" s="122"/>
    </row>
    <row r="486" spans="1:28" s="44" customFormat="1" ht="18" customHeight="1" x14ac:dyDescent="0.3">
      <c r="A486" s="486"/>
      <c r="B486" s="132" t="s">
        <v>1350</v>
      </c>
      <c r="C486" s="179" t="s">
        <v>1352</v>
      </c>
      <c r="D486" s="348" t="s">
        <v>1361</v>
      </c>
      <c r="E486" s="349" t="s">
        <v>1362</v>
      </c>
      <c r="F486" s="68" t="s">
        <v>0</v>
      </c>
      <c r="G486" s="91"/>
      <c r="H486" s="91"/>
      <c r="I486" s="91">
        <v>13871</v>
      </c>
      <c r="J486" s="84" t="s">
        <v>12</v>
      </c>
      <c r="K486" s="85" t="s">
        <v>1</v>
      </c>
      <c r="L486" s="84">
        <v>3</v>
      </c>
      <c r="M486" s="86">
        <v>25</v>
      </c>
      <c r="N486" s="87" t="s">
        <v>1556</v>
      </c>
      <c r="O486" s="81">
        <v>46022</v>
      </c>
      <c r="P486" s="81">
        <v>46023</v>
      </c>
      <c r="Q486" s="81">
        <v>46752</v>
      </c>
      <c r="R486" s="82">
        <v>24</v>
      </c>
      <c r="S486" s="72">
        <f t="shared" si="69"/>
        <v>0</v>
      </c>
      <c r="T486" s="73">
        <f t="shared" si="70"/>
        <v>0</v>
      </c>
      <c r="U486" s="74">
        <f t="shared" si="71"/>
        <v>27742</v>
      </c>
      <c r="V486" s="116">
        <f t="shared" si="72"/>
        <v>0</v>
      </c>
      <c r="W486" s="117">
        <f t="shared" si="73"/>
        <v>0</v>
      </c>
      <c r="X486" s="118">
        <f t="shared" si="74"/>
        <v>13871</v>
      </c>
      <c r="Y486" s="119">
        <f t="shared" si="75"/>
        <v>0</v>
      </c>
      <c r="Z486" s="120">
        <f t="shared" si="76"/>
        <v>0</v>
      </c>
      <c r="AA486" s="121">
        <f t="shared" si="77"/>
        <v>13871</v>
      </c>
      <c r="AB486" s="122"/>
    </row>
    <row r="487" spans="1:28" s="44" customFormat="1" ht="18" customHeight="1" x14ac:dyDescent="0.3">
      <c r="A487" s="486"/>
      <c r="B487" s="132" t="s">
        <v>1350</v>
      </c>
      <c r="C487" s="133" t="s">
        <v>1352</v>
      </c>
      <c r="D487" s="348" t="s">
        <v>1363</v>
      </c>
      <c r="E487" s="349" t="s">
        <v>1364</v>
      </c>
      <c r="F487" s="68" t="s">
        <v>0</v>
      </c>
      <c r="G487" s="91"/>
      <c r="H487" s="91"/>
      <c r="I487" s="91">
        <v>8738</v>
      </c>
      <c r="J487" s="84" t="s">
        <v>12</v>
      </c>
      <c r="K487" s="85" t="s">
        <v>1</v>
      </c>
      <c r="L487" s="84">
        <v>3</v>
      </c>
      <c r="M487" s="86">
        <v>25</v>
      </c>
      <c r="N487" s="87" t="s">
        <v>1556</v>
      </c>
      <c r="O487" s="81">
        <v>46022</v>
      </c>
      <c r="P487" s="81">
        <v>46023</v>
      </c>
      <c r="Q487" s="81">
        <v>46752</v>
      </c>
      <c r="R487" s="82">
        <v>24</v>
      </c>
      <c r="S487" s="72">
        <f t="shared" si="69"/>
        <v>0</v>
      </c>
      <c r="T487" s="73">
        <f t="shared" si="70"/>
        <v>0</v>
      </c>
      <c r="U487" s="74">
        <f t="shared" si="71"/>
        <v>17476</v>
      </c>
      <c r="V487" s="116">
        <f t="shared" si="72"/>
        <v>0</v>
      </c>
      <c r="W487" s="117">
        <f t="shared" si="73"/>
        <v>0</v>
      </c>
      <c r="X487" s="118">
        <f t="shared" si="74"/>
        <v>8738</v>
      </c>
      <c r="Y487" s="119">
        <f t="shared" si="75"/>
        <v>0</v>
      </c>
      <c r="Z487" s="120">
        <f t="shared" si="76"/>
        <v>0</v>
      </c>
      <c r="AA487" s="121">
        <f t="shared" si="77"/>
        <v>8738</v>
      </c>
      <c r="AB487" s="122"/>
    </row>
    <row r="488" spans="1:28" s="44" customFormat="1" ht="18" customHeight="1" x14ac:dyDescent="0.3">
      <c r="A488" s="486"/>
      <c r="B488" s="132" t="s">
        <v>1350</v>
      </c>
      <c r="C488" s="179" t="s">
        <v>1352</v>
      </c>
      <c r="D488" s="348" t="s">
        <v>1365</v>
      </c>
      <c r="E488" s="349" t="s">
        <v>1366</v>
      </c>
      <c r="F488" s="68" t="s">
        <v>0</v>
      </c>
      <c r="G488" s="91"/>
      <c r="H488" s="91"/>
      <c r="I488" s="91">
        <v>19193</v>
      </c>
      <c r="J488" s="84" t="s">
        <v>12</v>
      </c>
      <c r="K488" s="85" t="s">
        <v>1</v>
      </c>
      <c r="L488" s="84">
        <v>3</v>
      </c>
      <c r="M488" s="86">
        <v>25</v>
      </c>
      <c r="N488" s="87" t="s">
        <v>1556</v>
      </c>
      <c r="O488" s="81">
        <v>46022</v>
      </c>
      <c r="P488" s="81">
        <v>46023</v>
      </c>
      <c r="Q488" s="81">
        <v>46752</v>
      </c>
      <c r="R488" s="82">
        <v>24</v>
      </c>
      <c r="S488" s="72">
        <f t="shared" si="69"/>
        <v>0</v>
      </c>
      <c r="T488" s="73">
        <f t="shared" si="70"/>
        <v>0</v>
      </c>
      <c r="U488" s="74">
        <f t="shared" si="71"/>
        <v>38386</v>
      </c>
      <c r="V488" s="116">
        <f t="shared" si="72"/>
        <v>0</v>
      </c>
      <c r="W488" s="117">
        <f t="shared" si="73"/>
        <v>0</v>
      </c>
      <c r="X488" s="118">
        <f t="shared" si="74"/>
        <v>19193</v>
      </c>
      <c r="Y488" s="119">
        <f t="shared" si="75"/>
        <v>0</v>
      </c>
      <c r="Z488" s="120">
        <f t="shared" si="76"/>
        <v>0</v>
      </c>
      <c r="AA488" s="121">
        <f t="shared" si="77"/>
        <v>19193</v>
      </c>
      <c r="AB488" s="122"/>
    </row>
    <row r="489" spans="1:28" s="44" customFormat="1" ht="18" customHeight="1" x14ac:dyDescent="0.3">
      <c r="A489" s="486"/>
      <c r="B489" s="132" t="s">
        <v>1350</v>
      </c>
      <c r="C489" s="133" t="s">
        <v>1352</v>
      </c>
      <c r="D489" s="348" t="s">
        <v>1367</v>
      </c>
      <c r="E489" s="349" t="s">
        <v>1368</v>
      </c>
      <c r="F489" s="68" t="s">
        <v>0</v>
      </c>
      <c r="G489" s="91"/>
      <c r="H489" s="91"/>
      <c r="I489" s="91">
        <v>7140</v>
      </c>
      <c r="J489" s="84" t="s">
        <v>12</v>
      </c>
      <c r="K489" s="85" t="s">
        <v>1</v>
      </c>
      <c r="L489" s="84">
        <v>3</v>
      </c>
      <c r="M489" s="86">
        <v>25</v>
      </c>
      <c r="N489" s="87" t="s">
        <v>1556</v>
      </c>
      <c r="O489" s="81">
        <v>46022</v>
      </c>
      <c r="P489" s="81">
        <v>46023</v>
      </c>
      <c r="Q489" s="81">
        <v>46752</v>
      </c>
      <c r="R489" s="82">
        <v>24</v>
      </c>
      <c r="S489" s="72">
        <f t="shared" si="69"/>
        <v>0</v>
      </c>
      <c r="T489" s="73">
        <f t="shared" si="70"/>
        <v>0</v>
      </c>
      <c r="U489" s="74">
        <f t="shared" si="71"/>
        <v>14280</v>
      </c>
      <c r="V489" s="116">
        <f t="shared" si="72"/>
        <v>0</v>
      </c>
      <c r="W489" s="117">
        <f t="shared" si="73"/>
        <v>0</v>
      </c>
      <c r="X489" s="118">
        <f t="shared" si="74"/>
        <v>7140</v>
      </c>
      <c r="Y489" s="119">
        <f t="shared" si="75"/>
        <v>0</v>
      </c>
      <c r="Z489" s="120">
        <f t="shared" si="76"/>
        <v>0</v>
      </c>
      <c r="AA489" s="121">
        <f t="shared" si="77"/>
        <v>7140</v>
      </c>
      <c r="AB489" s="122"/>
    </row>
    <row r="490" spans="1:28" s="44" customFormat="1" ht="18" customHeight="1" x14ac:dyDescent="0.3">
      <c r="A490" s="486"/>
      <c r="B490" s="132" t="s">
        <v>1350</v>
      </c>
      <c r="C490" s="179" t="s">
        <v>1352</v>
      </c>
      <c r="D490" s="348" t="s">
        <v>1369</v>
      </c>
      <c r="E490" s="349" t="s">
        <v>1370</v>
      </c>
      <c r="F490" s="68" t="s">
        <v>0</v>
      </c>
      <c r="G490" s="91"/>
      <c r="H490" s="91"/>
      <c r="I490" s="91">
        <v>5565</v>
      </c>
      <c r="J490" s="84" t="s">
        <v>12</v>
      </c>
      <c r="K490" s="85" t="s">
        <v>1</v>
      </c>
      <c r="L490" s="84">
        <v>3</v>
      </c>
      <c r="M490" s="86">
        <v>25</v>
      </c>
      <c r="N490" s="87" t="s">
        <v>1556</v>
      </c>
      <c r="O490" s="81">
        <v>46022</v>
      </c>
      <c r="P490" s="81">
        <v>46023</v>
      </c>
      <c r="Q490" s="81">
        <v>46752</v>
      </c>
      <c r="R490" s="82">
        <v>24</v>
      </c>
      <c r="S490" s="72">
        <f t="shared" si="69"/>
        <v>0</v>
      </c>
      <c r="T490" s="73">
        <f t="shared" si="70"/>
        <v>0</v>
      </c>
      <c r="U490" s="74">
        <f t="shared" si="71"/>
        <v>11130</v>
      </c>
      <c r="V490" s="116">
        <f t="shared" si="72"/>
        <v>0</v>
      </c>
      <c r="W490" s="117">
        <f t="shared" si="73"/>
        <v>0</v>
      </c>
      <c r="X490" s="118">
        <f t="shared" si="74"/>
        <v>5565</v>
      </c>
      <c r="Y490" s="119">
        <f t="shared" si="75"/>
        <v>0</v>
      </c>
      <c r="Z490" s="120">
        <f t="shared" si="76"/>
        <v>0</v>
      </c>
      <c r="AA490" s="121">
        <f t="shared" si="77"/>
        <v>5565</v>
      </c>
      <c r="AB490" s="122"/>
    </row>
    <row r="491" spans="1:28" s="44" customFormat="1" ht="18" customHeight="1" x14ac:dyDescent="0.3">
      <c r="A491" s="486"/>
      <c r="B491" s="132" t="s">
        <v>1350</v>
      </c>
      <c r="C491" s="133" t="s">
        <v>1352</v>
      </c>
      <c r="D491" s="348" t="s">
        <v>1371</v>
      </c>
      <c r="E491" s="349" t="s">
        <v>1372</v>
      </c>
      <c r="F491" s="68" t="s">
        <v>0</v>
      </c>
      <c r="G491" s="91"/>
      <c r="H491" s="91"/>
      <c r="I491" s="91">
        <v>11675</v>
      </c>
      <c r="J491" s="84" t="s">
        <v>12</v>
      </c>
      <c r="K491" s="85" t="s">
        <v>1</v>
      </c>
      <c r="L491" s="84">
        <v>3</v>
      </c>
      <c r="M491" s="86">
        <v>25</v>
      </c>
      <c r="N491" s="87" t="s">
        <v>1556</v>
      </c>
      <c r="O491" s="81">
        <v>46022</v>
      </c>
      <c r="P491" s="81">
        <v>46023</v>
      </c>
      <c r="Q491" s="81">
        <v>46752</v>
      </c>
      <c r="R491" s="82">
        <v>24</v>
      </c>
      <c r="S491" s="72">
        <f t="shared" si="69"/>
        <v>0</v>
      </c>
      <c r="T491" s="73">
        <f t="shared" si="70"/>
        <v>0</v>
      </c>
      <c r="U491" s="74">
        <f t="shared" si="71"/>
        <v>23350</v>
      </c>
      <c r="V491" s="116">
        <f t="shared" si="72"/>
        <v>0</v>
      </c>
      <c r="W491" s="117">
        <f t="shared" si="73"/>
        <v>0</v>
      </c>
      <c r="X491" s="118">
        <f t="shared" si="74"/>
        <v>11675</v>
      </c>
      <c r="Y491" s="119">
        <f t="shared" si="75"/>
        <v>0</v>
      </c>
      <c r="Z491" s="120">
        <f t="shared" si="76"/>
        <v>0</v>
      </c>
      <c r="AA491" s="121">
        <f t="shared" si="77"/>
        <v>11675</v>
      </c>
      <c r="AB491" s="122"/>
    </row>
    <row r="492" spans="1:28" s="44" customFormat="1" ht="18" customHeight="1" x14ac:dyDescent="0.3">
      <c r="A492" s="486"/>
      <c r="B492" s="132" t="s">
        <v>1350</v>
      </c>
      <c r="C492" s="179" t="s">
        <v>1352</v>
      </c>
      <c r="D492" s="348" t="s">
        <v>1373</v>
      </c>
      <c r="E492" s="349" t="s">
        <v>1374</v>
      </c>
      <c r="F492" s="68" t="s">
        <v>0</v>
      </c>
      <c r="G492" s="91"/>
      <c r="H492" s="91"/>
      <c r="I492" s="91">
        <v>86</v>
      </c>
      <c r="J492" s="84" t="s">
        <v>12</v>
      </c>
      <c r="K492" s="85" t="s">
        <v>1</v>
      </c>
      <c r="L492" s="84">
        <v>3</v>
      </c>
      <c r="M492" s="86">
        <v>25</v>
      </c>
      <c r="N492" s="87" t="s">
        <v>1556</v>
      </c>
      <c r="O492" s="81">
        <v>46022</v>
      </c>
      <c r="P492" s="81">
        <v>46023</v>
      </c>
      <c r="Q492" s="81">
        <v>46752</v>
      </c>
      <c r="R492" s="82">
        <v>24</v>
      </c>
      <c r="S492" s="72">
        <f t="shared" si="69"/>
        <v>0</v>
      </c>
      <c r="T492" s="73">
        <f t="shared" si="70"/>
        <v>0</v>
      </c>
      <c r="U492" s="74">
        <f t="shared" si="71"/>
        <v>172</v>
      </c>
      <c r="V492" s="116">
        <f t="shared" si="72"/>
        <v>0</v>
      </c>
      <c r="W492" s="117">
        <f t="shared" si="73"/>
        <v>0</v>
      </c>
      <c r="X492" s="118">
        <f t="shared" si="74"/>
        <v>86</v>
      </c>
      <c r="Y492" s="119">
        <f t="shared" si="75"/>
        <v>0</v>
      </c>
      <c r="Z492" s="120">
        <f t="shared" si="76"/>
        <v>0</v>
      </c>
      <c r="AA492" s="121">
        <f t="shared" si="77"/>
        <v>86</v>
      </c>
      <c r="AB492" s="122"/>
    </row>
    <row r="493" spans="1:28" s="44" customFormat="1" ht="18" customHeight="1" x14ac:dyDescent="0.3">
      <c r="A493" s="486"/>
      <c r="B493" s="132" t="s">
        <v>1350</v>
      </c>
      <c r="C493" s="133" t="s">
        <v>1352</v>
      </c>
      <c r="D493" s="348" t="s">
        <v>1375</v>
      </c>
      <c r="E493" s="350" t="s">
        <v>1376</v>
      </c>
      <c r="F493" s="68" t="s">
        <v>0</v>
      </c>
      <c r="G493" s="91"/>
      <c r="H493" s="91"/>
      <c r="I493" s="91">
        <v>2524</v>
      </c>
      <c r="J493" s="84" t="s">
        <v>12</v>
      </c>
      <c r="K493" s="85" t="s">
        <v>1</v>
      </c>
      <c r="L493" s="84">
        <v>3</v>
      </c>
      <c r="M493" s="86">
        <v>25</v>
      </c>
      <c r="N493" s="87" t="s">
        <v>1556</v>
      </c>
      <c r="O493" s="81">
        <v>46022</v>
      </c>
      <c r="P493" s="81">
        <v>46023</v>
      </c>
      <c r="Q493" s="81">
        <v>46752</v>
      </c>
      <c r="R493" s="82">
        <v>24</v>
      </c>
      <c r="S493" s="72">
        <f t="shared" si="69"/>
        <v>0</v>
      </c>
      <c r="T493" s="73">
        <f t="shared" si="70"/>
        <v>0</v>
      </c>
      <c r="U493" s="74">
        <f t="shared" si="71"/>
        <v>5048</v>
      </c>
      <c r="V493" s="116">
        <f t="shared" si="72"/>
        <v>0</v>
      </c>
      <c r="W493" s="117">
        <f t="shared" si="73"/>
        <v>0</v>
      </c>
      <c r="X493" s="118">
        <f t="shared" si="74"/>
        <v>2524</v>
      </c>
      <c r="Y493" s="119">
        <f t="shared" si="75"/>
        <v>0</v>
      </c>
      <c r="Z493" s="120">
        <f t="shared" si="76"/>
        <v>0</v>
      </c>
      <c r="AA493" s="121">
        <f t="shared" si="77"/>
        <v>2524</v>
      </c>
      <c r="AB493" s="122"/>
    </row>
    <row r="494" spans="1:28" s="44" customFormat="1" ht="18" customHeight="1" x14ac:dyDescent="0.3">
      <c r="A494" s="486"/>
      <c r="B494" s="132" t="s">
        <v>1350</v>
      </c>
      <c r="C494" s="179" t="s">
        <v>1352</v>
      </c>
      <c r="D494" s="348" t="s">
        <v>1377</v>
      </c>
      <c r="E494" s="349" t="s">
        <v>1378</v>
      </c>
      <c r="F494" s="68" t="s">
        <v>0</v>
      </c>
      <c r="G494" s="91"/>
      <c r="H494" s="91"/>
      <c r="I494" s="91">
        <v>1087</v>
      </c>
      <c r="J494" s="84" t="s">
        <v>12</v>
      </c>
      <c r="K494" s="85" t="s">
        <v>9</v>
      </c>
      <c r="L494" s="84">
        <v>1</v>
      </c>
      <c r="M494" s="86">
        <v>16</v>
      </c>
      <c r="N494" s="87" t="s">
        <v>1556</v>
      </c>
      <c r="O494" s="81">
        <v>46022</v>
      </c>
      <c r="P494" s="81">
        <v>46023</v>
      </c>
      <c r="Q494" s="81">
        <v>46752</v>
      </c>
      <c r="R494" s="82">
        <v>24</v>
      </c>
      <c r="S494" s="72">
        <f t="shared" si="69"/>
        <v>0</v>
      </c>
      <c r="T494" s="73">
        <f t="shared" si="70"/>
        <v>0</v>
      </c>
      <c r="U494" s="74">
        <f t="shared" si="71"/>
        <v>2174</v>
      </c>
      <c r="V494" s="116">
        <f t="shared" si="72"/>
        <v>0</v>
      </c>
      <c r="W494" s="117">
        <f t="shared" si="73"/>
        <v>0</v>
      </c>
      <c r="X494" s="118">
        <f t="shared" si="74"/>
        <v>1087</v>
      </c>
      <c r="Y494" s="119">
        <f t="shared" si="75"/>
        <v>0</v>
      </c>
      <c r="Z494" s="120">
        <f t="shared" si="76"/>
        <v>0</v>
      </c>
      <c r="AA494" s="121">
        <f t="shared" si="77"/>
        <v>1087</v>
      </c>
      <c r="AB494" s="122"/>
    </row>
    <row r="495" spans="1:28" s="44" customFormat="1" ht="18" customHeight="1" x14ac:dyDescent="0.3">
      <c r="A495" s="486"/>
      <c r="B495" s="132" t="s">
        <v>1350</v>
      </c>
      <c r="C495" s="133" t="s">
        <v>1352</v>
      </c>
      <c r="D495" s="348" t="s">
        <v>1379</v>
      </c>
      <c r="E495" s="349" t="s">
        <v>1380</v>
      </c>
      <c r="F495" s="68" t="s">
        <v>0</v>
      </c>
      <c r="G495" s="91"/>
      <c r="H495" s="91"/>
      <c r="I495" s="91">
        <v>19411</v>
      </c>
      <c r="J495" s="84" t="s">
        <v>12</v>
      </c>
      <c r="K495" s="85" t="s">
        <v>7</v>
      </c>
      <c r="L495" s="84">
        <v>1</v>
      </c>
      <c r="M495" s="86">
        <v>25</v>
      </c>
      <c r="N495" s="87" t="s">
        <v>1556</v>
      </c>
      <c r="O495" s="81">
        <v>46022</v>
      </c>
      <c r="P495" s="81">
        <v>46023</v>
      </c>
      <c r="Q495" s="81">
        <v>46752</v>
      </c>
      <c r="R495" s="82">
        <v>24</v>
      </c>
      <c r="S495" s="72">
        <f t="shared" si="69"/>
        <v>0</v>
      </c>
      <c r="T495" s="73">
        <f t="shared" si="70"/>
        <v>0</v>
      </c>
      <c r="U495" s="74">
        <f t="shared" si="71"/>
        <v>38822</v>
      </c>
      <c r="V495" s="116">
        <f t="shared" si="72"/>
        <v>0</v>
      </c>
      <c r="W495" s="117">
        <f t="shared" si="73"/>
        <v>0</v>
      </c>
      <c r="X495" s="118">
        <f t="shared" si="74"/>
        <v>19411</v>
      </c>
      <c r="Y495" s="119">
        <f t="shared" si="75"/>
        <v>0</v>
      </c>
      <c r="Z495" s="120">
        <f t="shared" si="76"/>
        <v>0</v>
      </c>
      <c r="AA495" s="121">
        <f t="shared" si="77"/>
        <v>19411</v>
      </c>
      <c r="AB495" s="122"/>
    </row>
    <row r="496" spans="1:28" s="44" customFormat="1" ht="18" customHeight="1" x14ac:dyDescent="0.3">
      <c r="A496" s="486"/>
      <c r="B496" s="132" t="s">
        <v>1350</v>
      </c>
      <c r="C496" s="179" t="s">
        <v>1352</v>
      </c>
      <c r="D496" s="348" t="s">
        <v>1381</v>
      </c>
      <c r="E496" s="349" t="s">
        <v>1382</v>
      </c>
      <c r="F496" s="68" t="s">
        <v>0</v>
      </c>
      <c r="G496" s="91"/>
      <c r="H496" s="91"/>
      <c r="I496" s="91">
        <v>5917</v>
      </c>
      <c r="J496" s="84" t="s">
        <v>12</v>
      </c>
      <c r="K496" s="85" t="s">
        <v>1557</v>
      </c>
      <c r="L496" s="84">
        <v>1</v>
      </c>
      <c r="M496" s="88">
        <v>24.7</v>
      </c>
      <c r="N496" s="87" t="s">
        <v>1556</v>
      </c>
      <c r="O496" s="81">
        <v>46022</v>
      </c>
      <c r="P496" s="81">
        <v>46023</v>
      </c>
      <c r="Q496" s="81">
        <v>46752</v>
      </c>
      <c r="R496" s="82">
        <v>24</v>
      </c>
      <c r="S496" s="72">
        <f t="shared" si="69"/>
        <v>0</v>
      </c>
      <c r="T496" s="73">
        <f t="shared" si="70"/>
        <v>0</v>
      </c>
      <c r="U496" s="74">
        <f t="shared" si="71"/>
        <v>11834</v>
      </c>
      <c r="V496" s="116">
        <f t="shared" si="72"/>
        <v>0</v>
      </c>
      <c r="W496" s="117">
        <f t="shared" si="73"/>
        <v>0</v>
      </c>
      <c r="X496" s="118">
        <f t="shared" si="74"/>
        <v>5917</v>
      </c>
      <c r="Y496" s="119">
        <f t="shared" si="75"/>
        <v>0</v>
      </c>
      <c r="Z496" s="120">
        <f t="shared" si="76"/>
        <v>0</v>
      </c>
      <c r="AA496" s="121">
        <f t="shared" si="77"/>
        <v>5917</v>
      </c>
      <c r="AB496" s="122"/>
    </row>
    <row r="497" spans="1:28" s="44" customFormat="1" ht="18" customHeight="1" x14ac:dyDescent="0.3">
      <c r="A497" s="486"/>
      <c r="B497" s="132" t="s">
        <v>1350</v>
      </c>
      <c r="C497" s="133" t="s">
        <v>1352</v>
      </c>
      <c r="D497" s="348" t="s">
        <v>1383</v>
      </c>
      <c r="E497" s="349" t="s">
        <v>1384</v>
      </c>
      <c r="F497" s="68" t="s">
        <v>0</v>
      </c>
      <c r="G497" s="91"/>
      <c r="H497" s="91"/>
      <c r="I497" s="91">
        <v>6754</v>
      </c>
      <c r="J497" s="84" t="s">
        <v>12</v>
      </c>
      <c r="K497" s="85" t="s">
        <v>1557</v>
      </c>
      <c r="L497" s="84">
        <v>1</v>
      </c>
      <c r="M497" s="88">
        <v>24.7</v>
      </c>
      <c r="N497" s="87" t="s">
        <v>1556</v>
      </c>
      <c r="O497" s="81">
        <v>46022</v>
      </c>
      <c r="P497" s="81">
        <v>46023</v>
      </c>
      <c r="Q497" s="81">
        <v>46752</v>
      </c>
      <c r="R497" s="82">
        <v>24</v>
      </c>
      <c r="S497" s="72">
        <f t="shared" si="69"/>
        <v>0</v>
      </c>
      <c r="T497" s="73">
        <f t="shared" si="70"/>
        <v>0</v>
      </c>
      <c r="U497" s="74">
        <f t="shared" si="71"/>
        <v>13508</v>
      </c>
      <c r="V497" s="116">
        <f t="shared" si="72"/>
        <v>0</v>
      </c>
      <c r="W497" s="117">
        <f t="shared" si="73"/>
        <v>0</v>
      </c>
      <c r="X497" s="118">
        <f t="shared" si="74"/>
        <v>6754</v>
      </c>
      <c r="Y497" s="119">
        <f t="shared" si="75"/>
        <v>0</v>
      </c>
      <c r="Z497" s="120">
        <f t="shared" si="76"/>
        <v>0</v>
      </c>
      <c r="AA497" s="121">
        <f t="shared" si="77"/>
        <v>6754</v>
      </c>
      <c r="AB497" s="122"/>
    </row>
    <row r="498" spans="1:28" s="44" customFormat="1" ht="18" customHeight="1" x14ac:dyDescent="0.3">
      <c r="A498" s="486"/>
      <c r="B498" s="132" t="s">
        <v>1350</v>
      </c>
      <c r="C498" s="179" t="s">
        <v>1352</v>
      </c>
      <c r="D498" s="348" t="s">
        <v>1385</v>
      </c>
      <c r="E498" s="334" t="s">
        <v>1386</v>
      </c>
      <c r="F498" s="68" t="s">
        <v>0</v>
      </c>
      <c r="G498" s="91"/>
      <c r="H498" s="91"/>
      <c r="I498" s="91">
        <v>709</v>
      </c>
      <c r="J498" s="84" t="s">
        <v>12</v>
      </c>
      <c r="K498" s="90" t="s">
        <v>25</v>
      </c>
      <c r="L498" s="84">
        <v>1</v>
      </c>
      <c r="M498" s="86">
        <v>20</v>
      </c>
      <c r="N498" s="87" t="s">
        <v>1556</v>
      </c>
      <c r="O498" s="81">
        <v>46022</v>
      </c>
      <c r="P498" s="81">
        <v>46023</v>
      </c>
      <c r="Q498" s="81">
        <v>46752</v>
      </c>
      <c r="R498" s="82">
        <v>24</v>
      </c>
      <c r="S498" s="72">
        <f t="shared" si="69"/>
        <v>0</v>
      </c>
      <c r="T498" s="73">
        <f t="shared" si="70"/>
        <v>0</v>
      </c>
      <c r="U498" s="74">
        <f t="shared" si="71"/>
        <v>1418</v>
      </c>
      <c r="V498" s="116">
        <f t="shared" si="72"/>
        <v>0</v>
      </c>
      <c r="W498" s="117">
        <f t="shared" si="73"/>
        <v>0</v>
      </c>
      <c r="X498" s="118">
        <f t="shared" si="74"/>
        <v>709</v>
      </c>
      <c r="Y498" s="119">
        <f t="shared" si="75"/>
        <v>0</v>
      </c>
      <c r="Z498" s="120">
        <f t="shared" si="76"/>
        <v>0</v>
      </c>
      <c r="AA498" s="121">
        <f t="shared" si="77"/>
        <v>709</v>
      </c>
      <c r="AB498" s="122"/>
    </row>
    <row r="499" spans="1:28" s="44" customFormat="1" ht="18" customHeight="1" x14ac:dyDescent="0.3">
      <c r="A499" s="486"/>
      <c r="B499" s="132" t="s">
        <v>1350</v>
      </c>
      <c r="C499" s="133" t="s">
        <v>1352</v>
      </c>
      <c r="D499" s="348" t="s">
        <v>1387</v>
      </c>
      <c r="E499" s="349" t="s">
        <v>1388</v>
      </c>
      <c r="F499" s="68" t="s">
        <v>0</v>
      </c>
      <c r="G499" s="91"/>
      <c r="H499" s="91"/>
      <c r="I499" s="91">
        <v>19383</v>
      </c>
      <c r="J499" s="84" t="s">
        <v>12</v>
      </c>
      <c r="K499" s="85" t="s">
        <v>1558</v>
      </c>
      <c r="L499" s="84">
        <v>1</v>
      </c>
      <c r="M499" s="86">
        <v>33</v>
      </c>
      <c r="N499" s="87" t="s">
        <v>1556</v>
      </c>
      <c r="O499" s="81">
        <v>46022</v>
      </c>
      <c r="P499" s="81">
        <v>46023</v>
      </c>
      <c r="Q499" s="81">
        <v>46752</v>
      </c>
      <c r="R499" s="82">
        <v>24</v>
      </c>
      <c r="S499" s="72">
        <f t="shared" si="69"/>
        <v>0</v>
      </c>
      <c r="T499" s="73">
        <f t="shared" si="70"/>
        <v>0</v>
      </c>
      <c r="U499" s="74">
        <f t="shared" si="71"/>
        <v>38766</v>
      </c>
      <c r="V499" s="116">
        <f t="shared" si="72"/>
        <v>0</v>
      </c>
      <c r="W499" s="117">
        <f t="shared" si="73"/>
        <v>0</v>
      </c>
      <c r="X499" s="118">
        <f t="shared" si="74"/>
        <v>19383</v>
      </c>
      <c r="Y499" s="119">
        <f t="shared" si="75"/>
        <v>0</v>
      </c>
      <c r="Z499" s="120">
        <f t="shared" si="76"/>
        <v>0</v>
      </c>
      <c r="AA499" s="121">
        <f t="shared" si="77"/>
        <v>19383</v>
      </c>
      <c r="AB499" s="122"/>
    </row>
    <row r="500" spans="1:28" s="44" customFormat="1" ht="18" customHeight="1" x14ac:dyDescent="0.3">
      <c r="A500" s="486"/>
      <c r="B500" s="132" t="s">
        <v>1350</v>
      </c>
      <c r="C500" s="179" t="s">
        <v>1352</v>
      </c>
      <c r="D500" s="348" t="s">
        <v>1389</v>
      </c>
      <c r="E500" s="349" t="s">
        <v>1390</v>
      </c>
      <c r="F500" s="68" t="s">
        <v>0</v>
      </c>
      <c r="G500" s="419"/>
      <c r="H500" s="419"/>
      <c r="I500" s="91">
        <v>68</v>
      </c>
      <c r="J500" s="90" t="s">
        <v>11</v>
      </c>
      <c r="K500" s="85" t="s">
        <v>1</v>
      </c>
      <c r="L500" s="90">
        <v>3</v>
      </c>
      <c r="M500" s="91">
        <v>25</v>
      </c>
      <c r="N500" s="92" t="s">
        <v>1556</v>
      </c>
      <c r="O500" s="93">
        <v>46022</v>
      </c>
      <c r="P500" s="93">
        <v>46023</v>
      </c>
      <c r="Q500" s="93">
        <v>46752</v>
      </c>
      <c r="R500" s="94">
        <v>24</v>
      </c>
      <c r="S500" s="72">
        <f t="shared" si="69"/>
        <v>0</v>
      </c>
      <c r="T500" s="73">
        <f t="shared" si="70"/>
        <v>0</v>
      </c>
      <c r="U500" s="74">
        <f t="shared" si="71"/>
        <v>136</v>
      </c>
      <c r="V500" s="116">
        <f t="shared" si="72"/>
        <v>0</v>
      </c>
      <c r="W500" s="117">
        <f t="shared" si="73"/>
        <v>0</v>
      </c>
      <c r="X500" s="118">
        <f t="shared" si="74"/>
        <v>68</v>
      </c>
      <c r="Y500" s="119">
        <f t="shared" si="75"/>
        <v>0</v>
      </c>
      <c r="Z500" s="120">
        <f t="shared" si="76"/>
        <v>0</v>
      </c>
      <c r="AA500" s="121">
        <f t="shared" si="77"/>
        <v>68</v>
      </c>
      <c r="AB500" s="122"/>
    </row>
    <row r="501" spans="1:28" s="44" customFormat="1" ht="18" customHeight="1" x14ac:dyDescent="0.3">
      <c r="A501" s="486"/>
      <c r="B501" s="132" t="s">
        <v>1350</v>
      </c>
      <c r="C501" s="179" t="s">
        <v>1352</v>
      </c>
      <c r="D501" s="348" t="s">
        <v>1391</v>
      </c>
      <c r="E501" s="334" t="s">
        <v>1392</v>
      </c>
      <c r="F501" s="68" t="s">
        <v>0</v>
      </c>
      <c r="G501" s="419"/>
      <c r="H501" s="419"/>
      <c r="I501" s="91">
        <v>5210</v>
      </c>
      <c r="J501" s="90" t="s">
        <v>11</v>
      </c>
      <c r="K501" s="90" t="s">
        <v>5</v>
      </c>
      <c r="L501" s="90">
        <v>3</v>
      </c>
      <c r="M501" s="91">
        <v>63</v>
      </c>
      <c r="N501" s="92" t="s">
        <v>1556</v>
      </c>
      <c r="O501" s="93">
        <v>46022</v>
      </c>
      <c r="P501" s="93">
        <v>46023</v>
      </c>
      <c r="Q501" s="93">
        <v>46752</v>
      </c>
      <c r="R501" s="94">
        <v>24</v>
      </c>
      <c r="S501" s="72">
        <f t="shared" si="69"/>
        <v>0</v>
      </c>
      <c r="T501" s="73">
        <f t="shared" si="70"/>
        <v>0</v>
      </c>
      <c r="U501" s="74">
        <f t="shared" si="71"/>
        <v>10420</v>
      </c>
      <c r="V501" s="116">
        <f t="shared" si="72"/>
        <v>0</v>
      </c>
      <c r="W501" s="117">
        <f t="shared" si="73"/>
        <v>0</v>
      </c>
      <c r="X501" s="118">
        <f t="shared" si="74"/>
        <v>5210</v>
      </c>
      <c r="Y501" s="119">
        <f t="shared" si="75"/>
        <v>0</v>
      </c>
      <c r="Z501" s="120">
        <f t="shared" si="76"/>
        <v>0</v>
      </c>
      <c r="AA501" s="121">
        <f t="shared" si="77"/>
        <v>5210</v>
      </c>
      <c r="AB501" s="122"/>
    </row>
    <row r="502" spans="1:28" s="44" customFormat="1" ht="18" customHeight="1" x14ac:dyDescent="0.3">
      <c r="A502" s="486"/>
      <c r="B502" s="132" t="s">
        <v>1350</v>
      </c>
      <c r="C502" s="179" t="s">
        <v>1352</v>
      </c>
      <c r="D502" s="348" t="s">
        <v>1393</v>
      </c>
      <c r="E502" s="349" t="s">
        <v>1394</v>
      </c>
      <c r="F502" s="68" t="s">
        <v>0</v>
      </c>
      <c r="G502" s="91"/>
      <c r="H502" s="91"/>
      <c r="I502" s="91">
        <v>9882</v>
      </c>
      <c r="J502" s="90" t="s">
        <v>11</v>
      </c>
      <c r="K502" s="85" t="s">
        <v>5</v>
      </c>
      <c r="L502" s="90">
        <v>3</v>
      </c>
      <c r="M502" s="91">
        <v>63</v>
      </c>
      <c r="N502" s="92" t="s">
        <v>1556</v>
      </c>
      <c r="O502" s="93">
        <v>46022</v>
      </c>
      <c r="P502" s="93">
        <v>46023</v>
      </c>
      <c r="Q502" s="93">
        <v>46752</v>
      </c>
      <c r="R502" s="94">
        <v>24</v>
      </c>
      <c r="S502" s="72">
        <f t="shared" si="69"/>
        <v>0</v>
      </c>
      <c r="T502" s="73">
        <f t="shared" si="70"/>
        <v>0</v>
      </c>
      <c r="U502" s="74">
        <f t="shared" si="71"/>
        <v>19764</v>
      </c>
      <c r="V502" s="116">
        <f t="shared" si="72"/>
        <v>0</v>
      </c>
      <c r="W502" s="117">
        <f t="shared" si="73"/>
        <v>0</v>
      </c>
      <c r="X502" s="118">
        <f t="shared" si="74"/>
        <v>9882</v>
      </c>
      <c r="Y502" s="119">
        <f t="shared" si="75"/>
        <v>0</v>
      </c>
      <c r="Z502" s="120">
        <f t="shared" si="76"/>
        <v>0</v>
      </c>
      <c r="AA502" s="121">
        <f t="shared" si="77"/>
        <v>9882</v>
      </c>
      <c r="AB502" s="122"/>
    </row>
    <row r="503" spans="1:28" s="44" customFormat="1" ht="18" customHeight="1" x14ac:dyDescent="0.3">
      <c r="A503" s="486"/>
      <c r="B503" s="132" t="s">
        <v>1350</v>
      </c>
      <c r="C503" s="179" t="s">
        <v>1352</v>
      </c>
      <c r="D503" s="348" t="s">
        <v>1395</v>
      </c>
      <c r="E503" s="350" t="s">
        <v>1396</v>
      </c>
      <c r="F503" s="68" t="s">
        <v>0</v>
      </c>
      <c r="G503" s="91"/>
      <c r="H503" s="91"/>
      <c r="I503" s="91">
        <v>4538</v>
      </c>
      <c r="J503" s="90" t="s">
        <v>11</v>
      </c>
      <c r="K503" s="90" t="s">
        <v>1</v>
      </c>
      <c r="L503" s="90">
        <v>3</v>
      </c>
      <c r="M503" s="91">
        <v>25</v>
      </c>
      <c r="N503" s="92" t="s">
        <v>1556</v>
      </c>
      <c r="O503" s="93">
        <v>46022</v>
      </c>
      <c r="P503" s="93">
        <v>46023</v>
      </c>
      <c r="Q503" s="93">
        <v>46752</v>
      </c>
      <c r="R503" s="94">
        <v>24</v>
      </c>
      <c r="S503" s="72">
        <f t="shared" si="69"/>
        <v>0</v>
      </c>
      <c r="T503" s="73">
        <f t="shared" si="70"/>
        <v>0</v>
      </c>
      <c r="U503" s="74">
        <f t="shared" si="71"/>
        <v>9076</v>
      </c>
      <c r="V503" s="116">
        <f t="shared" si="72"/>
        <v>0</v>
      </c>
      <c r="W503" s="117">
        <f t="shared" si="73"/>
        <v>0</v>
      </c>
      <c r="X503" s="118">
        <f t="shared" si="74"/>
        <v>4538</v>
      </c>
      <c r="Y503" s="119">
        <f t="shared" si="75"/>
        <v>0</v>
      </c>
      <c r="Z503" s="120">
        <f t="shared" si="76"/>
        <v>0</v>
      </c>
      <c r="AA503" s="121">
        <f t="shared" si="77"/>
        <v>4538</v>
      </c>
      <c r="AB503" s="122"/>
    </row>
    <row r="504" spans="1:28" s="44" customFormat="1" ht="18" customHeight="1" x14ac:dyDescent="0.3">
      <c r="A504" s="486"/>
      <c r="B504" s="132" t="s">
        <v>1350</v>
      </c>
      <c r="C504" s="179" t="s">
        <v>1352</v>
      </c>
      <c r="D504" s="348" t="s">
        <v>1397</v>
      </c>
      <c r="E504" s="350" t="s">
        <v>1398</v>
      </c>
      <c r="F504" s="68" t="s">
        <v>0</v>
      </c>
      <c r="G504" s="91"/>
      <c r="H504" s="91"/>
      <c r="I504" s="91">
        <v>3617</v>
      </c>
      <c r="J504" s="90" t="s">
        <v>11</v>
      </c>
      <c r="K504" s="90" t="s">
        <v>1</v>
      </c>
      <c r="L504" s="90">
        <v>3</v>
      </c>
      <c r="M504" s="91">
        <v>25</v>
      </c>
      <c r="N504" s="92" t="s">
        <v>1556</v>
      </c>
      <c r="O504" s="93">
        <v>46022</v>
      </c>
      <c r="P504" s="93">
        <v>46023</v>
      </c>
      <c r="Q504" s="93">
        <v>46752</v>
      </c>
      <c r="R504" s="94">
        <v>24</v>
      </c>
      <c r="S504" s="72">
        <f t="shared" si="69"/>
        <v>0</v>
      </c>
      <c r="T504" s="73">
        <f t="shared" si="70"/>
        <v>0</v>
      </c>
      <c r="U504" s="74">
        <f t="shared" si="71"/>
        <v>7234</v>
      </c>
      <c r="V504" s="116">
        <f t="shared" si="72"/>
        <v>0</v>
      </c>
      <c r="W504" s="117">
        <f t="shared" si="73"/>
        <v>0</v>
      </c>
      <c r="X504" s="118">
        <f t="shared" si="74"/>
        <v>3617</v>
      </c>
      <c r="Y504" s="119">
        <f t="shared" si="75"/>
        <v>0</v>
      </c>
      <c r="Z504" s="120">
        <f t="shared" si="76"/>
        <v>0</v>
      </c>
      <c r="AA504" s="121">
        <f t="shared" si="77"/>
        <v>3617</v>
      </c>
      <c r="AB504" s="122"/>
    </row>
    <row r="505" spans="1:28" s="44" customFormat="1" ht="18" customHeight="1" x14ac:dyDescent="0.3">
      <c r="A505" s="486"/>
      <c r="B505" s="132" t="s">
        <v>1350</v>
      </c>
      <c r="C505" s="179" t="s">
        <v>1352</v>
      </c>
      <c r="D505" s="348" t="s">
        <v>1399</v>
      </c>
      <c r="E505" s="350" t="s">
        <v>1400</v>
      </c>
      <c r="F505" s="68" t="s">
        <v>0</v>
      </c>
      <c r="G505" s="91"/>
      <c r="H505" s="91"/>
      <c r="I505" s="91">
        <v>16217</v>
      </c>
      <c r="J505" s="90" t="s">
        <v>11</v>
      </c>
      <c r="K505" s="90" t="s">
        <v>3</v>
      </c>
      <c r="L505" s="90">
        <v>3</v>
      </c>
      <c r="M505" s="91">
        <v>40</v>
      </c>
      <c r="N505" s="92" t="s">
        <v>1556</v>
      </c>
      <c r="O505" s="93">
        <v>46022</v>
      </c>
      <c r="P505" s="93">
        <v>46023</v>
      </c>
      <c r="Q505" s="93">
        <v>46752</v>
      </c>
      <c r="R505" s="94">
        <v>24</v>
      </c>
      <c r="S505" s="72">
        <f t="shared" si="69"/>
        <v>0</v>
      </c>
      <c r="T505" s="73">
        <f t="shared" si="70"/>
        <v>0</v>
      </c>
      <c r="U505" s="74">
        <f t="shared" si="71"/>
        <v>32434</v>
      </c>
      <c r="V505" s="116">
        <f t="shared" si="72"/>
        <v>0</v>
      </c>
      <c r="W505" s="117">
        <f t="shared" si="73"/>
        <v>0</v>
      </c>
      <c r="X505" s="118">
        <f t="shared" si="74"/>
        <v>16217</v>
      </c>
      <c r="Y505" s="119">
        <f t="shared" si="75"/>
        <v>0</v>
      </c>
      <c r="Z505" s="120">
        <f t="shared" si="76"/>
        <v>0</v>
      </c>
      <c r="AA505" s="121">
        <f t="shared" si="77"/>
        <v>16217</v>
      </c>
      <c r="AB505" s="122"/>
    </row>
    <row r="506" spans="1:28" s="44" customFormat="1" ht="18" customHeight="1" x14ac:dyDescent="0.3">
      <c r="A506" s="486"/>
      <c r="B506" s="132" t="s">
        <v>1350</v>
      </c>
      <c r="C506" s="179" t="s">
        <v>1352</v>
      </c>
      <c r="D506" s="348" t="s">
        <v>1401</v>
      </c>
      <c r="E506" s="350" t="s">
        <v>1402</v>
      </c>
      <c r="F506" s="68" t="s">
        <v>0</v>
      </c>
      <c r="G506" s="91"/>
      <c r="H506" s="91"/>
      <c r="I506" s="91">
        <v>242</v>
      </c>
      <c r="J506" s="90" t="s">
        <v>11</v>
      </c>
      <c r="K506" s="85" t="s">
        <v>750</v>
      </c>
      <c r="L506" s="90">
        <v>3</v>
      </c>
      <c r="M506" s="91">
        <v>30</v>
      </c>
      <c r="N506" s="92" t="s">
        <v>1556</v>
      </c>
      <c r="O506" s="93">
        <v>46022</v>
      </c>
      <c r="P506" s="93">
        <v>46023</v>
      </c>
      <c r="Q506" s="93">
        <v>46752</v>
      </c>
      <c r="R506" s="94">
        <v>24</v>
      </c>
      <c r="S506" s="72">
        <f t="shared" si="69"/>
        <v>0</v>
      </c>
      <c r="T506" s="73">
        <f t="shared" si="70"/>
        <v>0</v>
      </c>
      <c r="U506" s="74">
        <f t="shared" si="71"/>
        <v>484</v>
      </c>
      <c r="V506" s="116">
        <f t="shared" si="72"/>
        <v>0</v>
      </c>
      <c r="W506" s="117">
        <f t="shared" si="73"/>
        <v>0</v>
      </c>
      <c r="X506" s="118">
        <f t="shared" si="74"/>
        <v>242</v>
      </c>
      <c r="Y506" s="119">
        <f t="shared" si="75"/>
        <v>0</v>
      </c>
      <c r="Z506" s="120">
        <f t="shared" si="76"/>
        <v>0</v>
      </c>
      <c r="AA506" s="121">
        <f t="shared" si="77"/>
        <v>242</v>
      </c>
      <c r="AB506" s="122"/>
    </row>
    <row r="507" spans="1:28" s="44" customFormat="1" ht="18" customHeight="1" x14ac:dyDescent="0.3">
      <c r="A507" s="486"/>
      <c r="B507" s="132" t="s">
        <v>1350</v>
      </c>
      <c r="C507" s="179" t="s">
        <v>1352</v>
      </c>
      <c r="D507" s="348" t="s">
        <v>1403</v>
      </c>
      <c r="E507" s="350" t="s">
        <v>1404</v>
      </c>
      <c r="F507" s="68" t="s">
        <v>0</v>
      </c>
      <c r="G507" s="91"/>
      <c r="H507" s="91"/>
      <c r="I507" s="91">
        <v>421</v>
      </c>
      <c r="J507" s="90" t="s">
        <v>11</v>
      </c>
      <c r="K507" s="85" t="s">
        <v>22</v>
      </c>
      <c r="L507" s="90">
        <v>3</v>
      </c>
      <c r="M507" s="91">
        <v>20</v>
      </c>
      <c r="N507" s="92" t="s">
        <v>1556</v>
      </c>
      <c r="O507" s="93">
        <v>46022</v>
      </c>
      <c r="P507" s="93">
        <v>46023</v>
      </c>
      <c r="Q507" s="93">
        <v>46752</v>
      </c>
      <c r="R507" s="94">
        <v>24</v>
      </c>
      <c r="S507" s="72">
        <f t="shared" ref="S507:S566" si="78">SUM(G507/12*R507)</f>
        <v>0</v>
      </c>
      <c r="T507" s="73">
        <f t="shared" ref="T507:T566" si="79">SUM(H507/12*R507)</f>
        <v>0</v>
      </c>
      <c r="U507" s="74">
        <f t="shared" ref="U507:U566" si="80">SUM(I507/12*R507)</f>
        <v>842</v>
      </c>
      <c r="V507" s="116">
        <f t="shared" si="72"/>
        <v>0</v>
      </c>
      <c r="W507" s="117">
        <f t="shared" si="73"/>
        <v>0</v>
      </c>
      <c r="X507" s="118">
        <f t="shared" si="74"/>
        <v>421</v>
      </c>
      <c r="Y507" s="119">
        <f t="shared" si="75"/>
        <v>0</v>
      </c>
      <c r="Z507" s="120">
        <f t="shared" si="76"/>
        <v>0</v>
      </c>
      <c r="AA507" s="121">
        <f t="shared" si="77"/>
        <v>421</v>
      </c>
      <c r="AB507" s="122"/>
    </row>
    <row r="508" spans="1:28" s="44" customFormat="1" ht="18" customHeight="1" x14ac:dyDescent="0.3">
      <c r="A508" s="486"/>
      <c r="B508" s="132" t="s">
        <v>1350</v>
      </c>
      <c r="C508" s="179" t="s">
        <v>1352</v>
      </c>
      <c r="D508" s="348" t="s">
        <v>1405</v>
      </c>
      <c r="E508" s="350" t="s">
        <v>1406</v>
      </c>
      <c r="F508" s="68" t="s">
        <v>0</v>
      </c>
      <c r="G508" s="91"/>
      <c r="H508" s="91"/>
      <c r="I508" s="91">
        <v>8595</v>
      </c>
      <c r="J508" s="90" t="s">
        <v>11</v>
      </c>
      <c r="K508" s="90" t="s">
        <v>1</v>
      </c>
      <c r="L508" s="90">
        <v>3</v>
      </c>
      <c r="M508" s="91">
        <v>25</v>
      </c>
      <c r="N508" s="92" t="s">
        <v>1556</v>
      </c>
      <c r="O508" s="93">
        <v>46022</v>
      </c>
      <c r="P508" s="93">
        <v>46023</v>
      </c>
      <c r="Q508" s="93">
        <v>46752</v>
      </c>
      <c r="R508" s="94">
        <v>24</v>
      </c>
      <c r="S508" s="72">
        <f t="shared" si="78"/>
        <v>0</v>
      </c>
      <c r="T508" s="73">
        <f t="shared" si="79"/>
        <v>0</v>
      </c>
      <c r="U508" s="74">
        <f t="shared" si="80"/>
        <v>17190</v>
      </c>
      <c r="V508" s="116">
        <f t="shared" si="72"/>
        <v>0</v>
      </c>
      <c r="W508" s="117">
        <f t="shared" si="73"/>
        <v>0</v>
      </c>
      <c r="X508" s="118">
        <f t="shared" si="74"/>
        <v>8595</v>
      </c>
      <c r="Y508" s="119">
        <f t="shared" si="75"/>
        <v>0</v>
      </c>
      <c r="Z508" s="120">
        <f t="shared" si="76"/>
        <v>0</v>
      </c>
      <c r="AA508" s="121">
        <f t="shared" si="77"/>
        <v>8595</v>
      </c>
      <c r="AB508" s="122"/>
    </row>
    <row r="509" spans="1:28" s="44" customFormat="1" ht="18" customHeight="1" x14ac:dyDescent="0.3">
      <c r="A509" s="486"/>
      <c r="B509" s="132" t="s">
        <v>1350</v>
      </c>
      <c r="C509" s="179" t="s">
        <v>1352</v>
      </c>
      <c r="D509" s="348" t="s">
        <v>1407</v>
      </c>
      <c r="E509" s="350" t="s">
        <v>1408</v>
      </c>
      <c r="F509" s="68" t="s">
        <v>0</v>
      </c>
      <c r="G509" s="91"/>
      <c r="H509" s="91"/>
      <c r="I509" s="91">
        <v>4265</v>
      </c>
      <c r="J509" s="90" t="s">
        <v>11</v>
      </c>
      <c r="K509" s="90" t="s">
        <v>1</v>
      </c>
      <c r="L509" s="90">
        <v>3</v>
      </c>
      <c r="M509" s="91">
        <v>25</v>
      </c>
      <c r="N509" s="92" t="s">
        <v>1556</v>
      </c>
      <c r="O509" s="93">
        <v>46022</v>
      </c>
      <c r="P509" s="93">
        <v>46023</v>
      </c>
      <c r="Q509" s="93">
        <v>46752</v>
      </c>
      <c r="R509" s="94">
        <v>24</v>
      </c>
      <c r="S509" s="72">
        <f t="shared" si="78"/>
        <v>0</v>
      </c>
      <c r="T509" s="73">
        <f t="shared" si="79"/>
        <v>0</v>
      </c>
      <c r="U509" s="74">
        <f t="shared" si="80"/>
        <v>8530</v>
      </c>
      <c r="V509" s="116">
        <f t="shared" si="72"/>
        <v>0</v>
      </c>
      <c r="W509" s="117">
        <f t="shared" si="73"/>
        <v>0</v>
      </c>
      <c r="X509" s="118">
        <f t="shared" si="74"/>
        <v>4265</v>
      </c>
      <c r="Y509" s="119">
        <f t="shared" si="75"/>
        <v>0</v>
      </c>
      <c r="Z509" s="120">
        <f t="shared" si="76"/>
        <v>0</v>
      </c>
      <c r="AA509" s="121">
        <f t="shared" si="77"/>
        <v>4265</v>
      </c>
      <c r="AB509" s="122"/>
    </row>
    <row r="510" spans="1:28" s="44" customFormat="1" ht="18" customHeight="1" x14ac:dyDescent="0.3">
      <c r="A510" s="486"/>
      <c r="B510" s="132" t="s">
        <v>1350</v>
      </c>
      <c r="C510" s="179" t="s">
        <v>1352</v>
      </c>
      <c r="D510" s="348" t="s">
        <v>1409</v>
      </c>
      <c r="E510" s="201" t="s">
        <v>1410</v>
      </c>
      <c r="F510" s="68" t="s">
        <v>0</v>
      </c>
      <c r="G510" s="91"/>
      <c r="H510" s="91"/>
      <c r="I510" s="91">
        <v>197</v>
      </c>
      <c r="J510" s="90" t="s">
        <v>11</v>
      </c>
      <c r="K510" s="90" t="s">
        <v>7</v>
      </c>
      <c r="L510" s="90">
        <v>1</v>
      </c>
      <c r="M510" s="91">
        <v>25</v>
      </c>
      <c r="N510" s="92" t="s">
        <v>1556</v>
      </c>
      <c r="O510" s="93">
        <v>46022</v>
      </c>
      <c r="P510" s="93">
        <v>46023</v>
      </c>
      <c r="Q510" s="93">
        <v>46752</v>
      </c>
      <c r="R510" s="94">
        <v>24</v>
      </c>
      <c r="S510" s="72">
        <f t="shared" si="78"/>
        <v>0</v>
      </c>
      <c r="T510" s="73">
        <f t="shared" si="79"/>
        <v>0</v>
      </c>
      <c r="U510" s="74">
        <f t="shared" si="80"/>
        <v>394</v>
      </c>
      <c r="V510" s="116">
        <f t="shared" si="72"/>
        <v>0</v>
      </c>
      <c r="W510" s="117">
        <f t="shared" si="73"/>
        <v>0</v>
      </c>
      <c r="X510" s="118">
        <f t="shared" si="74"/>
        <v>197</v>
      </c>
      <c r="Y510" s="119">
        <f t="shared" si="75"/>
        <v>0</v>
      </c>
      <c r="Z510" s="120">
        <f t="shared" si="76"/>
        <v>0</v>
      </c>
      <c r="AA510" s="121">
        <f t="shared" si="77"/>
        <v>197</v>
      </c>
      <c r="AB510" s="122"/>
    </row>
    <row r="511" spans="1:28" s="44" customFormat="1" ht="18" customHeight="1" x14ac:dyDescent="0.3">
      <c r="A511" s="486"/>
      <c r="B511" s="132" t="s">
        <v>1350</v>
      </c>
      <c r="C511" s="179" t="s">
        <v>1352</v>
      </c>
      <c r="D511" s="348" t="s">
        <v>1411</v>
      </c>
      <c r="E511" s="201" t="s">
        <v>1412</v>
      </c>
      <c r="F511" s="68" t="s">
        <v>0</v>
      </c>
      <c r="G511" s="91"/>
      <c r="H511" s="91"/>
      <c r="I511" s="91">
        <v>31</v>
      </c>
      <c r="J511" s="90" t="s">
        <v>11</v>
      </c>
      <c r="K511" s="90" t="s">
        <v>1</v>
      </c>
      <c r="L511" s="90">
        <v>3</v>
      </c>
      <c r="M511" s="91">
        <v>25</v>
      </c>
      <c r="N511" s="92" t="s">
        <v>1556</v>
      </c>
      <c r="O511" s="93">
        <v>46022</v>
      </c>
      <c r="P511" s="93">
        <v>46023</v>
      </c>
      <c r="Q511" s="93">
        <v>46752</v>
      </c>
      <c r="R511" s="94">
        <v>24</v>
      </c>
      <c r="S511" s="72">
        <f t="shared" si="78"/>
        <v>0</v>
      </c>
      <c r="T511" s="73">
        <f t="shared" si="79"/>
        <v>0</v>
      </c>
      <c r="U511" s="74">
        <f t="shared" si="80"/>
        <v>62</v>
      </c>
      <c r="V511" s="116">
        <f t="shared" si="72"/>
        <v>0</v>
      </c>
      <c r="W511" s="117">
        <f t="shared" si="73"/>
        <v>0</v>
      </c>
      <c r="X511" s="118">
        <f t="shared" si="74"/>
        <v>31</v>
      </c>
      <c r="Y511" s="119">
        <f t="shared" si="75"/>
        <v>0</v>
      </c>
      <c r="Z511" s="120">
        <f t="shared" si="76"/>
        <v>0</v>
      </c>
      <c r="AA511" s="121">
        <f t="shared" si="77"/>
        <v>31</v>
      </c>
      <c r="AB511" s="122"/>
    </row>
    <row r="512" spans="1:28" s="44" customFormat="1" ht="18" customHeight="1" x14ac:dyDescent="0.3">
      <c r="A512" s="486"/>
      <c r="B512" s="132" t="s">
        <v>1350</v>
      </c>
      <c r="C512" s="179" t="s">
        <v>1352</v>
      </c>
      <c r="D512" s="348" t="s">
        <v>1413</v>
      </c>
      <c r="E512" s="201" t="s">
        <v>1414</v>
      </c>
      <c r="F512" s="68" t="s">
        <v>0</v>
      </c>
      <c r="G512" s="91"/>
      <c r="H512" s="91"/>
      <c r="I512" s="91">
        <v>1338</v>
      </c>
      <c r="J512" s="90" t="s">
        <v>11</v>
      </c>
      <c r="K512" s="90" t="s">
        <v>1</v>
      </c>
      <c r="L512" s="90">
        <v>3</v>
      </c>
      <c r="M512" s="91">
        <v>25</v>
      </c>
      <c r="N512" s="92" t="s">
        <v>1556</v>
      </c>
      <c r="O512" s="93">
        <v>46022</v>
      </c>
      <c r="P512" s="93">
        <v>46023</v>
      </c>
      <c r="Q512" s="93">
        <v>46752</v>
      </c>
      <c r="R512" s="94">
        <v>24</v>
      </c>
      <c r="S512" s="72">
        <f t="shared" si="78"/>
        <v>0</v>
      </c>
      <c r="T512" s="73">
        <f t="shared" si="79"/>
        <v>0</v>
      </c>
      <c r="U512" s="74">
        <f t="shared" si="80"/>
        <v>2676</v>
      </c>
      <c r="V512" s="116">
        <f t="shared" si="72"/>
        <v>0</v>
      </c>
      <c r="W512" s="117">
        <f t="shared" si="73"/>
        <v>0</v>
      </c>
      <c r="X512" s="118">
        <f t="shared" si="74"/>
        <v>1338</v>
      </c>
      <c r="Y512" s="119">
        <f t="shared" si="75"/>
        <v>0</v>
      </c>
      <c r="Z512" s="120">
        <f t="shared" si="76"/>
        <v>0</v>
      </c>
      <c r="AA512" s="121">
        <f t="shared" si="77"/>
        <v>1338</v>
      </c>
      <c r="AB512" s="122"/>
    </row>
    <row r="513" spans="1:28" s="44" customFormat="1" ht="18" customHeight="1" x14ac:dyDescent="0.3">
      <c r="A513" s="486"/>
      <c r="B513" s="132" t="s">
        <v>1350</v>
      </c>
      <c r="C513" s="179" t="s">
        <v>1352</v>
      </c>
      <c r="D513" s="348" t="s">
        <v>1415</v>
      </c>
      <c r="E513" s="201" t="s">
        <v>1416</v>
      </c>
      <c r="F513" s="68" t="s">
        <v>0</v>
      </c>
      <c r="G513" s="91"/>
      <c r="H513" s="91"/>
      <c r="I513" s="91">
        <v>128</v>
      </c>
      <c r="J513" s="90" t="s">
        <v>11</v>
      </c>
      <c r="K513" s="90" t="s">
        <v>7</v>
      </c>
      <c r="L513" s="90">
        <v>1</v>
      </c>
      <c r="M513" s="91">
        <v>25</v>
      </c>
      <c r="N513" s="92" t="s">
        <v>1556</v>
      </c>
      <c r="O513" s="93">
        <v>46022</v>
      </c>
      <c r="P513" s="93">
        <v>46023</v>
      </c>
      <c r="Q513" s="93">
        <v>46752</v>
      </c>
      <c r="R513" s="94">
        <v>24</v>
      </c>
      <c r="S513" s="72">
        <f t="shared" si="78"/>
        <v>0</v>
      </c>
      <c r="T513" s="73">
        <f t="shared" si="79"/>
        <v>0</v>
      </c>
      <c r="U513" s="74">
        <f t="shared" si="80"/>
        <v>256</v>
      </c>
      <c r="V513" s="116">
        <f t="shared" si="72"/>
        <v>0</v>
      </c>
      <c r="W513" s="117">
        <f t="shared" si="73"/>
        <v>0</v>
      </c>
      <c r="X513" s="118">
        <f t="shared" si="74"/>
        <v>128</v>
      </c>
      <c r="Y513" s="119">
        <f t="shared" si="75"/>
        <v>0</v>
      </c>
      <c r="Z513" s="120">
        <f t="shared" si="76"/>
        <v>0</v>
      </c>
      <c r="AA513" s="121">
        <f t="shared" si="77"/>
        <v>128</v>
      </c>
      <c r="AB513" s="122"/>
    </row>
    <row r="514" spans="1:28" s="44" customFormat="1" ht="18" customHeight="1" x14ac:dyDescent="0.3">
      <c r="A514" s="486"/>
      <c r="B514" s="132" t="s">
        <v>1350</v>
      </c>
      <c r="C514" s="179" t="s">
        <v>1352</v>
      </c>
      <c r="D514" s="348" t="s">
        <v>1417</v>
      </c>
      <c r="E514" s="201" t="s">
        <v>1418</v>
      </c>
      <c r="F514" s="68" t="s">
        <v>0</v>
      </c>
      <c r="G514" s="91"/>
      <c r="H514" s="91"/>
      <c r="I514" s="91">
        <v>1886</v>
      </c>
      <c r="J514" s="90" t="s">
        <v>11</v>
      </c>
      <c r="K514" s="90" t="s">
        <v>7</v>
      </c>
      <c r="L514" s="90">
        <v>1</v>
      </c>
      <c r="M514" s="91">
        <v>25</v>
      </c>
      <c r="N514" s="92" t="s">
        <v>1556</v>
      </c>
      <c r="O514" s="93">
        <v>46022</v>
      </c>
      <c r="P514" s="93">
        <v>46023</v>
      </c>
      <c r="Q514" s="93">
        <v>46752</v>
      </c>
      <c r="R514" s="94">
        <v>24</v>
      </c>
      <c r="S514" s="72">
        <f t="shared" si="78"/>
        <v>0</v>
      </c>
      <c r="T514" s="73">
        <f t="shared" si="79"/>
        <v>0</v>
      </c>
      <c r="U514" s="74">
        <f t="shared" si="80"/>
        <v>3772</v>
      </c>
      <c r="V514" s="116">
        <f t="shared" si="72"/>
        <v>0</v>
      </c>
      <c r="W514" s="117">
        <f t="shared" si="73"/>
        <v>0</v>
      </c>
      <c r="X514" s="118">
        <f t="shared" si="74"/>
        <v>1886</v>
      </c>
      <c r="Y514" s="119">
        <f t="shared" si="75"/>
        <v>0</v>
      </c>
      <c r="Z514" s="120">
        <f t="shared" si="76"/>
        <v>0</v>
      </c>
      <c r="AA514" s="121">
        <f t="shared" si="77"/>
        <v>1886</v>
      </c>
      <c r="AB514" s="122"/>
    </row>
    <row r="515" spans="1:28" s="44" customFormat="1" ht="18" customHeight="1" x14ac:dyDescent="0.3">
      <c r="A515" s="486"/>
      <c r="B515" s="132" t="s">
        <v>1350</v>
      </c>
      <c r="C515" s="179" t="s">
        <v>1352</v>
      </c>
      <c r="D515" s="348" t="s">
        <v>1419</v>
      </c>
      <c r="E515" s="350" t="s">
        <v>1420</v>
      </c>
      <c r="F515" s="68" t="s">
        <v>0</v>
      </c>
      <c r="G515" s="91"/>
      <c r="H515" s="91"/>
      <c r="I515" s="91">
        <v>1444</v>
      </c>
      <c r="J515" s="90" t="s">
        <v>11</v>
      </c>
      <c r="K515" s="85" t="s">
        <v>1346</v>
      </c>
      <c r="L515" s="90">
        <v>1</v>
      </c>
      <c r="M515" s="91">
        <v>30</v>
      </c>
      <c r="N515" s="92" t="s">
        <v>1556</v>
      </c>
      <c r="O515" s="93">
        <v>46022</v>
      </c>
      <c r="P515" s="93">
        <v>46023</v>
      </c>
      <c r="Q515" s="93">
        <v>46752</v>
      </c>
      <c r="R515" s="94">
        <v>24</v>
      </c>
      <c r="S515" s="72">
        <f t="shared" si="78"/>
        <v>0</v>
      </c>
      <c r="T515" s="73">
        <f t="shared" si="79"/>
        <v>0</v>
      </c>
      <c r="U515" s="74">
        <f t="shared" si="80"/>
        <v>2888</v>
      </c>
      <c r="V515" s="116">
        <f t="shared" si="72"/>
        <v>0</v>
      </c>
      <c r="W515" s="117">
        <f t="shared" si="73"/>
        <v>0</v>
      </c>
      <c r="X515" s="118">
        <f t="shared" si="74"/>
        <v>1444</v>
      </c>
      <c r="Y515" s="119">
        <f t="shared" si="75"/>
        <v>0</v>
      </c>
      <c r="Z515" s="120">
        <f t="shared" si="76"/>
        <v>0</v>
      </c>
      <c r="AA515" s="121">
        <f t="shared" si="77"/>
        <v>1444</v>
      </c>
      <c r="AB515" s="122"/>
    </row>
    <row r="516" spans="1:28" s="44" customFormat="1" ht="18" customHeight="1" x14ac:dyDescent="0.3">
      <c r="A516" s="486"/>
      <c r="B516" s="132" t="s">
        <v>1350</v>
      </c>
      <c r="C516" s="179" t="s">
        <v>1352</v>
      </c>
      <c r="D516" s="348" t="s">
        <v>1421</v>
      </c>
      <c r="E516" s="201" t="s">
        <v>1422</v>
      </c>
      <c r="F516" s="68" t="s">
        <v>0</v>
      </c>
      <c r="G516" s="91"/>
      <c r="H516" s="91"/>
      <c r="I516" s="91">
        <v>2847</v>
      </c>
      <c r="J516" s="90" t="s">
        <v>11</v>
      </c>
      <c r="K516" s="85" t="s">
        <v>21</v>
      </c>
      <c r="L516" s="90">
        <v>3</v>
      </c>
      <c r="M516" s="91">
        <v>100</v>
      </c>
      <c r="N516" s="92" t="s">
        <v>1556</v>
      </c>
      <c r="O516" s="93">
        <v>46022</v>
      </c>
      <c r="P516" s="93">
        <v>46023</v>
      </c>
      <c r="Q516" s="93">
        <v>46752</v>
      </c>
      <c r="R516" s="94">
        <v>24</v>
      </c>
      <c r="S516" s="72">
        <f t="shared" si="78"/>
        <v>0</v>
      </c>
      <c r="T516" s="73">
        <f t="shared" si="79"/>
        <v>0</v>
      </c>
      <c r="U516" s="74">
        <f t="shared" si="80"/>
        <v>5694</v>
      </c>
      <c r="V516" s="116">
        <f t="shared" si="72"/>
        <v>0</v>
      </c>
      <c r="W516" s="117">
        <f t="shared" si="73"/>
        <v>0</v>
      </c>
      <c r="X516" s="118">
        <f t="shared" si="74"/>
        <v>2847</v>
      </c>
      <c r="Y516" s="119">
        <f t="shared" si="75"/>
        <v>0</v>
      </c>
      <c r="Z516" s="120">
        <f t="shared" si="76"/>
        <v>0</v>
      </c>
      <c r="AA516" s="121">
        <f t="shared" si="77"/>
        <v>2847</v>
      </c>
      <c r="AB516" s="122"/>
    </row>
    <row r="517" spans="1:28" s="44" customFormat="1" ht="18" customHeight="1" x14ac:dyDescent="0.3">
      <c r="A517" s="486"/>
      <c r="B517" s="132" t="s">
        <v>1350</v>
      </c>
      <c r="C517" s="179" t="s">
        <v>1352</v>
      </c>
      <c r="D517" s="348" t="s">
        <v>1423</v>
      </c>
      <c r="E517" s="350" t="s">
        <v>1424</v>
      </c>
      <c r="F517" s="68" t="s">
        <v>0</v>
      </c>
      <c r="G517" s="91"/>
      <c r="H517" s="91"/>
      <c r="I517" s="91">
        <v>73</v>
      </c>
      <c r="J517" s="90" t="s">
        <v>11</v>
      </c>
      <c r="K517" s="85" t="s">
        <v>3</v>
      </c>
      <c r="L517" s="90">
        <v>3</v>
      </c>
      <c r="M517" s="91">
        <v>40</v>
      </c>
      <c r="N517" s="92" t="s">
        <v>1556</v>
      </c>
      <c r="O517" s="93">
        <v>46022</v>
      </c>
      <c r="P517" s="93">
        <v>46023</v>
      </c>
      <c r="Q517" s="93">
        <v>46752</v>
      </c>
      <c r="R517" s="94">
        <v>24</v>
      </c>
      <c r="S517" s="72">
        <f t="shared" ref="S517:S522" si="81">SUM(G517/12*R517)</f>
        <v>0</v>
      </c>
      <c r="T517" s="73">
        <f t="shared" ref="T517:T522" si="82">SUM(H517/12*R517)</f>
        <v>0</v>
      </c>
      <c r="U517" s="74">
        <f t="shared" ref="U517:U522" si="83">SUM(I517/12*R517)</f>
        <v>146</v>
      </c>
      <c r="V517" s="116">
        <f t="shared" si="72"/>
        <v>0</v>
      </c>
      <c r="W517" s="117">
        <f t="shared" si="73"/>
        <v>0</v>
      </c>
      <c r="X517" s="118">
        <f t="shared" si="74"/>
        <v>73</v>
      </c>
      <c r="Y517" s="119">
        <f t="shared" si="75"/>
        <v>0</v>
      </c>
      <c r="Z517" s="120">
        <f t="shared" si="76"/>
        <v>0</v>
      </c>
      <c r="AA517" s="121">
        <f t="shared" si="77"/>
        <v>73</v>
      </c>
      <c r="AB517" s="122"/>
    </row>
    <row r="518" spans="1:28" s="44" customFormat="1" ht="18" customHeight="1" x14ac:dyDescent="0.3">
      <c r="A518" s="486"/>
      <c r="B518" s="132" t="s">
        <v>1350</v>
      </c>
      <c r="C518" s="179" t="s">
        <v>1352</v>
      </c>
      <c r="D518" s="348" t="s">
        <v>1425</v>
      </c>
      <c r="E518" s="201" t="s">
        <v>1426</v>
      </c>
      <c r="F518" s="68" t="s">
        <v>0</v>
      </c>
      <c r="G518" s="91"/>
      <c r="H518" s="91"/>
      <c r="I518" s="91">
        <v>140</v>
      </c>
      <c r="J518" s="90" t="s">
        <v>11</v>
      </c>
      <c r="K518" s="90" t="s">
        <v>9</v>
      </c>
      <c r="L518" s="90">
        <v>1</v>
      </c>
      <c r="M518" s="91">
        <v>16</v>
      </c>
      <c r="N518" s="92" t="s">
        <v>1556</v>
      </c>
      <c r="O518" s="93">
        <v>46022</v>
      </c>
      <c r="P518" s="93">
        <v>46023</v>
      </c>
      <c r="Q518" s="93">
        <v>46752</v>
      </c>
      <c r="R518" s="94">
        <v>24</v>
      </c>
      <c r="S518" s="72">
        <f t="shared" si="81"/>
        <v>0</v>
      </c>
      <c r="T518" s="73">
        <f t="shared" si="82"/>
        <v>0</v>
      </c>
      <c r="U518" s="74">
        <f t="shared" si="83"/>
        <v>280</v>
      </c>
      <c r="V518" s="116">
        <f t="shared" ref="V518:V521" si="84">SUM(G518/12*12)</f>
        <v>0</v>
      </c>
      <c r="W518" s="117">
        <f t="shared" ref="W518:W521" si="85">SUM(H518/12*12 )</f>
        <v>0</v>
      </c>
      <c r="X518" s="118">
        <f t="shared" ref="X518:X521" si="86">SUM(I518/12*12)</f>
        <v>140</v>
      </c>
      <c r="Y518" s="119">
        <f t="shared" ref="Y518:Y522" si="87">SUM(G518/12*12)</f>
        <v>0</v>
      </c>
      <c r="Z518" s="120">
        <f t="shared" ref="Z518:Z522" si="88">SUM(H518/12*12)</f>
        <v>0</v>
      </c>
      <c r="AA518" s="121">
        <f t="shared" ref="AA518:AA522" si="89">SUM(I518/12*12)</f>
        <v>140</v>
      </c>
      <c r="AB518" s="122"/>
    </row>
    <row r="519" spans="1:28" s="44" customFormat="1" ht="18" customHeight="1" x14ac:dyDescent="0.3">
      <c r="A519" s="486"/>
      <c r="B519" s="132" t="s">
        <v>1350</v>
      </c>
      <c r="C519" s="179" t="s">
        <v>1352</v>
      </c>
      <c r="D519" s="348" t="s">
        <v>1427</v>
      </c>
      <c r="E519" s="349" t="s">
        <v>1428</v>
      </c>
      <c r="F519" s="68" t="s">
        <v>0</v>
      </c>
      <c r="G519" s="91"/>
      <c r="H519" s="91"/>
      <c r="I519" s="91">
        <v>218</v>
      </c>
      <c r="J519" s="90" t="s">
        <v>11</v>
      </c>
      <c r="K519" s="90" t="s">
        <v>1</v>
      </c>
      <c r="L519" s="90">
        <v>3</v>
      </c>
      <c r="M519" s="91">
        <v>25</v>
      </c>
      <c r="N519" s="92" t="s">
        <v>1556</v>
      </c>
      <c r="O519" s="93">
        <v>46022</v>
      </c>
      <c r="P519" s="93">
        <v>46023</v>
      </c>
      <c r="Q519" s="93">
        <v>46752</v>
      </c>
      <c r="R519" s="94">
        <v>24</v>
      </c>
      <c r="S519" s="72">
        <f t="shared" si="81"/>
        <v>0</v>
      </c>
      <c r="T519" s="73">
        <f t="shared" si="82"/>
        <v>0</v>
      </c>
      <c r="U519" s="74">
        <f t="shared" si="83"/>
        <v>436</v>
      </c>
      <c r="V519" s="116">
        <f t="shared" si="84"/>
        <v>0</v>
      </c>
      <c r="W519" s="117">
        <f t="shared" si="85"/>
        <v>0</v>
      </c>
      <c r="X519" s="118">
        <f t="shared" si="86"/>
        <v>218</v>
      </c>
      <c r="Y519" s="119">
        <f t="shared" si="87"/>
        <v>0</v>
      </c>
      <c r="Z519" s="120">
        <f t="shared" si="88"/>
        <v>0</v>
      </c>
      <c r="AA519" s="121">
        <f t="shared" si="89"/>
        <v>218</v>
      </c>
      <c r="AB519" s="122"/>
    </row>
    <row r="520" spans="1:28" s="44" customFormat="1" ht="18" customHeight="1" x14ac:dyDescent="0.3">
      <c r="A520" s="486"/>
      <c r="B520" s="132" t="s">
        <v>1350</v>
      </c>
      <c r="C520" s="179" t="s">
        <v>1352</v>
      </c>
      <c r="D520" s="348" t="s">
        <v>1429</v>
      </c>
      <c r="E520" s="350" t="s">
        <v>1430</v>
      </c>
      <c r="F520" s="68" t="s">
        <v>0</v>
      </c>
      <c r="G520" s="91"/>
      <c r="H520" s="91"/>
      <c r="I520" s="91">
        <v>20057</v>
      </c>
      <c r="J520" s="90" t="s">
        <v>11</v>
      </c>
      <c r="K520" s="85" t="s">
        <v>21</v>
      </c>
      <c r="L520" s="90">
        <v>3</v>
      </c>
      <c r="M520" s="91">
        <v>100</v>
      </c>
      <c r="N520" s="92" t="s">
        <v>1556</v>
      </c>
      <c r="O520" s="93">
        <v>46022</v>
      </c>
      <c r="P520" s="93">
        <v>46023</v>
      </c>
      <c r="Q520" s="93">
        <v>46752</v>
      </c>
      <c r="R520" s="94">
        <v>24</v>
      </c>
      <c r="S520" s="72">
        <f t="shared" si="81"/>
        <v>0</v>
      </c>
      <c r="T520" s="73">
        <f t="shared" si="82"/>
        <v>0</v>
      </c>
      <c r="U520" s="74">
        <f t="shared" si="83"/>
        <v>40114</v>
      </c>
      <c r="V520" s="116">
        <f t="shared" si="84"/>
        <v>0</v>
      </c>
      <c r="W520" s="117">
        <f t="shared" si="85"/>
        <v>0</v>
      </c>
      <c r="X520" s="118">
        <f t="shared" si="86"/>
        <v>20057</v>
      </c>
      <c r="Y520" s="119">
        <f t="shared" si="87"/>
        <v>0</v>
      </c>
      <c r="Z520" s="120">
        <f t="shared" si="88"/>
        <v>0</v>
      </c>
      <c r="AA520" s="121">
        <f t="shared" si="89"/>
        <v>20057</v>
      </c>
      <c r="AB520" s="122"/>
    </row>
    <row r="521" spans="1:28" s="44" customFormat="1" ht="18" customHeight="1" x14ac:dyDescent="0.3">
      <c r="A521" s="486"/>
      <c r="B521" s="132" t="s">
        <v>1350</v>
      </c>
      <c r="C521" s="179" t="s">
        <v>1352</v>
      </c>
      <c r="D521" s="348" t="s">
        <v>1431</v>
      </c>
      <c r="E521" s="349" t="s">
        <v>1432</v>
      </c>
      <c r="F521" s="68" t="s">
        <v>0</v>
      </c>
      <c r="G521" s="91"/>
      <c r="H521" s="91"/>
      <c r="I521" s="91">
        <v>4446</v>
      </c>
      <c r="J521" s="90" t="s">
        <v>11</v>
      </c>
      <c r="K521" s="85" t="s">
        <v>1</v>
      </c>
      <c r="L521" s="90">
        <v>3</v>
      </c>
      <c r="M521" s="91">
        <v>25</v>
      </c>
      <c r="N521" s="92" t="s">
        <v>1556</v>
      </c>
      <c r="O521" s="93">
        <v>46022</v>
      </c>
      <c r="P521" s="93">
        <v>46023</v>
      </c>
      <c r="Q521" s="93">
        <v>46752</v>
      </c>
      <c r="R521" s="94">
        <v>24</v>
      </c>
      <c r="S521" s="72">
        <f t="shared" si="81"/>
        <v>0</v>
      </c>
      <c r="T521" s="73">
        <f t="shared" si="82"/>
        <v>0</v>
      </c>
      <c r="U521" s="74">
        <f t="shared" si="83"/>
        <v>8892</v>
      </c>
      <c r="V521" s="116">
        <f t="shared" si="84"/>
        <v>0</v>
      </c>
      <c r="W521" s="117">
        <f t="shared" si="85"/>
        <v>0</v>
      </c>
      <c r="X521" s="118">
        <f t="shared" si="86"/>
        <v>4446</v>
      </c>
      <c r="Y521" s="119">
        <f t="shared" si="87"/>
        <v>0</v>
      </c>
      <c r="Z521" s="120">
        <f t="shared" si="88"/>
        <v>0</v>
      </c>
      <c r="AA521" s="121">
        <f t="shared" si="89"/>
        <v>4446</v>
      </c>
      <c r="AB521" s="122"/>
    </row>
    <row r="522" spans="1:28" s="44" customFormat="1" ht="18" customHeight="1" x14ac:dyDescent="0.3">
      <c r="A522" s="486"/>
      <c r="B522" s="132" t="s">
        <v>1350</v>
      </c>
      <c r="C522" s="179" t="s">
        <v>1352</v>
      </c>
      <c r="D522" s="348" t="s">
        <v>1433</v>
      </c>
      <c r="E522" s="349" t="s">
        <v>1434</v>
      </c>
      <c r="F522" s="68" t="s">
        <v>0</v>
      </c>
      <c r="G522" s="91"/>
      <c r="H522" s="91"/>
      <c r="I522" s="91">
        <v>4</v>
      </c>
      <c r="J522" s="90" t="s">
        <v>11</v>
      </c>
      <c r="K522" s="85" t="s">
        <v>7</v>
      </c>
      <c r="L522" s="90">
        <v>1</v>
      </c>
      <c r="M522" s="91">
        <v>25</v>
      </c>
      <c r="N522" s="92" t="s">
        <v>1556</v>
      </c>
      <c r="O522" s="93">
        <v>46022</v>
      </c>
      <c r="P522" s="93">
        <v>46023</v>
      </c>
      <c r="Q522" s="93">
        <v>46752</v>
      </c>
      <c r="R522" s="94">
        <v>24</v>
      </c>
      <c r="S522" s="72">
        <f t="shared" si="81"/>
        <v>0</v>
      </c>
      <c r="T522" s="73">
        <f t="shared" si="82"/>
        <v>0</v>
      </c>
      <c r="U522" s="74">
        <f t="shared" si="83"/>
        <v>8</v>
      </c>
      <c r="V522" s="116">
        <f t="shared" ref="V522:V583" si="90">SUM(G522/12*12)</f>
        <v>0</v>
      </c>
      <c r="W522" s="117">
        <f t="shared" ref="W522:W583" si="91">SUM(H522/12*12 )</f>
        <v>0</v>
      </c>
      <c r="X522" s="118">
        <f t="shared" ref="X522:X583" si="92">SUM(I522/12*12)</f>
        <v>4</v>
      </c>
      <c r="Y522" s="119">
        <f t="shared" si="87"/>
        <v>0</v>
      </c>
      <c r="Z522" s="120">
        <f t="shared" si="88"/>
        <v>0</v>
      </c>
      <c r="AA522" s="121">
        <f t="shared" si="89"/>
        <v>4</v>
      </c>
      <c r="AB522" s="122"/>
    </row>
    <row r="523" spans="1:28" s="44" customFormat="1" ht="18" customHeight="1" x14ac:dyDescent="0.3">
      <c r="A523" s="486"/>
      <c r="B523" s="132" t="s">
        <v>1350</v>
      </c>
      <c r="C523" s="179" t="s">
        <v>1352</v>
      </c>
      <c r="D523" s="348" t="s">
        <v>1435</v>
      </c>
      <c r="E523" s="349" t="s">
        <v>1436</v>
      </c>
      <c r="F523" s="68" t="s">
        <v>0</v>
      </c>
      <c r="G523" s="91"/>
      <c r="H523" s="91"/>
      <c r="I523" s="420">
        <v>3222</v>
      </c>
      <c r="J523" s="84" t="s">
        <v>12</v>
      </c>
      <c r="K523" s="85" t="s">
        <v>1</v>
      </c>
      <c r="L523" s="84">
        <v>3</v>
      </c>
      <c r="M523" s="86">
        <v>25</v>
      </c>
      <c r="N523" s="87" t="s">
        <v>1556</v>
      </c>
      <c r="O523" s="81">
        <v>46022</v>
      </c>
      <c r="P523" s="81">
        <v>46023</v>
      </c>
      <c r="Q523" s="81">
        <v>46752</v>
      </c>
      <c r="R523" s="82">
        <v>24</v>
      </c>
      <c r="S523" s="72">
        <f t="shared" si="78"/>
        <v>0</v>
      </c>
      <c r="T523" s="73">
        <f t="shared" si="79"/>
        <v>0</v>
      </c>
      <c r="U523" s="74">
        <f t="shared" si="80"/>
        <v>6444</v>
      </c>
      <c r="V523" s="116">
        <f t="shared" si="90"/>
        <v>0</v>
      </c>
      <c r="W523" s="117">
        <f t="shared" si="91"/>
        <v>0</v>
      </c>
      <c r="X523" s="118">
        <f t="shared" si="92"/>
        <v>3222</v>
      </c>
      <c r="Y523" s="119">
        <f t="shared" ref="Y523:Y583" si="93">SUM(G523/12*12)</f>
        <v>0</v>
      </c>
      <c r="Z523" s="120">
        <f t="shared" ref="Z523:Z583" si="94">SUM(H523/12*12)</f>
        <v>0</v>
      </c>
      <c r="AA523" s="121">
        <f t="shared" ref="AA523:AA583" si="95">SUM(I523/12*12)</f>
        <v>3222</v>
      </c>
      <c r="AB523" s="122"/>
    </row>
    <row r="524" spans="1:28" s="44" customFormat="1" ht="18" customHeight="1" thickBot="1" x14ac:dyDescent="0.35">
      <c r="A524" s="487"/>
      <c r="B524" s="134" t="s">
        <v>1350</v>
      </c>
      <c r="C524" s="162" t="s">
        <v>1352</v>
      </c>
      <c r="D524" s="383" t="s">
        <v>1559</v>
      </c>
      <c r="E524" s="351" t="s">
        <v>1560</v>
      </c>
      <c r="F524" s="384" t="s">
        <v>0</v>
      </c>
      <c r="G524" s="412"/>
      <c r="H524" s="412"/>
      <c r="I524" s="412">
        <v>151</v>
      </c>
      <c r="J524" s="276" t="s">
        <v>11</v>
      </c>
      <c r="K524" s="136" t="s">
        <v>1</v>
      </c>
      <c r="L524" s="136">
        <v>3</v>
      </c>
      <c r="M524" s="136">
        <v>25</v>
      </c>
      <c r="N524" s="286" t="s">
        <v>1556</v>
      </c>
      <c r="O524" s="287">
        <v>46022</v>
      </c>
      <c r="P524" s="286">
        <v>46023</v>
      </c>
      <c r="Q524" s="286">
        <v>46752</v>
      </c>
      <c r="R524" s="300">
        <v>24</v>
      </c>
      <c r="S524" s="305">
        <f t="shared" si="78"/>
        <v>0</v>
      </c>
      <c r="T524" s="261">
        <f t="shared" si="79"/>
        <v>0</v>
      </c>
      <c r="U524" s="306">
        <f t="shared" si="80"/>
        <v>302</v>
      </c>
      <c r="V524" s="313">
        <f t="shared" si="90"/>
        <v>0</v>
      </c>
      <c r="W524" s="262">
        <f t="shared" si="91"/>
        <v>0</v>
      </c>
      <c r="X524" s="314">
        <f t="shared" si="92"/>
        <v>151</v>
      </c>
      <c r="Y524" s="321">
        <f t="shared" si="93"/>
        <v>0</v>
      </c>
      <c r="Z524" s="263">
        <f t="shared" si="94"/>
        <v>0</v>
      </c>
      <c r="AA524" s="322">
        <f t="shared" si="95"/>
        <v>151</v>
      </c>
      <c r="AB524" s="141"/>
    </row>
    <row r="525" spans="1:28" s="44" customFormat="1" ht="18" customHeight="1" x14ac:dyDescent="0.3">
      <c r="A525" s="491">
        <v>29</v>
      </c>
      <c r="B525" s="96" t="s">
        <v>1437</v>
      </c>
      <c r="C525" s="284" t="s">
        <v>1555</v>
      </c>
      <c r="D525" s="142" t="s">
        <v>1486</v>
      </c>
      <c r="E525" s="142" t="s">
        <v>1487</v>
      </c>
      <c r="F525" s="76" t="s">
        <v>0</v>
      </c>
      <c r="G525" s="161"/>
      <c r="H525" s="161"/>
      <c r="I525" s="161">
        <v>2300</v>
      </c>
      <c r="J525" s="76" t="s">
        <v>11</v>
      </c>
      <c r="K525" s="98" t="s">
        <v>5</v>
      </c>
      <c r="L525" s="75">
        <v>3</v>
      </c>
      <c r="M525" s="248">
        <v>63</v>
      </c>
      <c r="N525" s="100" t="s">
        <v>36</v>
      </c>
      <c r="O525" s="101">
        <v>46022</v>
      </c>
      <c r="P525" s="376">
        <v>46023</v>
      </c>
      <c r="Q525" s="376">
        <v>46752</v>
      </c>
      <c r="R525" s="102">
        <v>24</v>
      </c>
      <c r="S525" s="69">
        <f t="shared" si="78"/>
        <v>0</v>
      </c>
      <c r="T525" s="70">
        <f t="shared" si="79"/>
        <v>0</v>
      </c>
      <c r="U525" s="71">
        <f t="shared" si="80"/>
        <v>4600</v>
      </c>
      <c r="V525" s="103">
        <f t="shared" si="90"/>
        <v>0</v>
      </c>
      <c r="W525" s="104">
        <f t="shared" si="91"/>
        <v>0</v>
      </c>
      <c r="X525" s="105">
        <f t="shared" si="92"/>
        <v>2300</v>
      </c>
      <c r="Y525" s="106">
        <f t="shared" si="93"/>
        <v>0</v>
      </c>
      <c r="Z525" s="107">
        <f t="shared" si="94"/>
        <v>0</v>
      </c>
      <c r="AA525" s="108">
        <f t="shared" si="95"/>
        <v>2300</v>
      </c>
      <c r="AB525" s="109"/>
    </row>
    <row r="526" spans="1:28" s="44" customFormat="1" ht="18" customHeight="1" x14ac:dyDescent="0.3">
      <c r="A526" s="489"/>
      <c r="B526" s="110" t="s">
        <v>1437</v>
      </c>
      <c r="C526" s="260" t="s">
        <v>1555</v>
      </c>
      <c r="D526" s="150" t="s">
        <v>1488</v>
      </c>
      <c r="E526" s="150" t="s">
        <v>1489</v>
      </c>
      <c r="F526" s="84" t="s">
        <v>0</v>
      </c>
      <c r="G526" s="209">
        <v>3573</v>
      </c>
      <c r="H526" s="209">
        <v>4315</v>
      </c>
      <c r="I526" s="209"/>
      <c r="J526" s="84" t="s">
        <v>11</v>
      </c>
      <c r="K526" s="112" t="s">
        <v>452</v>
      </c>
      <c r="L526" s="83">
        <v>3</v>
      </c>
      <c r="M526" s="204">
        <v>85</v>
      </c>
      <c r="N526" s="113" t="s">
        <v>36</v>
      </c>
      <c r="O526" s="114">
        <v>46022</v>
      </c>
      <c r="P526" s="378">
        <v>46023</v>
      </c>
      <c r="Q526" s="378">
        <v>46752</v>
      </c>
      <c r="R526" s="115">
        <v>24</v>
      </c>
      <c r="S526" s="72">
        <f t="shared" si="78"/>
        <v>7146</v>
      </c>
      <c r="T526" s="73">
        <f t="shared" si="79"/>
        <v>8630</v>
      </c>
      <c r="U526" s="74">
        <f t="shared" si="80"/>
        <v>0</v>
      </c>
      <c r="V526" s="116">
        <f t="shared" si="90"/>
        <v>3573</v>
      </c>
      <c r="W526" s="117">
        <f t="shared" si="91"/>
        <v>4315</v>
      </c>
      <c r="X526" s="118">
        <f t="shared" si="92"/>
        <v>0</v>
      </c>
      <c r="Y526" s="119">
        <f t="shared" si="93"/>
        <v>3573</v>
      </c>
      <c r="Z526" s="120">
        <f t="shared" si="94"/>
        <v>4315</v>
      </c>
      <c r="AA526" s="121">
        <f t="shared" si="95"/>
        <v>0</v>
      </c>
      <c r="AB526" s="122"/>
    </row>
    <row r="527" spans="1:28" s="44" customFormat="1" ht="18" customHeight="1" x14ac:dyDescent="0.3">
      <c r="A527" s="489"/>
      <c r="B527" s="110" t="s">
        <v>1437</v>
      </c>
      <c r="C527" s="260" t="s">
        <v>1555</v>
      </c>
      <c r="D527" s="150" t="s">
        <v>1490</v>
      </c>
      <c r="E527" s="150" t="s">
        <v>1491</v>
      </c>
      <c r="F527" s="151" t="s">
        <v>2</v>
      </c>
      <c r="G527" s="209"/>
      <c r="H527" s="209"/>
      <c r="I527" s="209">
        <v>2196</v>
      </c>
      <c r="J527" s="84" t="s">
        <v>11</v>
      </c>
      <c r="K527" s="112" t="s">
        <v>3</v>
      </c>
      <c r="L527" s="83">
        <v>3</v>
      </c>
      <c r="M527" s="204">
        <v>40</v>
      </c>
      <c r="N527" s="113" t="s">
        <v>36</v>
      </c>
      <c r="O527" s="114">
        <v>46022</v>
      </c>
      <c r="P527" s="378">
        <v>46023</v>
      </c>
      <c r="Q527" s="378">
        <v>46752</v>
      </c>
      <c r="R527" s="115">
        <v>24</v>
      </c>
      <c r="S527" s="72">
        <f t="shared" si="78"/>
        <v>0</v>
      </c>
      <c r="T527" s="73">
        <f t="shared" si="79"/>
        <v>0</v>
      </c>
      <c r="U527" s="74">
        <f t="shared" si="80"/>
        <v>4392</v>
      </c>
      <c r="V527" s="116">
        <f t="shared" si="90"/>
        <v>0</v>
      </c>
      <c r="W527" s="117">
        <f t="shared" si="91"/>
        <v>0</v>
      </c>
      <c r="X527" s="118">
        <f t="shared" si="92"/>
        <v>2196</v>
      </c>
      <c r="Y527" s="119">
        <f t="shared" si="93"/>
        <v>0</v>
      </c>
      <c r="Z527" s="120">
        <f t="shared" si="94"/>
        <v>0</v>
      </c>
      <c r="AA527" s="121">
        <f t="shared" si="95"/>
        <v>2196</v>
      </c>
      <c r="AB527" s="122"/>
    </row>
    <row r="528" spans="1:28" s="44" customFormat="1" ht="18" customHeight="1" x14ac:dyDescent="0.3">
      <c r="A528" s="489"/>
      <c r="B528" s="110" t="s">
        <v>1437</v>
      </c>
      <c r="C528" s="260" t="s">
        <v>1555</v>
      </c>
      <c r="D528" s="150" t="s">
        <v>1492</v>
      </c>
      <c r="E528" s="150" t="s">
        <v>1493</v>
      </c>
      <c r="F528" s="151" t="s">
        <v>2</v>
      </c>
      <c r="G528" s="209"/>
      <c r="H528" s="209"/>
      <c r="I528" s="209">
        <v>559</v>
      </c>
      <c r="J528" s="84" t="s">
        <v>11</v>
      </c>
      <c r="K528" s="112" t="s">
        <v>456</v>
      </c>
      <c r="L528" s="83">
        <v>3</v>
      </c>
      <c r="M528" s="204">
        <v>24</v>
      </c>
      <c r="N528" s="113" t="s">
        <v>36</v>
      </c>
      <c r="O528" s="114">
        <v>46022</v>
      </c>
      <c r="P528" s="378">
        <v>46023</v>
      </c>
      <c r="Q528" s="378">
        <v>46752</v>
      </c>
      <c r="R528" s="115">
        <v>24</v>
      </c>
      <c r="S528" s="72">
        <f t="shared" si="78"/>
        <v>0</v>
      </c>
      <c r="T528" s="73">
        <f t="shared" si="79"/>
        <v>0</v>
      </c>
      <c r="U528" s="74">
        <f t="shared" si="80"/>
        <v>1118</v>
      </c>
      <c r="V528" s="116">
        <f t="shared" si="90"/>
        <v>0</v>
      </c>
      <c r="W528" s="117">
        <f t="shared" si="91"/>
        <v>0</v>
      </c>
      <c r="X528" s="118">
        <f t="shared" si="92"/>
        <v>559</v>
      </c>
      <c r="Y528" s="119">
        <f t="shared" si="93"/>
        <v>0</v>
      </c>
      <c r="Z528" s="120">
        <f t="shared" si="94"/>
        <v>0</v>
      </c>
      <c r="AA528" s="121">
        <f t="shared" si="95"/>
        <v>559</v>
      </c>
      <c r="AB528" s="122"/>
    </row>
    <row r="529" spans="1:28" s="44" customFormat="1" ht="18" customHeight="1" x14ac:dyDescent="0.3">
      <c r="A529" s="489"/>
      <c r="B529" s="110" t="s">
        <v>1437</v>
      </c>
      <c r="C529" s="260" t="s">
        <v>1555</v>
      </c>
      <c r="D529" s="150" t="s">
        <v>1494</v>
      </c>
      <c r="E529" s="150" t="s">
        <v>1495</v>
      </c>
      <c r="F529" s="151" t="s">
        <v>0</v>
      </c>
      <c r="G529" s="230">
        <v>694</v>
      </c>
      <c r="H529" s="230">
        <v>1172</v>
      </c>
      <c r="I529" s="230"/>
      <c r="J529" s="84" t="s">
        <v>11</v>
      </c>
      <c r="K529" s="112" t="s">
        <v>1</v>
      </c>
      <c r="L529" s="83">
        <v>3</v>
      </c>
      <c r="M529" s="204">
        <v>25</v>
      </c>
      <c r="N529" s="113" t="s">
        <v>36</v>
      </c>
      <c r="O529" s="114">
        <v>46022</v>
      </c>
      <c r="P529" s="378">
        <v>46023</v>
      </c>
      <c r="Q529" s="378">
        <v>46752</v>
      </c>
      <c r="R529" s="115">
        <v>24</v>
      </c>
      <c r="S529" s="72">
        <f t="shared" si="78"/>
        <v>1388</v>
      </c>
      <c r="T529" s="73">
        <f t="shared" si="79"/>
        <v>2344</v>
      </c>
      <c r="U529" s="74">
        <f t="shared" si="80"/>
        <v>0</v>
      </c>
      <c r="V529" s="116">
        <f t="shared" si="90"/>
        <v>694</v>
      </c>
      <c r="W529" s="117">
        <f t="shared" si="91"/>
        <v>1172</v>
      </c>
      <c r="X529" s="118">
        <f t="shared" si="92"/>
        <v>0</v>
      </c>
      <c r="Y529" s="119">
        <f t="shared" si="93"/>
        <v>694</v>
      </c>
      <c r="Z529" s="120">
        <f t="shared" si="94"/>
        <v>1172</v>
      </c>
      <c r="AA529" s="121">
        <f t="shared" si="95"/>
        <v>0</v>
      </c>
      <c r="AB529" s="122"/>
    </row>
    <row r="530" spans="1:28" s="44" customFormat="1" ht="18" customHeight="1" x14ac:dyDescent="0.3">
      <c r="A530" s="489"/>
      <c r="B530" s="110" t="s">
        <v>1437</v>
      </c>
      <c r="C530" s="260" t="s">
        <v>1555</v>
      </c>
      <c r="D530" s="150" t="s">
        <v>1496</v>
      </c>
      <c r="E530" s="150" t="s">
        <v>1497</v>
      </c>
      <c r="F530" s="151" t="s">
        <v>2</v>
      </c>
      <c r="G530" s="230">
        <v>977</v>
      </c>
      <c r="H530" s="230">
        <v>846</v>
      </c>
      <c r="I530" s="230"/>
      <c r="J530" s="84" t="s">
        <v>11</v>
      </c>
      <c r="K530" s="112" t="s">
        <v>1</v>
      </c>
      <c r="L530" s="83">
        <v>3</v>
      </c>
      <c r="M530" s="204">
        <v>25</v>
      </c>
      <c r="N530" s="113" t="s">
        <v>36</v>
      </c>
      <c r="O530" s="114">
        <v>46022</v>
      </c>
      <c r="P530" s="378">
        <v>46023</v>
      </c>
      <c r="Q530" s="378">
        <v>46752</v>
      </c>
      <c r="R530" s="115">
        <v>24</v>
      </c>
      <c r="S530" s="72">
        <f t="shared" si="78"/>
        <v>1954</v>
      </c>
      <c r="T530" s="73">
        <f t="shared" si="79"/>
        <v>1692</v>
      </c>
      <c r="U530" s="74">
        <f t="shared" si="80"/>
        <v>0</v>
      </c>
      <c r="V530" s="116">
        <f t="shared" si="90"/>
        <v>977</v>
      </c>
      <c r="W530" s="117">
        <f t="shared" si="91"/>
        <v>846</v>
      </c>
      <c r="X530" s="118">
        <f t="shared" si="92"/>
        <v>0</v>
      </c>
      <c r="Y530" s="119">
        <f t="shared" si="93"/>
        <v>977</v>
      </c>
      <c r="Z530" s="120">
        <f t="shared" si="94"/>
        <v>846</v>
      </c>
      <c r="AA530" s="121">
        <f t="shared" si="95"/>
        <v>0</v>
      </c>
      <c r="AB530" s="122"/>
    </row>
    <row r="531" spans="1:28" s="44" customFormat="1" ht="18" customHeight="1" x14ac:dyDescent="0.3">
      <c r="A531" s="489"/>
      <c r="B531" s="110" t="s">
        <v>1437</v>
      </c>
      <c r="C531" s="260" t="s">
        <v>1555</v>
      </c>
      <c r="D531" s="150" t="s">
        <v>1498</v>
      </c>
      <c r="E531" s="150" t="s">
        <v>1499</v>
      </c>
      <c r="F531" s="151" t="s">
        <v>2</v>
      </c>
      <c r="G531" s="230"/>
      <c r="H531" s="230"/>
      <c r="I531" s="230">
        <v>113</v>
      </c>
      <c r="J531" s="84" t="s">
        <v>11</v>
      </c>
      <c r="K531" s="112" t="s">
        <v>22</v>
      </c>
      <c r="L531" s="83">
        <v>3</v>
      </c>
      <c r="M531" s="204">
        <v>20</v>
      </c>
      <c r="N531" s="113" t="s">
        <v>36</v>
      </c>
      <c r="O531" s="114">
        <v>46022</v>
      </c>
      <c r="P531" s="378">
        <v>46023</v>
      </c>
      <c r="Q531" s="378">
        <v>46752</v>
      </c>
      <c r="R531" s="115">
        <v>24</v>
      </c>
      <c r="S531" s="72">
        <f t="shared" si="78"/>
        <v>0</v>
      </c>
      <c r="T531" s="73">
        <f t="shared" si="79"/>
        <v>0</v>
      </c>
      <c r="U531" s="74">
        <f t="shared" si="80"/>
        <v>226</v>
      </c>
      <c r="V531" s="116">
        <f t="shared" si="90"/>
        <v>0</v>
      </c>
      <c r="W531" s="117">
        <f t="shared" si="91"/>
        <v>0</v>
      </c>
      <c r="X531" s="118">
        <f t="shared" si="92"/>
        <v>113</v>
      </c>
      <c r="Y531" s="119">
        <f t="shared" si="93"/>
        <v>0</v>
      </c>
      <c r="Z531" s="120">
        <f t="shared" si="94"/>
        <v>0</v>
      </c>
      <c r="AA531" s="121">
        <f t="shared" si="95"/>
        <v>113</v>
      </c>
      <c r="AB531" s="122"/>
    </row>
    <row r="532" spans="1:28" s="44" customFormat="1" ht="18" customHeight="1" x14ac:dyDescent="0.3">
      <c r="A532" s="489"/>
      <c r="B532" s="110" t="s">
        <v>1437</v>
      </c>
      <c r="C532" s="260" t="s">
        <v>1555</v>
      </c>
      <c r="D532" s="150" t="s">
        <v>1500</v>
      </c>
      <c r="E532" s="237" t="s">
        <v>1501</v>
      </c>
      <c r="F532" s="151" t="s">
        <v>0</v>
      </c>
      <c r="G532" s="230"/>
      <c r="H532" s="230"/>
      <c r="I532" s="230">
        <v>4045</v>
      </c>
      <c r="J532" s="84" t="s">
        <v>11</v>
      </c>
      <c r="K532" s="112" t="s">
        <v>22</v>
      </c>
      <c r="L532" s="83">
        <v>3</v>
      </c>
      <c r="M532" s="204">
        <v>20</v>
      </c>
      <c r="N532" s="113" t="s">
        <v>36</v>
      </c>
      <c r="O532" s="114">
        <v>46022</v>
      </c>
      <c r="P532" s="378">
        <v>46023</v>
      </c>
      <c r="Q532" s="378">
        <v>46752</v>
      </c>
      <c r="R532" s="115">
        <v>24</v>
      </c>
      <c r="S532" s="72">
        <f t="shared" si="78"/>
        <v>0</v>
      </c>
      <c r="T532" s="73">
        <f t="shared" si="79"/>
        <v>0</v>
      </c>
      <c r="U532" s="74">
        <f t="shared" si="80"/>
        <v>8090</v>
      </c>
      <c r="V532" s="116">
        <f t="shared" si="90"/>
        <v>0</v>
      </c>
      <c r="W532" s="117">
        <f t="shared" si="91"/>
        <v>0</v>
      </c>
      <c r="X532" s="118">
        <f t="shared" si="92"/>
        <v>4045</v>
      </c>
      <c r="Y532" s="119">
        <f t="shared" si="93"/>
        <v>0</v>
      </c>
      <c r="Z532" s="120">
        <f t="shared" si="94"/>
        <v>0</v>
      </c>
      <c r="AA532" s="121">
        <f t="shared" si="95"/>
        <v>4045</v>
      </c>
      <c r="AB532" s="122"/>
    </row>
    <row r="533" spans="1:28" s="44" customFormat="1" ht="18" customHeight="1" x14ac:dyDescent="0.3">
      <c r="A533" s="489"/>
      <c r="B533" s="110" t="s">
        <v>1437</v>
      </c>
      <c r="C533" s="260" t="s">
        <v>1555</v>
      </c>
      <c r="D533" s="150" t="s">
        <v>1502</v>
      </c>
      <c r="E533" s="237" t="s">
        <v>1503</v>
      </c>
      <c r="F533" s="151" t="s">
        <v>0</v>
      </c>
      <c r="G533" s="230">
        <v>4120</v>
      </c>
      <c r="H533" s="230">
        <v>1505</v>
      </c>
      <c r="I533" s="230"/>
      <c r="J533" s="84" t="s">
        <v>11</v>
      </c>
      <c r="K533" s="112" t="s">
        <v>26</v>
      </c>
      <c r="L533" s="83">
        <v>3</v>
      </c>
      <c r="M533" s="204">
        <v>50</v>
      </c>
      <c r="N533" s="113" t="s">
        <v>36</v>
      </c>
      <c r="O533" s="114">
        <v>46022</v>
      </c>
      <c r="P533" s="378">
        <v>46023</v>
      </c>
      <c r="Q533" s="378">
        <v>46752</v>
      </c>
      <c r="R533" s="115">
        <v>24</v>
      </c>
      <c r="S533" s="72">
        <f t="shared" si="78"/>
        <v>8240</v>
      </c>
      <c r="T533" s="73">
        <f t="shared" si="79"/>
        <v>3010</v>
      </c>
      <c r="U533" s="74">
        <f t="shared" si="80"/>
        <v>0</v>
      </c>
      <c r="V533" s="116">
        <f t="shared" si="90"/>
        <v>4120</v>
      </c>
      <c r="W533" s="117">
        <f t="shared" si="91"/>
        <v>1505</v>
      </c>
      <c r="X533" s="118">
        <f t="shared" si="92"/>
        <v>0</v>
      </c>
      <c r="Y533" s="119">
        <f t="shared" si="93"/>
        <v>4120</v>
      </c>
      <c r="Z533" s="120">
        <f t="shared" si="94"/>
        <v>1505</v>
      </c>
      <c r="AA533" s="121">
        <f t="shared" si="95"/>
        <v>0</v>
      </c>
      <c r="AB533" s="122"/>
    </row>
    <row r="534" spans="1:28" s="44" customFormat="1" ht="18" customHeight="1" x14ac:dyDescent="0.3">
      <c r="A534" s="489"/>
      <c r="B534" s="110" t="s">
        <v>1437</v>
      </c>
      <c r="C534" s="260" t="s">
        <v>1555</v>
      </c>
      <c r="D534" s="150" t="s">
        <v>1504</v>
      </c>
      <c r="E534" s="150" t="s">
        <v>1505</v>
      </c>
      <c r="F534" s="151" t="s">
        <v>0</v>
      </c>
      <c r="G534" s="421"/>
      <c r="H534" s="421"/>
      <c r="I534" s="230">
        <v>2230</v>
      </c>
      <c r="J534" s="84" t="s">
        <v>12</v>
      </c>
      <c r="K534" s="112" t="s">
        <v>5</v>
      </c>
      <c r="L534" s="83">
        <v>3</v>
      </c>
      <c r="M534" s="204">
        <v>63</v>
      </c>
      <c r="N534" s="113" t="s">
        <v>36</v>
      </c>
      <c r="O534" s="114">
        <v>46022</v>
      </c>
      <c r="P534" s="378">
        <v>46023</v>
      </c>
      <c r="Q534" s="378">
        <v>46752</v>
      </c>
      <c r="R534" s="115">
        <v>24</v>
      </c>
      <c r="S534" s="72">
        <f t="shared" si="78"/>
        <v>0</v>
      </c>
      <c r="T534" s="73">
        <f t="shared" si="79"/>
        <v>0</v>
      </c>
      <c r="U534" s="74">
        <f t="shared" si="80"/>
        <v>4460</v>
      </c>
      <c r="V534" s="116">
        <f t="shared" si="90"/>
        <v>0</v>
      </c>
      <c r="W534" s="117">
        <f t="shared" si="91"/>
        <v>0</v>
      </c>
      <c r="X534" s="118">
        <f t="shared" si="92"/>
        <v>2230</v>
      </c>
      <c r="Y534" s="119">
        <f t="shared" si="93"/>
        <v>0</v>
      </c>
      <c r="Z534" s="120">
        <f t="shared" si="94"/>
        <v>0</v>
      </c>
      <c r="AA534" s="121">
        <f t="shared" si="95"/>
        <v>2230</v>
      </c>
      <c r="AB534" s="122"/>
    </row>
    <row r="535" spans="1:28" s="44" customFormat="1" ht="18" customHeight="1" x14ac:dyDescent="0.3">
      <c r="A535" s="489"/>
      <c r="B535" s="110" t="s">
        <v>1437</v>
      </c>
      <c r="C535" s="260" t="s">
        <v>1555</v>
      </c>
      <c r="D535" s="150" t="s">
        <v>1506</v>
      </c>
      <c r="E535" s="150" t="s">
        <v>1507</v>
      </c>
      <c r="F535" s="151" t="s">
        <v>0</v>
      </c>
      <c r="G535" s="230">
        <v>1207</v>
      </c>
      <c r="H535" s="230">
        <v>3596</v>
      </c>
      <c r="I535" s="230"/>
      <c r="J535" s="84" t="s">
        <v>12</v>
      </c>
      <c r="K535" s="112" t="s">
        <v>5</v>
      </c>
      <c r="L535" s="83">
        <v>3</v>
      </c>
      <c r="M535" s="204">
        <v>63</v>
      </c>
      <c r="N535" s="113" t="s">
        <v>36</v>
      </c>
      <c r="O535" s="114">
        <v>46022</v>
      </c>
      <c r="P535" s="378">
        <v>46023</v>
      </c>
      <c r="Q535" s="378">
        <v>46752</v>
      </c>
      <c r="R535" s="115">
        <v>24</v>
      </c>
      <c r="S535" s="72">
        <f t="shared" si="78"/>
        <v>2414</v>
      </c>
      <c r="T535" s="73">
        <f t="shared" si="79"/>
        <v>7192</v>
      </c>
      <c r="U535" s="74">
        <f t="shared" si="80"/>
        <v>0</v>
      </c>
      <c r="V535" s="116">
        <f t="shared" si="90"/>
        <v>1207</v>
      </c>
      <c r="W535" s="117">
        <f t="shared" si="91"/>
        <v>3596</v>
      </c>
      <c r="X535" s="118">
        <f t="shared" si="92"/>
        <v>0</v>
      </c>
      <c r="Y535" s="119">
        <f t="shared" si="93"/>
        <v>1207</v>
      </c>
      <c r="Z535" s="120">
        <f t="shared" si="94"/>
        <v>3596</v>
      </c>
      <c r="AA535" s="121">
        <f t="shared" si="95"/>
        <v>0</v>
      </c>
      <c r="AB535" s="122"/>
    </row>
    <row r="536" spans="1:28" s="44" customFormat="1" ht="18" customHeight="1" thickBot="1" x14ac:dyDescent="0.35">
      <c r="A536" s="490"/>
      <c r="B536" s="154" t="s">
        <v>1437</v>
      </c>
      <c r="C536" s="285" t="s">
        <v>1555</v>
      </c>
      <c r="D536" s="156" t="s">
        <v>1508</v>
      </c>
      <c r="E536" s="138" t="s">
        <v>1509</v>
      </c>
      <c r="F536" s="159" t="s">
        <v>0</v>
      </c>
      <c r="G536" s="403">
        <v>1016</v>
      </c>
      <c r="H536" s="403">
        <v>3382</v>
      </c>
      <c r="I536" s="403"/>
      <c r="J536" s="136" t="s">
        <v>12</v>
      </c>
      <c r="K536" s="137" t="s">
        <v>23</v>
      </c>
      <c r="L536" s="235">
        <v>3</v>
      </c>
      <c r="M536" s="207">
        <v>60</v>
      </c>
      <c r="N536" s="138" t="s">
        <v>36</v>
      </c>
      <c r="O536" s="139">
        <v>46022</v>
      </c>
      <c r="P536" s="381">
        <v>46023</v>
      </c>
      <c r="Q536" s="381">
        <v>46752</v>
      </c>
      <c r="R536" s="140">
        <v>24</v>
      </c>
      <c r="S536" s="305">
        <f t="shared" si="78"/>
        <v>2032</v>
      </c>
      <c r="T536" s="261">
        <f t="shared" si="79"/>
        <v>6764</v>
      </c>
      <c r="U536" s="306">
        <f t="shared" si="80"/>
        <v>0</v>
      </c>
      <c r="V536" s="313">
        <f t="shared" si="90"/>
        <v>1016</v>
      </c>
      <c r="W536" s="262">
        <f t="shared" si="91"/>
        <v>3382</v>
      </c>
      <c r="X536" s="314">
        <f t="shared" si="92"/>
        <v>0</v>
      </c>
      <c r="Y536" s="321">
        <f t="shared" si="93"/>
        <v>1016</v>
      </c>
      <c r="Z536" s="263">
        <f t="shared" si="94"/>
        <v>3382</v>
      </c>
      <c r="AA536" s="322">
        <f t="shared" si="95"/>
        <v>0</v>
      </c>
      <c r="AB536" s="141"/>
    </row>
    <row r="537" spans="1:28" s="44" customFormat="1" ht="18" customHeight="1" x14ac:dyDescent="0.3">
      <c r="A537" s="485">
        <v>30</v>
      </c>
      <c r="B537" s="199" t="s">
        <v>1512</v>
      </c>
      <c r="C537" s="160" t="s">
        <v>1513</v>
      </c>
      <c r="D537" s="288" t="s">
        <v>1514</v>
      </c>
      <c r="E537" s="288" t="s">
        <v>1515</v>
      </c>
      <c r="F537" s="289" t="s">
        <v>0</v>
      </c>
      <c r="G537" s="422">
        <v>2450</v>
      </c>
      <c r="H537" s="422">
        <v>2523</v>
      </c>
      <c r="I537" s="422"/>
      <c r="J537" s="200" t="s">
        <v>11</v>
      </c>
      <c r="K537" s="289" t="s">
        <v>1</v>
      </c>
      <c r="L537" s="200">
        <v>3</v>
      </c>
      <c r="M537" s="393">
        <v>25</v>
      </c>
      <c r="N537" s="231" t="s">
        <v>1544</v>
      </c>
      <c r="O537" s="290">
        <v>46022</v>
      </c>
      <c r="P537" s="290">
        <v>46023</v>
      </c>
      <c r="Q537" s="290">
        <v>46752</v>
      </c>
      <c r="R537" s="301">
        <v>24</v>
      </c>
      <c r="S537" s="69">
        <f t="shared" si="78"/>
        <v>4900</v>
      </c>
      <c r="T537" s="70">
        <f t="shared" si="79"/>
        <v>5046</v>
      </c>
      <c r="U537" s="71">
        <f t="shared" si="80"/>
        <v>0</v>
      </c>
      <c r="V537" s="103">
        <f t="shared" si="90"/>
        <v>2450</v>
      </c>
      <c r="W537" s="104">
        <f t="shared" si="91"/>
        <v>2523</v>
      </c>
      <c r="X537" s="105">
        <f t="shared" si="92"/>
        <v>0</v>
      </c>
      <c r="Y537" s="106">
        <f t="shared" si="93"/>
        <v>2450</v>
      </c>
      <c r="Z537" s="107">
        <f t="shared" si="94"/>
        <v>2523</v>
      </c>
      <c r="AA537" s="108">
        <f t="shared" si="95"/>
        <v>0</v>
      </c>
      <c r="AB537" s="109"/>
    </row>
    <row r="538" spans="1:28" s="44" customFormat="1" ht="18" customHeight="1" x14ac:dyDescent="0.3">
      <c r="A538" s="486"/>
      <c r="B538" s="201" t="s">
        <v>1512</v>
      </c>
      <c r="C538" s="179" t="s">
        <v>1513</v>
      </c>
      <c r="D538" s="238" t="s">
        <v>1516</v>
      </c>
      <c r="E538" s="238" t="s">
        <v>1517</v>
      </c>
      <c r="F538" s="239" t="s">
        <v>0</v>
      </c>
      <c r="G538" s="423">
        <v>2854</v>
      </c>
      <c r="H538" s="424">
        <v>2427</v>
      </c>
      <c r="I538" s="424"/>
      <c r="J538" s="203" t="s">
        <v>11</v>
      </c>
      <c r="K538" s="239" t="s">
        <v>1578</v>
      </c>
      <c r="L538" s="203">
        <v>3</v>
      </c>
      <c r="M538" s="394">
        <v>67</v>
      </c>
      <c r="N538" s="95" t="s">
        <v>1544</v>
      </c>
      <c r="O538" s="240">
        <v>46022</v>
      </c>
      <c r="P538" s="240">
        <v>46023</v>
      </c>
      <c r="Q538" s="240">
        <v>46752</v>
      </c>
      <c r="R538" s="241">
        <v>24</v>
      </c>
      <c r="S538" s="72">
        <f t="shared" si="78"/>
        <v>5708</v>
      </c>
      <c r="T538" s="73">
        <f t="shared" si="79"/>
        <v>4854</v>
      </c>
      <c r="U538" s="74">
        <f t="shared" si="80"/>
        <v>0</v>
      </c>
      <c r="V538" s="116">
        <f t="shared" si="90"/>
        <v>2854</v>
      </c>
      <c r="W538" s="117">
        <f t="shared" si="91"/>
        <v>2427</v>
      </c>
      <c r="X538" s="118">
        <f t="shared" si="92"/>
        <v>0</v>
      </c>
      <c r="Y538" s="119">
        <f t="shared" si="93"/>
        <v>2854</v>
      </c>
      <c r="Z538" s="120">
        <f t="shared" si="94"/>
        <v>2427</v>
      </c>
      <c r="AA538" s="121">
        <f t="shared" si="95"/>
        <v>0</v>
      </c>
      <c r="AB538" s="122"/>
    </row>
    <row r="539" spans="1:28" s="44" customFormat="1" ht="18" customHeight="1" x14ac:dyDescent="0.3">
      <c r="A539" s="486"/>
      <c r="B539" s="201" t="s">
        <v>1512</v>
      </c>
      <c r="C539" s="179" t="s">
        <v>1513</v>
      </c>
      <c r="D539" s="238" t="s">
        <v>1518</v>
      </c>
      <c r="E539" s="238" t="s">
        <v>1519</v>
      </c>
      <c r="F539" s="239" t="s">
        <v>0</v>
      </c>
      <c r="G539" s="423">
        <v>1519</v>
      </c>
      <c r="H539" s="424">
        <v>2956</v>
      </c>
      <c r="I539" s="424"/>
      <c r="J539" s="203" t="s">
        <v>12</v>
      </c>
      <c r="K539" s="239" t="s">
        <v>25</v>
      </c>
      <c r="L539" s="203">
        <v>1</v>
      </c>
      <c r="M539" s="394">
        <v>20</v>
      </c>
      <c r="N539" s="95" t="s">
        <v>1544</v>
      </c>
      <c r="O539" s="240">
        <v>46022</v>
      </c>
      <c r="P539" s="240">
        <v>46023</v>
      </c>
      <c r="Q539" s="240">
        <v>46752</v>
      </c>
      <c r="R539" s="241">
        <v>24</v>
      </c>
      <c r="S539" s="72">
        <f t="shared" si="78"/>
        <v>3038</v>
      </c>
      <c r="T539" s="73">
        <f t="shared" si="79"/>
        <v>5912</v>
      </c>
      <c r="U539" s="74">
        <f t="shared" si="80"/>
        <v>0</v>
      </c>
      <c r="V539" s="116">
        <f t="shared" si="90"/>
        <v>1519</v>
      </c>
      <c r="W539" s="117">
        <f t="shared" si="91"/>
        <v>2956</v>
      </c>
      <c r="X539" s="118">
        <f t="shared" si="92"/>
        <v>0</v>
      </c>
      <c r="Y539" s="119">
        <f t="shared" si="93"/>
        <v>1519</v>
      </c>
      <c r="Z539" s="120">
        <f t="shared" si="94"/>
        <v>2956</v>
      </c>
      <c r="AA539" s="121">
        <f t="shared" si="95"/>
        <v>0</v>
      </c>
      <c r="AB539" s="122"/>
    </row>
    <row r="540" spans="1:28" s="44" customFormat="1" ht="18" customHeight="1" x14ac:dyDescent="0.3">
      <c r="A540" s="486"/>
      <c r="B540" s="201" t="s">
        <v>1512</v>
      </c>
      <c r="C540" s="179" t="s">
        <v>1513</v>
      </c>
      <c r="D540" s="238" t="s">
        <v>1520</v>
      </c>
      <c r="E540" s="238" t="s">
        <v>1515</v>
      </c>
      <c r="F540" s="239" t="s">
        <v>2</v>
      </c>
      <c r="G540" s="424"/>
      <c r="H540" s="424"/>
      <c r="I540" s="424">
        <v>919</v>
      </c>
      <c r="J540" s="203" t="s">
        <v>11</v>
      </c>
      <c r="K540" s="239" t="s">
        <v>22</v>
      </c>
      <c r="L540" s="203">
        <v>3</v>
      </c>
      <c r="M540" s="394">
        <v>20</v>
      </c>
      <c r="N540" s="95" t="s">
        <v>1544</v>
      </c>
      <c r="O540" s="240">
        <v>46022</v>
      </c>
      <c r="P540" s="240">
        <v>46023</v>
      </c>
      <c r="Q540" s="240">
        <v>46752</v>
      </c>
      <c r="R540" s="241">
        <v>24</v>
      </c>
      <c r="S540" s="72">
        <f t="shared" si="78"/>
        <v>0</v>
      </c>
      <c r="T540" s="73">
        <f t="shared" si="79"/>
        <v>0</v>
      </c>
      <c r="U540" s="74">
        <f t="shared" si="80"/>
        <v>1838</v>
      </c>
      <c r="V540" s="116">
        <f t="shared" si="90"/>
        <v>0</v>
      </c>
      <c r="W540" s="117">
        <f t="shared" si="91"/>
        <v>0</v>
      </c>
      <c r="X540" s="118">
        <f t="shared" si="92"/>
        <v>919</v>
      </c>
      <c r="Y540" s="119">
        <f t="shared" si="93"/>
        <v>0</v>
      </c>
      <c r="Z540" s="120">
        <f t="shared" si="94"/>
        <v>0</v>
      </c>
      <c r="AA540" s="121">
        <f t="shared" si="95"/>
        <v>919</v>
      </c>
      <c r="AB540" s="122"/>
    </row>
    <row r="541" spans="1:28" s="44" customFormat="1" ht="18" customHeight="1" x14ac:dyDescent="0.3">
      <c r="A541" s="486"/>
      <c r="B541" s="201" t="s">
        <v>1512</v>
      </c>
      <c r="C541" s="179" t="s">
        <v>1513</v>
      </c>
      <c r="D541" s="238" t="s">
        <v>1521</v>
      </c>
      <c r="E541" s="238" t="s">
        <v>1522</v>
      </c>
      <c r="F541" s="239" t="s">
        <v>0</v>
      </c>
      <c r="G541" s="423">
        <v>1206</v>
      </c>
      <c r="H541" s="424">
        <v>1428</v>
      </c>
      <c r="I541" s="424"/>
      <c r="J541" s="203" t="s">
        <v>11</v>
      </c>
      <c r="K541" s="239" t="s">
        <v>4</v>
      </c>
      <c r="L541" s="203">
        <v>3</v>
      </c>
      <c r="M541" s="394">
        <v>32</v>
      </c>
      <c r="N541" s="95" t="s">
        <v>1544</v>
      </c>
      <c r="O541" s="240">
        <v>46022</v>
      </c>
      <c r="P541" s="240">
        <v>46023</v>
      </c>
      <c r="Q541" s="240">
        <v>46752</v>
      </c>
      <c r="R541" s="241">
        <v>24</v>
      </c>
      <c r="S541" s="72">
        <f t="shared" si="78"/>
        <v>2412</v>
      </c>
      <c r="T541" s="73">
        <f t="shared" si="79"/>
        <v>2856</v>
      </c>
      <c r="U541" s="74">
        <f t="shared" si="80"/>
        <v>0</v>
      </c>
      <c r="V541" s="116">
        <f t="shared" si="90"/>
        <v>1206</v>
      </c>
      <c r="W541" s="117">
        <f t="shared" si="91"/>
        <v>1428</v>
      </c>
      <c r="X541" s="118">
        <f t="shared" si="92"/>
        <v>0</v>
      </c>
      <c r="Y541" s="119">
        <f t="shared" si="93"/>
        <v>1206</v>
      </c>
      <c r="Z541" s="120">
        <f t="shared" si="94"/>
        <v>1428</v>
      </c>
      <c r="AA541" s="121">
        <f t="shared" si="95"/>
        <v>0</v>
      </c>
      <c r="AB541" s="122"/>
    </row>
    <row r="542" spans="1:28" s="44" customFormat="1" ht="18" customHeight="1" x14ac:dyDescent="0.3">
      <c r="A542" s="486"/>
      <c r="B542" s="201" t="s">
        <v>1512</v>
      </c>
      <c r="C542" s="179" t="s">
        <v>1513</v>
      </c>
      <c r="D542" s="238" t="s">
        <v>1523</v>
      </c>
      <c r="E542" s="238" t="s">
        <v>1524</v>
      </c>
      <c r="F542" s="239" t="s">
        <v>0</v>
      </c>
      <c r="G542" s="424"/>
      <c r="H542" s="424"/>
      <c r="I542" s="424">
        <v>2</v>
      </c>
      <c r="J542" s="203" t="s">
        <v>11</v>
      </c>
      <c r="K542" s="239" t="s">
        <v>1</v>
      </c>
      <c r="L542" s="203">
        <v>3</v>
      </c>
      <c r="M542" s="394">
        <v>25</v>
      </c>
      <c r="N542" s="95" t="s">
        <v>1544</v>
      </c>
      <c r="O542" s="240">
        <v>46022</v>
      </c>
      <c r="P542" s="240">
        <v>46023</v>
      </c>
      <c r="Q542" s="240">
        <v>46752</v>
      </c>
      <c r="R542" s="241">
        <v>24</v>
      </c>
      <c r="S542" s="72">
        <f t="shared" si="78"/>
        <v>0</v>
      </c>
      <c r="T542" s="73">
        <f t="shared" si="79"/>
        <v>0</v>
      </c>
      <c r="U542" s="74">
        <f t="shared" si="80"/>
        <v>4</v>
      </c>
      <c r="V542" s="116">
        <f t="shared" si="90"/>
        <v>0</v>
      </c>
      <c r="W542" s="117">
        <f t="shared" si="91"/>
        <v>0</v>
      </c>
      <c r="X542" s="118">
        <f t="shared" si="92"/>
        <v>2</v>
      </c>
      <c r="Y542" s="119">
        <f t="shared" si="93"/>
        <v>0</v>
      </c>
      <c r="Z542" s="120">
        <f t="shared" si="94"/>
        <v>0</v>
      </c>
      <c r="AA542" s="121">
        <f t="shared" si="95"/>
        <v>2</v>
      </c>
      <c r="AB542" s="122"/>
    </row>
    <row r="543" spans="1:28" s="44" customFormat="1" ht="18" customHeight="1" x14ac:dyDescent="0.3">
      <c r="A543" s="486"/>
      <c r="B543" s="201" t="s">
        <v>1512</v>
      </c>
      <c r="C543" s="179" t="s">
        <v>1513</v>
      </c>
      <c r="D543" s="238" t="s">
        <v>1525</v>
      </c>
      <c r="E543" s="238" t="s">
        <v>1526</v>
      </c>
      <c r="F543" s="239" t="s">
        <v>2</v>
      </c>
      <c r="G543" s="423">
        <v>536</v>
      </c>
      <c r="H543" s="424">
        <v>1896</v>
      </c>
      <c r="I543" s="424"/>
      <c r="J543" s="203" t="s">
        <v>12</v>
      </c>
      <c r="K543" s="239" t="s">
        <v>25</v>
      </c>
      <c r="L543" s="203">
        <v>1</v>
      </c>
      <c r="M543" s="394">
        <v>20</v>
      </c>
      <c r="N543" s="95" t="s">
        <v>1544</v>
      </c>
      <c r="O543" s="240">
        <v>46022</v>
      </c>
      <c r="P543" s="240">
        <v>46023</v>
      </c>
      <c r="Q543" s="240">
        <v>46752</v>
      </c>
      <c r="R543" s="241">
        <v>24</v>
      </c>
      <c r="S543" s="72">
        <f t="shared" si="78"/>
        <v>1072</v>
      </c>
      <c r="T543" s="73">
        <f t="shared" si="79"/>
        <v>3792</v>
      </c>
      <c r="U543" s="74">
        <f t="shared" si="80"/>
        <v>0</v>
      </c>
      <c r="V543" s="116">
        <f t="shared" si="90"/>
        <v>536</v>
      </c>
      <c r="W543" s="117">
        <f t="shared" si="91"/>
        <v>1896</v>
      </c>
      <c r="X543" s="118">
        <f t="shared" si="92"/>
        <v>0</v>
      </c>
      <c r="Y543" s="119">
        <f t="shared" si="93"/>
        <v>536</v>
      </c>
      <c r="Z543" s="120">
        <f t="shared" si="94"/>
        <v>1896</v>
      </c>
      <c r="AA543" s="121">
        <f t="shared" si="95"/>
        <v>0</v>
      </c>
      <c r="AB543" s="122"/>
    </row>
    <row r="544" spans="1:28" s="44" customFormat="1" ht="18" customHeight="1" x14ac:dyDescent="0.3">
      <c r="A544" s="486"/>
      <c r="B544" s="201" t="s">
        <v>1512</v>
      </c>
      <c r="C544" s="179" t="s">
        <v>1513</v>
      </c>
      <c r="D544" s="238" t="s">
        <v>1527</v>
      </c>
      <c r="E544" s="238" t="s">
        <v>1528</v>
      </c>
      <c r="F544" s="239" t="s">
        <v>2</v>
      </c>
      <c r="G544" s="423"/>
      <c r="H544" s="424"/>
      <c r="I544" s="424">
        <v>1</v>
      </c>
      <c r="J544" s="203" t="s">
        <v>12</v>
      </c>
      <c r="K544" s="239" t="s">
        <v>9</v>
      </c>
      <c r="L544" s="203">
        <v>1</v>
      </c>
      <c r="M544" s="394">
        <v>16</v>
      </c>
      <c r="N544" s="95" t="s">
        <v>1544</v>
      </c>
      <c r="O544" s="240">
        <v>46022</v>
      </c>
      <c r="P544" s="240">
        <v>46023</v>
      </c>
      <c r="Q544" s="240">
        <v>46752</v>
      </c>
      <c r="R544" s="241">
        <v>24</v>
      </c>
      <c r="S544" s="72">
        <f t="shared" si="78"/>
        <v>0</v>
      </c>
      <c r="T544" s="73">
        <f t="shared" si="79"/>
        <v>0</v>
      </c>
      <c r="U544" s="74">
        <f t="shared" si="80"/>
        <v>2</v>
      </c>
      <c r="V544" s="116">
        <f t="shared" si="90"/>
        <v>0</v>
      </c>
      <c r="W544" s="117">
        <f t="shared" si="91"/>
        <v>0</v>
      </c>
      <c r="X544" s="118">
        <f t="shared" si="92"/>
        <v>1</v>
      </c>
      <c r="Y544" s="119">
        <f t="shared" si="93"/>
        <v>0</v>
      </c>
      <c r="Z544" s="120">
        <f t="shared" si="94"/>
        <v>0</v>
      </c>
      <c r="AA544" s="121">
        <f t="shared" si="95"/>
        <v>1</v>
      </c>
      <c r="AB544" s="122"/>
    </row>
    <row r="545" spans="1:28" s="44" customFormat="1" ht="18" customHeight="1" thickBot="1" x14ac:dyDescent="0.35">
      <c r="A545" s="487"/>
      <c r="B545" s="205" t="s">
        <v>1512</v>
      </c>
      <c r="C545" s="162" t="s">
        <v>1513</v>
      </c>
      <c r="D545" s="291" t="s">
        <v>1529</v>
      </c>
      <c r="E545" s="291" t="s">
        <v>1530</v>
      </c>
      <c r="F545" s="292" t="s">
        <v>2</v>
      </c>
      <c r="G545" s="416"/>
      <c r="H545" s="417"/>
      <c r="I545" s="417">
        <v>0</v>
      </c>
      <c r="J545" s="206" t="s">
        <v>11</v>
      </c>
      <c r="K545" s="292" t="s">
        <v>3</v>
      </c>
      <c r="L545" s="206">
        <v>3</v>
      </c>
      <c r="M545" s="395">
        <v>40</v>
      </c>
      <c r="N545" s="294" t="s">
        <v>1544</v>
      </c>
      <c r="O545" s="277">
        <v>46022</v>
      </c>
      <c r="P545" s="277">
        <v>46023</v>
      </c>
      <c r="Q545" s="277">
        <v>46752</v>
      </c>
      <c r="R545" s="302">
        <v>24</v>
      </c>
      <c r="S545" s="305">
        <f t="shared" si="78"/>
        <v>0</v>
      </c>
      <c r="T545" s="261">
        <f t="shared" si="79"/>
        <v>0</v>
      </c>
      <c r="U545" s="306">
        <f t="shared" si="80"/>
        <v>0</v>
      </c>
      <c r="V545" s="313">
        <f t="shared" si="90"/>
        <v>0</v>
      </c>
      <c r="W545" s="262">
        <f t="shared" si="91"/>
        <v>0</v>
      </c>
      <c r="X545" s="314">
        <f t="shared" si="92"/>
        <v>0</v>
      </c>
      <c r="Y545" s="321">
        <f t="shared" si="93"/>
        <v>0</v>
      </c>
      <c r="Z545" s="263">
        <f t="shared" si="94"/>
        <v>0</v>
      </c>
      <c r="AA545" s="322">
        <f t="shared" si="95"/>
        <v>0</v>
      </c>
      <c r="AB545" s="141"/>
    </row>
    <row r="546" spans="1:28" s="44" customFormat="1" ht="18" customHeight="1" x14ac:dyDescent="0.3">
      <c r="A546" s="491">
        <v>31</v>
      </c>
      <c r="B546" s="96" t="s">
        <v>125</v>
      </c>
      <c r="C546" s="385" t="s">
        <v>126</v>
      </c>
      <c r="D546" s="176" t="s">
        <v>69</v>
      </c>
      <c r="E546" s="247" t="s">
        <v>68</v>
      </c>
      <c r="F546" s="248" t="s">
        <v>2</v>
      </c>
      <c r="G546" s="425"/>
      <c r="H546" s="425"/>
      <c r="I546" s="425">
        <v>187</v>
      </c>
      <c r="J546" s="98" t="s">
        <v>11</v>
      </c>
      <c r="K546" s="178" t="s">
        <v>9</v>
      </c>
      <c r="L546" s="248">
        <v>1</v>
      </c>
      <c r="M546" s="248">
        <v>16</v>
      </c>
      <c r="N546" s="100" t="s">
        <v>36</v>
      </c>
      <c r="O546" s="101">
        <v>46022</v>
      </c>
      <c r="P546" s="101">
        <v>46023</v>
      </c>
      <c r="Q546" s="101">
        <v>46752</v>
      </c>
      <c r="R546" s="102">
        <v>24</v>
      </c>
      <c r="S546" s="69">
        <f t="shared" si="78"/>
        <v>0</v>
      </c>
      <c r="T546" s="70">
        <f t="shared" si="79"/>
        <v>0</v>
      </c>
      <c r="U546" s="71">
        <f t="shared" si="80"/>
        <v>374</v>
      </c>
      <c r="V546" s="103">
        <f t="shared" si="90"/>
        <v>0</v>
      </c>
      <c r="W546" s="104">
        <f t="shared" si="91"/>
        <v>0</v>
      </c>
      <c r="X546" s="105">
        <f t="shared" si="92"/>
        <v>187</v>
      </c>
      <c r="Y546" s="106">
        <f t="shared" si="93"/>
        <v>0</v>
      </c>
      <c r="Z546" s="107">
        <f t="shared" si="94"/>
        <v>0</v>
      </c>
      <c r="AA546" s="108">
        <f t="shared" si="95"/>
        <v>187</v>
      </c>
      <c r="AB546" s="109"/>
    </row>
    <row r="547" spans="1:28" s="44" customFormat="1" ht="18" customHeight="1" x14ac:dyDescent="0.3">
      <c r="A547" s="489"/>
      <c r="B547" s="110" t="s">
        <v>125</v>
      </c>
      <c r="C547" s="145" t="s">
        <v>126</v>
      </c>
      <c r="D547" s="180" t="s">
        <v>71</v>
      </c>
      <c r="E547" s="242" t="s">
        <v>70</v>
      </c>
      <c r="F547" s="204" t="s">
        <v>2</v>
      </c>
      <c r="G547" s="426"/>
      <c r="H547" s="426"/>
      <c r="I547" s="426">
        <v>184</v>
      </c>
      <c r="J547" s="112" t="s">
        <v>11</v>
      </c>
      <c r="K547" s="112" t="s">
        <v>1</v>
      </c>
      <c r="L547" s="204">
        <v>3</v>
      </c>
      <c r="M547" s="204">
        <v>25</v>
      </c>
      <c r="N547" s="113" t="s">
        <v>36</v>
      </c>
      <c r="O547" s="114">
        <v>46022</v>
      </c>
      <c r="P547" s="114">
        <v>46023</v>
      </c>
      <c r="Q547" s="114">
        <v>46752</v>
      </c>
      <c r="R547" s="115">
        <v>24</v>
      </c>
      <c r="S547" s="72">
        <f t="shared" si="78"/>
        <v>0</v>
      </c>
      <c r="T547" s="73">
        <f t="shared" si="79"/>
        <v>0</v>
      </c>
      <c r="U547" s="74">
        <f t="shared" si="80"/>
        <v>368</v>
      </c>
      <c r="V547" s="116">
        <f t="shared" si="90"/>
        <v>0</v>
      </c>
      <c r="W547" s="117">
        <f t="shared" si="91"/>
        <v>0</v>
      </c>
      <c r="X547" s="118">
        <f t="shared" si="92"/>
        <v>184</v>
      </c>
      <c r="Y547" s="119">
        <f t="shared" si="93"/>
        <v>0</v>
      </c>
      <c r="Z547" s="120">
        <f t="shared" si="94"/>
        <v>0</v>
      </c>
      <c r="AA547" s="121">
        <f t="shared" si="95"/>
        <v>184</v>
      </c>
      <c r="AB547" s="122"/>
    </row>
    <row r="548" spans="1:28" s="44" customFormat="1" ht="18" customHeight="1" x14ac:dyDescent="0.3">
      <c r="A548" s="489"/>
      <c r="B548" s="110" t="s">
        <v>125</v>
      </c>
      <c r="C548" s="145" t="s">
        <v>126</v>
      </c>
      <c r="D548" s="180" t="s">
        <v>73</v>
      </c>
      <c r="E548" s="242" t="s">
        <v>72</v>
      </c>
      <c r="F548" s="204" t="s">
        <v>2</v>
      </c>
      <c r="G548" s="426"/>
      <c r="H548" s="426"/>
      <c r="I548" s="426">
        <v>3</v>
      </c>
      <c r="J548" s="112" t="s">
        <v>11</v>
      </c>
      <c r="K548" s="181" t="s">
        <v>3</v>
      </c>
      <c r="L548" s="204">
        <v>3</v>
      </c>
      <c r="M548" s="204">
        <v>40</v>
      </c>
      <c r="N548" s="113" t="s">
        <v>36</v>
      </c>
      <c r="O548" s="114">
        <v>46022</v>
      </c>
      <c r="P548" s="114">
        <v>46023</v>
      </c>
      <c r="Q548" s="114">
        <v>46752</v>
      </c>
      <c r="R548" s="115">
        <v>24</v>
      </c>
      <c r="S548" s="72">
        <f t="shared" si="78"/>
        <v>0</v>
      </c>
      <c r="T548" s="73">
        <f t="shared" si="79"/>
        <v>0</v>
      </c>
      <c r="U548" s="74">
        <f t="shared" si="80"/>
        <v>6</v>
      </c>
      <c r="V548" s="116">
        <f t="shared" si="90"/>
        <v>0</v>
      </c>
      <c r="W548" s="117">
        <f t="shared" si="91"/>
        <v>0</v>
      </c>
      <c r="X548" s="118">
        <f t="shared" si="92"/>
        <v>3</v>
      </c>
      <c r="Y548" s="119">
        <f t="shared" si="93"/>
        <v>0</v>
      </c>
      <c r="Z548" s="120">
        <f t="shared" si="94"/>
        <v>0</v>
      </c>
      <c r="AA548" s="121">
        <f t="shared" si="95"/>
        <v>3</v>
      </c>
      <c r="AB548" s="122"/>
    </row>
    <row r="549" spans="1:28" s="44" customFormat="1" ht="18" customHeight="1" x14ac:dyDescent="0.3">
      <c r="A549" s="489"/>
      <c r="B549" s="110" t="s">
        <v>125</v>
      </c>
      <c r="C549" s="145" t="s">
        <v>126</v>
      </c>
      <c r="D549" s="180" t="s">
        <v>75</v>
      </c>
      <c r="E549" s="242" t="s">
        <v>74</v>
      </c>
      <c r="F549" s="204" t="s">
        <v>0</v>
      </c>
      <c r="G549" s="426">
        <v>3357</v>
      </c>
      <c r="H549" s="426">
        <v>2977</v>
      </c>
      <c r="I549" s="426"/>
      <c r="J549" s="112" t="s">
        <v>11</v>
      </c>
      <c r="K549" s="181" t="s">
        <v>450</v>
      </c>
      <c r="L549" s="204">
        <v>3</v>
      </c>
      <c r="M549" s="204">
        <v>170</v>
      </c>
      <c r="N549" s="113" t="s">
        <v>36</v>
      </c>
      <c r="O549" s="114">
        <v>46022</v>
      </c>
      <c r="P549" s="114">
        <v>46023</v>
      </c>
      <c r="Q549" s="114">
        <v>46752</v>
      </c>
      <c r="R549" s="115">
        <v>24</v>
      </c>
      <c r="S549" s="72">
        <f t="shared" si="78"/>
        <v>6714</v>
      </c>
      <c r="T549" s="73">
        <f t="shared" si="79"/>
        <v>5954</v>
      </c>
      <c r="U549" s="74">
        <f t="shared" si="80"/>
        <v>0</v>
      </c>
      <c r="V549" s="116">
        <f t="shared" si="90"/>
        <v>3357</v>
      </c>
      <c r="W549" s="117">
        <f t="shared" si="91"/>
        <v>2977</v>
      </c>
      <c r="X549" s="118">
        <f t="shared" si="92"/>
        <v>0</v>
      </c>
      <c r="Y549" s="119">
        <f t="shared" si="93"/>
        <v>3357</v>
      </c>
      <c r="Z549" s="120">
        <f t="shared" si="94"/>
        <v>2977</v>
      </c>
      <c r="AA549" s="121">
        <f t="shared" si="95"/>
        <v>0</v>
      </c>
      <c r="AB549" s="122"/>
    </row>
    <row r="550" spans="1:28" s="44" customFormat="1" ht="18" customHeight="1" x14ac:dyDescent="0.3">
      <c r="A550" s="489"/>
      <c r="B550" s="110" t="s">
        <v>125</v>
      </c>
      <c r="C550" s="145" t="s">
        <v>126</v>
      </c>
      <c r="D550" s="180" t="s">
        <v>77</v>
      </c>
      <c r="E550" s="180" t="s">
        <v>76</v>
      </c>
      <c r="F550" s="204" t="s">
        <v>2</v>
      </c>
      <c r="G550" s="426"/>
      <c r="H550" s="426"/>
      <c r="I550" s="426">
        <v>149</v>
      </c>
      <c r="J550" s="112" t="s">
        <v>11</v>
      </c>
      <c r="K550" s="181" t="s">
        <v>8</v>
      </c>
      <c r="L550" s="204">
        <v>3</v>
      </c>
      <c r="M550" s="204">
        <v>16</v>
      </c>
      <c r="N550" s="113" t="s">
        <v>36</v>
      </c>
      <c r="O550" s="114">
        <v>46022</v>
      </c>
      <c r="P550" s="114">
        <v>46023</v>
      </c>
      <c r="Q550" s="114">
        <v>46752</v>
      </c>
      <c r="R550" s="115">
        <v>24</v>
      </c>
      <c r="S550" s="72">
        <f t="shared" si="78"/>
        <v>0</v>
      </c>
      <c r="T550" s="73">
        <f t="shared" si="79"/>
        <v>0</v>
      </c>
      <c r="U550" s="74">
        <f t="shared" si="80"/>
        <v>298</v>
      </c>
      <c r="V550" s="116">
        <f t="shared" si="90"/>
        <v>0</v>
      </c>
      <c r="W550" s="117">
        <f t="shared" si="91"/>
        <v>0</v>
      </c>
      <c r="X550" s="118">
        <f t="shared" si="92"/>
        <v>149</v>
      </c>
      <c r="Y550" s="119">
        <f t="shared" si="93"/>
        <v>0</v>
      </c>
      <c r="Z550" s="120">
        <f t="shared" si="94"/>
        <v>0</v>
      </c>
      <c r="AA550" s="121">
        <f t="shared" si="95"/>
        <v>149</v>
      </c>
      <c r="AB550" s="122"/>
    </row>
    <row r="551" spans="1:28" s="44" customFormat="1" ht="18" customHeight="1" x14ac:dyDescent="0.3">
      <c r="A551" s="489"/>
      <c r="B551" s="110" t="s">
        <v>125</v>
      </c>
      <c r="C551" s="145" t="s">
        <v>126</v>
      </c>
      <c r="D551" s="180" t="s">
        <v>79</v>
      </c>
      <c r="E551" s="242" t="s">
        <v>78</v>
      </c>
      <c r="F551" s="204" t="s">
        <v>2</v>
      </c>
      <c r="G551" s="426"/>
      <c r="H551" s="426"/>
      <c r="I551" s="426">
        <v>361</v>
      </c>
      <c r="J551" s="112" t="s">
        <v>12</v>
      </c>
      <c r="K551" s="181" t="s">
        <v>3</v>
      </c>
      <c r="L551" s="204">
        <v>3</v>
      </c>
      <c r="M551" s="204">
        <v>40</v>
      </c>
      <c r="N551" s="113" t="s">
        <v>36</v>
      </c>
      <c r="O551" s="114">
        <v>46022</v>
      </c>
      <c r="P551" s="114">
        <v>46023</v>
      </c>
      <c r="Q551" s="114">
        <v>46752</v>
      </c>
      <c r="R551" s="115">
        <v>24</v>
      </c>
      <c r="S551" s="72">
        <f t="shared" si="78"/>
        <v>0</v>
      </c>
      <c r="T551" s="73">
        <f t="shared" si="79"/>
        <v>0</v>
      </c>
      <c r="U551" s="74">
        <f t="shared" si="80"/>
        <v>722</v>
      </c>
      <c r="V551" s="116">
        <f t="shared" si="90"/>
        <v>0</v>
      </c>
      <c r="W551" s="117">
        <f t="shared" si="91"/>
        <v>0</v>
      </c>
      <c r="X551" s="118">
        <f t="shared" si="92"/>
        <v>361</v>
      </c>
      <c r="Y551" s="119">
        <f t="shared" si="93"/>
        <v>0</v>
      </c>
      <c r="Z551" s="120">
        <f t="shared" si="94"/>
        <v>0</v>
      </c>
      <c r="AA551" s="121">
        <f t="shared" si="95"/>
        <v>361</v>
      </c>
      <c r="AB551" s="122"/>
    </row>
    <row r="552" spans="1:28" s="44" customFormat="1" ht="18" customHeight="1" x14ac:dyDescent="0.3">
      <c r="A552" s="489"/>
      <c r="B552" s="110" t="s">
        <v>125</v>
      </c>
      <c r="C552" s="145" t="s">
        <v>126</v>
      </c>
      <c r="D552" s="180" t="s">
        <v>81</v>
      </c>
      <c r="E552" s="242" t="s">
        <v>80</v>
      </c>
      <c r="F552" s="204" t="s">
        <v>0</v>
      </c>
      <c r="G552" s="426"/>
      <c r="H552" s="426"/>
      <c r="I552" s="426">
        <v>34386</v>
      </c>
      <c r="J552" s="112" t="s">
        <v>12</v>
      </c>
      <c r="K552" s="181" t="s">
        <v>6</v>
      </c>
      <c r="L552" s="204">
        <v>3</v>
      </c>
      <c r="M552" s="204">
        <v>80</v>
      </c>
      <c r="N552" s="113" t="s">
        <v>36</v>
      </c>
      <c r="O552" s="114">
        <v>46022</v>
      </c>
      <c r="P552" s="114">
        <v>46023</v>
      </c>
      <c r="Q552" s="114">
        <v>46752</v>
      </c>
      <c r="R552" s="115">
        <v>24</v>
      </c>
      <c r="S552" s="72">
        <f t="shared" si="78"/>
        <v>0</v>
      </c>
      <c r="T552" s="73">
        <f t="shared" si="79"/>
        <v>0</v>
      </c>
      <c r="U552" s="74">
        <f t="shared" si="80"/>
        <v>68772</v>
      </c>
      <c r="V552" s="116">
        <f t="shared" si="90"/>
        <v>0</v>
      </c>
      <c r="W552" s="117">
        <f t="shared" si="91"/>
        <v>0</v>
      </c>
      <c r="X552" s="118">
        <f t="shared" si="92"/>
        <v>34386</v>
      </c>
      <c r="Y552" s="119">
        <f t="shared" si="93"/>
        <v>0</v>
      </c>
      <c r="Z552" s="120">
        <f t="shared" si="94"/>
        <v>0</v>
      </c>
      <c r="AA552" s="121">
        <f t="shared" si="95"/>
        <v>34386</v>
      </c>
      <c r="AB552" s="122"/>
    </row>
    <row r="553" spans="1:28" s="44" customFormat="1" ht="18" customHeight="1" x14ac:dyDescent="0.3">
      <c r="A553" s="489"/>
      <c r="B553" s="110" t="s">
        <v>125</v>
      </c>
      <c r="C553" s="145" t="s">
        <v>126</v>
      </c>
      <c r="D553" s="180" t="s">
        <v>83</v>
      </c>
      <c r="E553" s="242" t="s">
        <v>82</v>
      </c>
      <c r="F553" s="204" t="s">
        <v>0</v>
      </c>
      <c r="G553" s="426"/>
      <c r="H553" s="426"/>
      <c r="I553" s="426">
        <v>4167</v>
      </c>
      <c r="J553" s="112" t="s">
        <v>12</v>
      </c>
      <c r="K553" s="181" t="s">
        <v>4</v>
      </c>
      <c r="L553" s="204">
        <v>3</v>
      </c>
      <c r="M553" s="204">
        <v>32</v>
      </c>
      <c r="N553" s="113" t="s">
        <v>36</v>
      </c>
      <c r="O553" s="114">
        <v>46022</v>
      </c>
      <c r="P553" s="114">
        <v>46023</v>
      </c>
      <c r="Q553" s="114">
        <v>46752</v>
      </c>
      <c r="R553" s="115">
        <v>24</v>
      </c>
      <c r="S553" s="72">
        <f t="shared" si="78"/>
        <v>0</v>
      </c>
      <c r="T553" s="73">
        <f t="shared" si="79"/>
        <v>0</v>
      </c>
      <c r="U553" s="74">
        <f t="shared" si="80"/>
        <v>8334</v>
      </c>
      <c r="V553" s="116">
        <f t="shared" si="90"/>
        <v>0</v>
      </c>
      <c r="W553" s="117">
        <f t="shared" si="91"/>
        <v>0</v>
      </c>
      <c r="X553" s="118">
        <f t="shared" si="92"/>
        <v>4167</v>
      </c>
      <c r="Y553" s="119">
        <f t="shared" si="93"/>
        <v>0</v>
      </c>
      <c r="Z553" s="120">
        <f t="shared" si="94"/>
        <v>0</v>
      </c>
      <c r="AA553" s="121">
        <f t="shared" si="95"/>
        <v>4167</v>
      </c>
      <c r="AB553" s="122"/>
    </row>
    <row r="554" spans="1:28" s="44" customFormat="1" ht="18" customHeight="1" x14ac:dyDescent="0.3">
      <c r="A554" s="489"/>
      <c r="B554" s="110" t="s">
        <v>125</v>
      </c>
      <c r="C554" s="145" t="s">
        <v>126</v>
      </c>
      <c r="D554" s="180" t="s">
        <v>85</v>
      </c>
      <c r="E554" s="242" t="s">
        <v>84</v>
      </c>
      <c r="F554" s="204" t="s">
        <v>0</v>
      </c>
      <c r="G554" s="426"/>
      <c r="H554" s="426"/>
      <c r="I554" s="426">
        <v>19537</v>
      </c>
      <c r="J554" s="112" t="s">
        <v>12</v>
      </c>
      <c r="K554" s="181" t="s">
        <v>5</v>
      </c>
      <c r="L554" s="204">
        <v>3</v>
      </c>
      <c r="M554" s="204">
        <v>63</v>
      </c>
      <c r="N554" s="113" t="s">
        <v>36</v>
      </c>
      <c r="O554" s="114">
        <v>46022</v>
      </c>
      <c r="P554" s="114">
        <v>46023</v>
      </c>
      <c r="Q554" s="114">
        <v>46752</v>
      </c>
      <c r="R554" s="115">
        <v>24</v>
      </c>
      <c r="S554" s="72">
        <f t="shared" si="78"/>
        <v>0</v>
      </c>
      <c r="T554" s="73">
        <f t="shared" si="79"/>
        <v>0</v>
      </c>
      <c r="U554" s="74">
        <f t="shared" si="80"/>
        <v>39074</v>
      </c>
      <c r="V554" s="116">
        <f t="shared" si="90"/>
        <v>0</v>
      </c>
      <c r="W554" s="117">
        <f t="shared" si="91"/>
        <v>0</v>
      </c>
      <c r="X554" s="118">
        <f t="shared" si="92"/>
        <v>19537</v>
      </c>
      <c r="Y554" s="119">
        <f t="shared" si="93"/>
        <v>0</v>
      </c>
      <c r="Z554" s="120">
        <f t="shared" si="94"/>
        <v>0</v>
      </c>
      <c r="AA554" s="121">
        <f t="shared" si="95"/>
        <v>19537</v>
      </c>
      <c r="AB554" s="122"/>
    </row>
    <row r="555" spans="1:28" s="44" customFormat="1" ht="18" customHeight="1" x14ac:dyDescent="0.3">
      <c r="A555" s="489"/>
      <c r="B555" s="110" t="s">
        <v>125</v>
      </c>
      <c r="C555" s="145" t="s">
        <v>126</v>
      </c>
      <c r="D555" s="180" t="s">
        <v>87</v>
      </c>
      <c r="E555" s="242" t="s">
        <v>86</v>
      </c>
      <c r="F555" s="204" t="s">
        <v>0</v>
      </c>
      <c r="G555" s="426">
        <v>2837</v>
      </c>
      <c r="H555" s="426">
        <v>6593</v>
      </c>
      <c r="I555" s="426"/>
      <c r="J555" s="112" t="s">
        <v>12</v>
      </c>
      <c r="K555" s="181" t="s">
        <v>3</v>
      </c>
      <c r="L555" s="204">
        <v>3</v>
      </c>
      <c r="M555" s="204">
        <v>40</v>
      </c>
      <c r="N555" s="113" t="s">
        <v>36</v>
      </c>
      <c r="O555" s="114">
        <v>46022</v>
      </c>
      <c r="P555" s="114">
        <v>46023</v>
      </c>
      <c r="Q555" s="114">
        <v>46752</v>
      </c>
      <c r="R555" s="115">
        <v>24</v>
      </c>
      <c r="S555" s="72">
        <f t="shared" si="78"/>
        <v>5674</v>
      </c>
      <c r="T555" s="73">
        <f t="shared" si="79"/>
        <v>13186</v>
      </c>
      <c r="U555" s="74">
        <f t="shared" si="80"/>
        <v>0</v>
      </c>
      <c r="V555" s="116">
        <f t="shared" si="90"/>
        <v>2837</v>
      </c>
      <c r="W555" s="117">
        <f t="shared" si="91"/>
        <v>6593</v>
      </c>
      <c r="X555" s="118">
        <f t="shared" si="92"/>
        <v>0</v>
      </c>
      <c r="Y555" s="119">
        <f t="shared" si="93"/>
        <v>2837</v>
      </c>
      <c r="Z555" s="120">
        <f t="shared" si="94"/>
        <v>6593</v>
      </c>
      <c r="AA555" s="121">
        <f t="shared" si="95"/>
        <v>0</v>
      </c>
      <c r="AB555" s="122"/>
    </row>
    <row r="556" spans="1:28" s="44" customFormat="1" ht="18" customHeight="1" x14ac:dyDescent="0.3">
      <c r="A556" s="489"/>
      <c r="B556" s="110" t="s">
        <v>125</v>
      </c>
      <c r="C556" s="145" t="s">
        <v>126</v>
      </c>
      <c r="D556" s="180" t="s">
        <v>89</v>
      </c>
      <c r="E556" s="242" t="s">
        <v>88</v>
      </c>
      <c r="F556" s="204" t="s">
        <v>0</v>
      </c>
      <c r="G556" s="426">
        <v>4772</v>
      </c>
      <c r="H556" s="426">
        <v>14590</v>
      </c>
      <c r="I556" s="426"/>
      <c r="J556" s="112" t="s">
        <v>12</v>
      </c>
      <c r="K556" s="181" t="s">
        <v>5</v>
      </c>
      <c r="L556" s="204">
        <v>3</v>
      </c>
      <c r="M556" s="204">
        <v>63</v>
      </c>
      <c r="N556" s="113" t="s">
        <v>36</v>
      </c>
      <c r="O556" s="114">
        <v>46022</v>
      </c>
      <c r="P556" s="114">
        <v>46023</v>
      </c>
      <c r="Q556" s="114">
        <v>46752</v>
      </c>
      <c r="R556" s="115">
        <v>24</v>
      </c>
      <c r="S556" s="72">
        <f t="shared" si="78"/>
        <v>9544</v>
      </c>
      <c r="T556" s="73">
        <f t="shared" si="79"/>
        <v>29180</v>
      </c>
      <c r="U556" s="74">
        <f t="shared" si="80"/>
        <v>0</v>
      </c>
      <c r="V556" s="116">
        <f t="shared" si="90"/>
        <v>4772</v>
      </c>
      <c r="W556" s="117">
        <f t="shared" si="91"/>
        <v>14590</v>
      </c>
      <c r="X556" s="118">
        <f t="shared" si="92"/>
        <v>0</v>
      </c>
      <c r="Y556" s="119">
        <f t="shared" si="93"/>
        <v>4772</v>
      </c>
      <c r="Z556" s="120">
        <f t="shared" si="94"/>
        <v>14590</v>
      </c>
      <c r="AA556" s="121">
        <f t="shared" si="95"/>
        <v>0</v>
      </c>
      <c r="AB556" s="122"/>
    </row>
    <row r="557" spans="1:28" s="44" customFormat="1" ht="18" customHeight="1" x14ac:dyDescent="0.3">
      <c r="A557" s="489"/>
      <c r="B557" s="110" t="s">
        <v>125</v>
      </c>
      <c r="C557" s="145" t="s">
        <v>126</v>
      </c>
      <c r="D557" s="180" t="s">
        <v>91</v>
      </c>
      <c r="E557" s="242" t="s">
        <v>90</v>
      </c>
      <c r="F557" s="204" t="s">
        <v>0</v>
      </c>
      <c r="G557" s="426"/>
      <c r="H557" s="426"/>
      <c r="I557" s="426">
        <v>5972</v>
      </c>
      <c r="J557" s="112" t="s">
        <v>12</v>
      </c>
      <c r="K557" s="112" t="s">
        <v>1</v>
      </c>
      <c r="L557" s="204">
        <v>3</v>
      </c>
      <c r="M557" s="204">
        <v>25</v>
      </c>
      <c r="N557" s="113" t="s">
        <v>36</v>
      </c>
      <c r="O557" s="114">
        <v>46022</v>
      </c>
      <c r="P557" s="114">
        <v>46023</v>
      </c>
      <c r="Q557" s="114">
        <v>46752</v>
      </c>
      <c r="R557" s="115">
        <v>24</v>
      </c>
      <c r="S557" s="72">
        <f t="shared" si="78"/>
        <v>0</v>
      </c>
      <c r="T557" s="73">
        <f t="shared" si="79"/>
        <v>0</v>
      </c>
      <c r="U557" s="74">
        <f t="shared" si="80"/>
        <v>11944</v>
      </c>
      <c r="V557" s="116">
        <f t="shared" si="90"/>
        <v>0</v>
      </c>
      <c r="W557" s="117">
        <f t="shared" si="91"/>
        <v>0</v>
      </c>
      <c r="X557" s="118">
        <f t="shared" si="92"/>
        <v>5972</v>
      </c>
      <c r="Y557" s="119">
        <f t="shared" si="93"/>
        <v>0</v>
      </c>
      <c r="Z557" s="120">
        <f t="shared" si="94"/>
        <v>0</v>
      </c>
      <c r="AA557" s="121">
        <f t="shared" si="95"/>
        <v>5972</v>
      </c>
      <c r="AB557" s="122"/>
    </row>
    <row r="558" spans="1:28" s="44" customFormat="1" ht="18" customHeight="1" x14ac:dyDescent="0.3">
      <c r="A558" s="489"/>
      <c r="B558" s="110" t="s">
        <v>125</v>
      </c>
      <c r="C558" s="145" t="s">
        <v>126</v>
      </c>
      <c r="D558" s="180" t="s">
        <v>93</v>
      </c>
      <c r="E558" s="242" t="s">
        <v>92</v>
      </c>
      <c r="F558" s="204" t="s">
        <v>0</v>
      </c>
      <c r="G558" s="426">
        <v>1697</v>
      </c>
      <c r="H558" s="426">
        <v>4412</v>
      </c>
      <c r="I558" s="426"/>
      <c r="J558" s="112" t="s">
        <v>12</v>
      </c>
      <c r="K558" s="112" t="s">
        <v>1</v>
      </c>
      <c r="L558" s="204">
        <v>3</v>
      </c>
      <c r="M558" s="204">
        <v>25</v>
      </c>
      <c r="N558" s="113" t="s">
        <v>36</v>
      </c>
      <c r="O558" s="114">
        <v>46022</v>
      </c>
      <c r="P558" s="114">
        <v>46023</v>
      </c>
      <c r="Q558" s="114">
        <v>46752</v>
      </c>
      <c r="R558" s="115">
        <v>24</v>
      </c>
      <c r="S558" s="72">
        <f t="shared" si="78"/>
        <v>3394</v>
      </c>
      <c r="T558" s="73">
        <f t="shared" si="79"/>
        <v>8824</v>
      </c>
      <c r="U558" s="74">
        <f t="shared" si="80"/>
        <v>0</v>
      </c>
      <c r="V558" s="116">
        <f t="shared" si="90"/>
        <v>1697</v>
      </c>
      <c r="W558" s="117">
        <f t="shared" si="91"/>
        <v>4412</v>
      </c>
      <c r="X558" s="118">
        <f t="shared" si="92"/>
        <v>0</v>
      </c>
      <c r="Y558" s="119">
        <f t="shared" si="93"/>
        <v>1697</v>
      </c>
      <c r="Z558" s="120">
        <f t="shared" si="94"/>
        <v>4412</v>
      </c>
      <c r="AA558" s="121">
        <f t="shared" si="95"/>
        <v>0</v>
      </c>
      <c r="AB558" s="122"/>
    </row>
    <row r="559" spans="1:28" s="44" customFormat="1" ht="18" customHeight="1" x14ac:dyDescent="0.3">
      <c r="A559" s="489"/>
      <c r="B559" s="110" t="s">
        <v>125</v>
      </c>
      <c r="C559" s="145" t="s">
        <v>126</v>
      </c>
      <c r="D559" s="180" t="s">
        <v>95</v>
      </c>
      <c r="E559" s="192" t="s">
        <v>94</v>
      </c>
      <c r="F559" s="204" t="s">
        <v>0</v>
      </c>
      <c r="G559" s="426">
        <v>3289</v>
      </c>
      <c r="H559" s="426">
        <v>7936</v>
      </c>
      <c r="I559" s="426"/>
      <c r="J559" s="112" t="s">
        <v>12</v>
      </c>
      <c r="K559" s="181" t="s">
        <v>3</v>
      </c>
      <c r="L559" s="204">
        <v>3</v>
      </c>
      <c r="M559" s="204">
        <v>40</v>
      </c>
      <c r="N559" s="113" t="s">
        <v>36</v>
      </c>
      <c r="O559" s="114">
        <v>46022</v>
      </c>
      <c r="P559" s="114">
        <v>46023</v>
      </c>
      <c r="Q559" s="114">
        <v>46752</v>
      </c>
      <c r="R559" s="115">
        <v>24</v>
      </c>
      <c r="S559" s="72">
        <f t="shared" si="78"/>
        <v>6578</v>
      </c>
      <c r="T559" s="73">
        <f t="shared" si="79"/>
        <v>15872</v>
      </c>
      <c r="U559" s="74">
        <f t="shared" si="80"/>
        <v>0</v>
      </c>
      <c r="V559" s="116">
        <f t="shared" si="90"/>
        <v>3289</v>
      </c>
      <c r="W559" s="117">
        <f t="shared" si="91"/>
        <v>7936</v>
      </c>
      <c r="X559" s="118">
        <f t="shared" si="92"/>
        <v>0</v>
      </c>
      <c r="Y559" s="119">
        <f t="shared" si="93"/>
        <v>3289</v>
      </c>
      <c r="Z559" s="120">
        <f t="shared" si="94"/>
        <v>7936</v>
      </c>
      <c r="AA559" s="121">
        <f t="shared" si="95"/>
        <v>0</v>
      </c>
      <c r="AB559" s="122"/>
    </row>
    <row r="560" spans="1:28" s="44" customFormat="1" ht="18" customHeight="1" x14ac:dyDescent="0.3">
      <c r="A560" s="489"/>
      <c r="B560" s="110" t="s">
        <v>125</v>
      </c>
      <c r="C560" s="145" t="s">
        <v>126</v>
      </c>
      <c r="D560" s="180" t="s">
        <v>97</v>
      </c>
      <c r="E560" s="242" t="s">
        <v>96</v>
      </c>
      <c r="F560" s="204" t="s">
        <v>0</v>
      </c>
      <c r="G560" s="426"/>
      <c r="H560" s="426"/>
      <c r="I560" s="426">
        <v>15842</v>
      </c>
      <c r="J560" s="112" t="s">
        <v>12</v>
      </c>
      <c r="K560" s="181" t="s">
        <v>26</v>
      </c>
      <c r="L560" s="204">
        <v>3</v>
      </c>
      <c r="M560" s="204">
        <v>50</v>
      </c>
      <c r="N560" s="113" t="s">
        <v>36</v>
      </c>
      <c r="O560" s="114">
        <v>46022</v>
      </c>
      <c r="P560" s="114">
        <v>46023</v>
      </c>
      <c r="Q560" s="114">
        <v>46752</v>
      </c>
      <c r="R560" s="115">
        <v>24</v>
      </c>
      <c r="S560" s="72">
        <f t="shared" si="78"/>
        <v>0</v>
      </c>
      <c r="T560" s="73">
        <f t="shared" si="79"/>
        <v>0</v>
      </c>
      <c r="U560" s="74">
        <f t="shared" si="80"/>
        <v>31684</v>
      </c>
      <c r="V560" s="116">
        <f t="shared" si="90"/>
        <v>0</v>
      </c>
      <c r="W560" s="117">
        <f t="shared" si="91"/>
        <v>0</v>
      </c>
      <c r="X560" s="118">
        <f t="shared" si="92"/>
        <v>15842</v>
      </c>
      <c r="Y560" s="119">
        <f t="shared" si="93"/>
        <v>0</v>
      </c>
      <c r="Z560" s="120">
        <f t="shared" si="94"/>
        <v>0</v>
      </c>
      <c r="AA560" s="121">
        <f t="shared" si="95"/>
        <v>15842</v>
      </c>
      <c r="AB560" s="122"/>
    </row>
    <row r="561" spans="1:28" s="44" customFormat="1" ht="18" customHeight="1" x14ac:dyDescent="0.3">
      <c r="A561" s="489"/>
      <c r="B561" s="110" t="s">
        <v>125</v>
      </c>
      <c r="C561" s="145" t="s">
        <v>126</v>
      </c>
      <c r="D561" s="180" t="s">
        <v>99</v>
      </c>
      <c r="E561" s="243" t="s">
        <v>98</v>
      </c>
      <c r="F561" s="204" t="s">
        <v>0</v>
      </c>
      <c r="G561" s="426">
        <v>4905</v>
      </c>
      <c r="H561" s="426">
        <v>13344</v>
      </c>
      <c r="I561" s="426"/>
      <c r="J561" s="112" t="s">
        <v>12</v>
      </c>
      <c r="K561" s="181" t="s">
        <v>5</v>
      </c>
      <c r="L561" s="204">
        <v>3</v>
      </c>
      <c r="M561" s="204">
        <v>63</v>
      </c>
      <c r="N561" s="113" t="s">
        <v>36</v>
      </c>
      <c r="O561" s="114">
        <v>46022</v>
      </c>
      <c r="P561" s="114">
        <v>46023</v>
      </c>
      <c r="Q561" s="114">
        <v>46752</v>
      </c>
      <c r="R561" s="115">
        <v>24</v>
      </c>
      <c r="S561" s="72">
        <f t="shared" si="78"/>
        <v>9810</v>
      </c>
      <c r="T561" s="73">
        <f t="shared" si="79"/>
        <v>26688</v>
      </c>
      <c r="U561" s="74">
        <f t="shared" si="80"/>
        <v>0</v>
      </c>
      <c r="V561" s="116">
        <f t="shared" si="90"/>
        <v>4905</v>
      </c>
      <c r="W561" s="117">
        <f t="shared" si="91"/>
        <v>13344</v>
      </c>
      <c r="X561" s="118">
        <f t="shared" si="92"/>
        <v>0</v>
      </c>
      <c r="Y561" s="119">
        <f t="shared" si="93"/>
        <v>4905</v>
      </c>
      <c r="Z561" s="120">
        <f t="shared" si="94"/>
        <v>13344</v>
      </c>
      <c r="AA561" s="121">
        <f t="shared" si="95"/>
        <v>0</v>
      </c>
      <c r="AB561" s="122"/>
    </row>
    <row r="562" spans="1:28" s="44" customFormat="1" ht="18" customHeight="1" x14ac:dyDescent="0.3">
      <c r="A562" s="489"/>
      <c r="B562" s="110" t="s">
        <v>125</v>
      </c>
      <c r="C562" s="145" t="s">
        <v>126</v>
      </c>
      <c r="D562" s="180" t="s">
        <v>101</v>
      </c>
      <c r="E562" s="243" t="s">
        <v>100</v>
      </c>
      <c r="F562" s="204" t="s">
        <v>0</v>
      </c>
      <c r="G562" s="426">
        <v>2654</v>
      </c>
      <c r="H562" s="426">
        <v>7163</v>
      </c>
      <c r="I562" s="426"/>
      <c r="J562" s="112" t="s">
        <v>12</v>
      </c>
      <c r="K562" s="181" t="s">
        <v>3</v>
      </c>
      <c r="L562" s="204">
        <v>3</v>
      </c>
      <c r="M562" s="204">
        <v>40</v>
      </c>
      <c r="N562" s="113" t="s">
        <v>36</v>
      </c>
      <c r="O562" s="114">
        <v>46022</v>
      </c>
      <c r="P562" s="114">
        <v>46023</v>
      </c>
      <c r="Q562" s="114">
        <v>46752</v>
      </c>
      <c r="R562" s="115">
        <v>24</v>
      </c>
      <c r="S562" s="72">
        <f t="shared" si="78"/>
        <v>5308</v>
      </c>
      <c r="T562" s="73">
        <f t="shared" si="79"/>
        <v>14326</v>
      </c>
      <c r="U562" s="74">
        <f t="shared" si="80"/>
        <v>0</v>
      </c>
      <c r="V562" s="116">
        <f t="shared" si="90"/>
        <v>2654</v>
      </c>
      <c r="W562" s="117">
        <f t="shared" si="91"/>
        <v>7163</v>
      </c>
      <c r="X562" s="118">
        <f t="shared" si="92"/>
        <v>0</v>
      </c>
      <c r="Y562" s="119">
        <f t="shared" si="93"/>
        <v>2654</v>
      </c>
      <c r="Z562" s="120">
        <f t="shared" si="94"/>
        <v>7163</v>
      </c>
      <c r="AA562" s="121">
        <f t="shared" si="95"/>
        <v>0</v>
      </c>
      <c r="AB562" s="122"/>
    </row>
    <row r="563" spans="1:28" s="44" customFormat="1" ht="18" customHeight="1" x14ac:dyDescent="0.3">
      <c r="A563" s="489"/>
      <c r="B563" s="110" t="s">
        <v>125</v>
      </c>
      <c r="C563" s="145" t="s">
        <v>126</v>
      </c>
      <c r="D563" s="180" t="s">
        <v>103</v>
      </c>
      <c r="E563" s="192" t="s">
        <v>102</v>
      </c>
      <c r="F563" s="204" t="s">
        <v>37</v>
      </c>
      <c r="G563" s="426"/>
      <c r="H563" s="426"/>
      <c r="I563" s="426">
        <v>40120</v>
      </c>
      <c r="J563" s="112" t="s">
        <v>11</v>
      </c>
      <c r="K563" s="181" t="s">
        <v>6</v>
      </c>
      <c r="L563" s="204">
        <v>3</v>
      </c>
      <c r="M563" s="204">
        <v>80</v>
      </c>
      <c r="N563" s="113" t="s">
        <v>36</v>
      </c>
      <c r="O563" s="114">
        <v>46022</v>
      </c>
      <c r="P563" s="114">
        <v>46023</v>
      </c>
      <c r="Q563" s="114">
        <v>46752</v>
      </c>
      <c r="R563" s="115">
        <v>24</v>
      </c>
      <c r="S563" s="72">
        <f t="shared" si="78"/>
        <v>0</v>
      </c>
      <c r="T563" s="73">
        <f t="shared" si="79"/>
        <v>0</v>
      </c>
      <c r="U563" s="74">
        <f t="shared" si="80"/>
        <v>80240</v>
      </c>
      <c r="V563" s="116">
        <f t="shared" si="90"/>
        <v>0</v>
      </c>
      <c r="W563" s="117">
        <f t="shared" si="91"/>
        <v>0</v>
      </c>
      <c r="X563" s="118">
        <f t="shared" si="92"/>
        <v>40120</v>
      </c>
      <c r="Y563" s="119">
        <f t="shared" si="93"/>
        <v>0</v>
      </c>
      <c r="Z563" s="120">
        <f t="shared" si="94"/>
        <v>0</v>
      </c>
      <c r="AA563" s="121">
        <f t="shared" si="95"/>
        <v>40120</v>
      </c>
      <c r="AB563" s="122"/>
    </row>
    <row r="564" spans="1:28" s="44" customFormat="1" ht="18" customHeight="1" x14ac:dyDescent="0.3">
      <c r="A564" s="489"/>
      <c r="B564" s="110" t="s">
        <v>125</v>
      </c>
      <c r="C564" s="145" t="s">
        <v>126</v>
      </c>
      <c r="D564" s="180" t="s">
        <v>105</v>
      </c>
      <c r="E564" s="192" t="s">
        <v>104</v>
      </c>
      <c r="F564" s="204" t="s">
        <v>0</v>
      </c>
      <c r="G564" s="426">
        <v>4090</v>
      </c>
      <c r="H564" s="426">
        <v>3120</v>
      </c>
      <c r="I564" s="426"/>
      <c r="J564" s="112" t="s">
        <v>11</v>
      </c>
      <c r="K564" s="181" t="s">
        <v>452</v>
      </c>
      <c r="L564" s="204">
        <v>3</v>
      </c>
      <c r="M564" s="204">
        <v>85</v>
      </c>
      <c r="N564" s="113" t="s">
        <v>36</v>
      </c>
      <c r="O564" s="114">
        <v>46022</v>
      </c>
      <c r="P564" s="114">
        <v>46023</v>
      </c>
      <c r="Q564" s="114">
        <v>46752</v>
      </c>
      <c r="R564" s="115">
        <v>24</v>
      </c>
      <c r="S564" s="72">
        <f t="shared" si="78"/>
        <v>8180</v>
      </c>
      <c r="T564" s="73">
        <f t="shared" si="79"/>
        <v>6240</v>
      </c>
      <c r="U564" s="74">
        <f t="shared" si="80"/>
        <v>0</v>
      </c>
      <c r="V564" s="116">
        <f t="shared" si="90"/>
        <v>4090</v>
      </c>
      <c r="W564" s="117">
        <f t="shared" si="91"/>
        <v>3120</v>
      </c>
      <c r="X564" s="118">
        <f t="shared" si="92"/>
        <v>0</v>
      </c>
      <c r="Y564" s="119">
        <f t="shared" si="93"/>
        <v>4090</v>
      </c>
      <c r="Z564" s="120">
        <f t="shared" si="94"/>
        <v>3120</v>
      </c>
      <c r="AA564" s="121">
        <f t="shared" si="95"/>
        <v>0</v>
      </c>
      <c r="AB564" s="122"/>
    </row>
    <row r="565" spans="1:28" s="44" customFormat="1" ht="18" customHeight="1" x14ac:dyDescent="0.3">
      <c r="A565" s="489"/>
      <c r="B565" s="110" t="s">
        <v>125</v>
      </c>
      <c r="C565" s="145" t="s">
        <v>126</v>
      </c>
      <c r="D565" s="180" t="s">
        <v>107</v>
      </c>
      <c r="E565" s="192" t="s">
        <v>106</v>
      </c>
      <c r="F565" s="204" t="s">
        <v>2</v>
      </c>
      <c r="G565" s="426"/>
      <c r="H565" s="426"/>
      <c r="I565" s="426">
        <v>510</v>
      </c>
      <c r="J565" s="112" t="s">
        <v>11</v>
      </c>
      <c r="K565" s="112" t="s">
        <v>1</v>
      </c>
      <c r="L565" s="204">
        <v>3</v>
      </c>
      <c r="M565" s="204">
        <v>25</v>
      </c>
      <c r="N565" s="113" t="s">
        <v>36</v>
      </c>
      <c r="O565" s="114">
        <v>46022</v>
      </c>
      <c r="P565" s="114">
        <v>46023</v>
      </c>
      <c r="Q565" s="114">
        <v>46752</v>
      </c>
      <c r="R565" s="115">
        <v>24</v>
      </c>
      <c r="S565" s="72">
        <f t="shared" si="78"/>
        <v>0</v>
      </c>
      <c r="T565" s="73">
        <f t="shared" si="79"/>
        <v>0</v>
      </c>
      <c r="U565" s="74">
        <f t="shared" si="80"/>
        <v>1020</v>
      </c>
      <c r="V565" s="116">
        <f t="shared" si="90"/>
        <v>0</v>
      </c>
      <c r="W565" s="117">
        <f t="shared" si="91"/>
        <v>0</v>
      </c>
      <c r="X565" s="118">
        <f t="shared" si="92"/>
        <v>510</v>
      </c>
      <c r="Y565" s="119">
        <f t="shared" si="93"/>
        <v>0</v>
      </c>
      <c r="Z565" s="120">
        <f t="shared" si="94"/>
        <v>0</v>
      </c>
      <c r="AA565" s="121">
        <f t="shared" si="95"/>
        <v>510</v>
      </c>
      <c r="AB565" s="122"/>
    </row>
    <row r="566" spans="1:28" s="44" customFormat="1" ht="18" customHeight="1" x14ac:dyDescent="0.3">
      <c r="A566" s="489"/>
      <c r="B566" s="110" t="s">
        <v>125</v>
      </c>
      <c r="C566" s="145" t="s">
        <v>126</v>
      </c>
      <c r="D566" s="180" t="s">
        <v>109</v>
      </c>
      <c r="E566" s="192" t="s">
        <v>108</v>
      </c>
      <c r="F566" s="204" t="s">
        <v>0</v>
      </c>
      <c r="G566" s="426"/>
      <c r="H566" s="426"/>
      <c r="I566" s="426">
        <v>14850</v>
      </c>
      <c r="J566" s="112" t="s">
        <v>11</v>
      </c>
      <c r="K566" s="181" t="s">
        <v>30</v>
      </c>
      <c r="L566" s="204">
        <v>3</v>
      </c>
      <c r="M566" s="204">
        <v>125</v>
      </c>
      <c r="N566" s="113" t="s">
        <v>36</v>
      </c>
      <c r="O566" s="114">
        <v>46022</v>
      </c>
      <c r="P566" s="114">
        <v>46023</v>
      </c>
      <c r="Q566" s="114">
        <v>46752</v>
      </c>
      <c r="R566" s="115">
        <v>24</v>
      </c>
      <c r="S566" s="72">
        <f t="shared" si="78"/>
        <v>0</v>
      </c>
      <c r="T566" s="73">
        <f t="shared" si="79"/>
        <v>0</v>
      </c>
      <c r="U566" s="74">
        <f t="shared" si="80"/>
        <v>29700</v>
      </c>
      <c r="V566" s="116">
        <f t="shared" si="90"/>
        <v>0</v>
      </c>
      <c r="W566" s="117">
        <f t="shared" si="91"/>
        <v>0</v>
      </c>
      <c r="X566" s="118">
        <f t="shared" si="92"/>
        <v>14850</v>
      </c>
      <c r="Y566" s="119">
        <f t="shared" si="93"/>
        <v>0</v>
      </c>
      <c r="Z566" s="120">
        <f t="shared" si="94"/>
        <v>0</v>
      </c>
      <c r="AA566" s="121">
        <f t="shared" si="95"/>
        <v>14850</v>
      </c>
      <c r="AB566" s="122"/>
    </row>
    <row r="567" spans="1:28" s="44" customFormat="1" ht="18" customHeight="1" x14ac:dyDescent="0.3">
      <c r="A567" s="489"/>
      <c r="B567" s="110" t="s">
        <v>125</v>
      </c>
      <c r="C567" s="145" t="s">
        <v>126</v>
      </c>
      <c r="D567" s="180" t="s">
        <v>111</v>
      </c>
      <c r="E567" s="242" t="s">
        <v>110</v>
      </c>
      <c r="F567" s="204" t="s">
        <v>2</v>
      </c>
      <c r="G567" s="426"/>
      <c r="H567" s="426"/>
      <c r="I567" s="426">
        <v>1770</v>
      </c>
      <c r="J567" s="112" t="s">
        <v>11</v>
      </c>
      <c r="K567" s="181" t="s">
        <v>453</v>
      </c>
      <c r="L567" s="204">
        <v>3</v>
      </c>
      <c r="M567" s="204">
        <v>37</v>
      </c>
      <c r="N567" s="113" t="s">
        <v>36</v>
      </c>
      <c r="O567" s="114">
        <v>46022</v>
      </c>
      <c r="P567" s="114">
        <v>46023</v>
      </c>
      <c r="Q567" s="114">
        <v>46752</v>
      </c>
      <c r="R567" s="115">
        <v>24</v>
      </c>
      <c r="S567" s="72">
        <f t="shared" ref="S567:S631" si="96">SUM(G567/12*R567)</f>
        <v>0</v>
      </c>
      <c r="T567" s="73">
        <f t="shared" ref="T567:T631" si="97">SUM(H567/12*R567)</f>
        <v>0</v>
      </c>
      <c r="U567" s="74">
        <f t="shared" ref="U567:U631" si="98">SUM(I567/12*R567)</f>
        <v>3540</v>
      </c>
      <c r="V567" s="116">
        <f t="shared" si="90"/>
        <v>0</v>
      </c>
      <c r="W567" s="117">
        <f t="shared" si="91"/>
        <v>0</v>
      </c>
      <c r="X567" s="118">
        <f t="shared" si="92"/>
        <v>1770</v>
      </c>
      <c r="Y567" s="119">
        <f t="shared" si="93"/>
        <v>0</v>
      </c>
      <c r="Z567" s="120">
        <f t="shared" si="94"/>
        <v>0</v>
      </c>
      <c r="AA567" s="121">
        <f t="shared" si="95"/>
        <v>1770</v>
      </c>
      <c r="AB567" s="122"/>
    </row>
    <row r="568" spans="1:28" s="44" customFormat="1" ht="18" customHeight="1" x14ac:dyDescent="0.3">
      <c r="A568" s="489"/>
      <c r="B568" s="110" t="s">
        <v>125</v>
      </c>
      <c r="C568" s="145" t="s">
        <v>126</v>
      </c>
      <c r="D568" s="180" t="s">
        <v>112</v>
      </c>
      <c r="E568" s="242" t="s">
        <v>110</v>
      </c>
      <c r="F568" s="204" t="s">
        <v>0</v>
      </c>
      <c r="G568" s="426">
        <v>6221</v>
      </c>
      <c r="H568" s="426">
        <v>1139</v>
      </c>
      <c r="I568" s="426"/>
      <c r="J568" s="112" t="s">
        <v>11</v>
      </c>
      <c r="K568" s="181" t="s">
        <v>6</v>
      </c>
      <c r="L568" s="204">
        <v>3</v>
      </c>
      <c r="M568" s="204">
        <v>80</v>
      </c>
      <c r="N568" s="113" t="s">
        <v>36</v>
      </c>
      <c r="O568" s="114">
        <v>46022</v>
      </c>
      <c r="P568" s="114">
        <v>46023</v>
      </c>
      <c r="Q568" s="114">
        <v>46752</v>
      </c>
      <c r="R568" s="115">
        <v>24</v>
      </c>
      <c r="S568" s="72">
        <f t="shared" si="96"/>
        <v>12442</v>
      </c>
      <c r="T568" s="73">
        <f t="shared" si="97"/>
        <v>2278</v>
      </c>
      <c r="U568" s="74">
        <f t="shared" si="98"/>
        <v>0</v>
      </c>
      <c r="V568" s="116">
        <f t="shared" si="90"/>
        <v>6221</v>
      </c>
      <c r="W568" s="117">
        <f t="shared" si="91"/>
        <v>1139</v>
      </c>
      <c r="X568" s="118">
        <f t="shared" si="92"/>
        <v>0</v>
      </c>
      <c r="Y568" s="119">
        <f t="shared" si="93"/>
        <v>6221</v>
      </c>
      <c r="Z568" s="120">
        <f t="shared" si="94"/>
        <v>1139</v>
      </c>
      <c r="AA568" s="121">
        <f t="shared" si="95"/>
        <v>0</v>
      </c>
      <c r="AB568" s="122"/>
    </row>
    <row r="569" spans="1:28" s="44" customFormat="1" ht="18" customHeight="1" x14ac:dyDescent="0.3">
      <c r="A569" s="489"/>
      <c r="B569" s="110" t="s">
        <v>125</v>
      </c>
      <c r="C569" s="145" t="s">
        <v>126</v>
      </c>
      <c r="D569" s="180" t="s">
        <v>114</v>
      </c>
      <c r="E569" s="242" t="s">
        <v>113</v>
      </c>
      <c r="F569" s="204" t="s">
        <v>0</v>
      </c>
      <c r="G569" s="426">
        <v>3001</v>
      </c>
      <c r="H569" s="426">
        <v>1219</v>
      </c>
      <c r="I569" s="426"/>
      <c r="J569" s="112" t="s">
        <v>11</v>
      </c>
      <c r="K569" s="112" t="s">
        <v>1</v>
      </c>
      <c r="L569" s="204">
        <v>3</v>
      </c>
      <c r="M569" s="204">
        <v>25</v>
      </c>
      <c r="N569" s="113" t="s">
        <v>36</v>
      </c>
      <c r="O569" s="114">
        <v>46022</v>
      </c>
      <c r="P569" s="114">
        <v>46023</v>
      </c>
      <c r="Q569" s="114">
        <v>46752</v>
      </c>
      <c r="R569" s="115">
        <v>24</v>
      </c>
      <c r="S569" s="72">
        <f t="shared" si="96"/>
        <v>6002</v>
      </c>
      <c r="T569" s="73">
        <f t="shared" si="97"/>
        <v>2438</v>
      </c>
      <c r="U569" s="74">
        <f t="shared" si="98"/>
        <v>0</v>
      </c>
      <c r="V569" s="116">
        <f t="shared" si="90"/>
        <v>3001</v>
      </c>
      <c r="W569" s="117">
        <f t="shared" si="91"/>
        <v>1219</v>
      </c>
      <c r="X569" s="118">
        <f t="shared" si="92"/>
        <v>0</v>
      </c>
      <c r="Y569" s="119">
        <f t="shared" si="93"/>
        <v>3001</v>
      </c>
      <c r="Z569" s="120">
        <f t="shared" si="94"/>
        <v>1219</v>
      </c>
      <c r="AA569" s="121">
        <f t="shared" si="95"/>
        <v>0</v>
      </c>
      <c r="AB569" s="122"/>
    </row>
    <row r="570" spans="1:28" s="44" customFormat="1" ht="18" customHeight="1" x14ac:dyDescent="0.3">
      <c r="A570" s="489"/>
      <c r="B570" s="110" t="s">
        <v>125</v>
      </c>
      <c r="C570" s="145" t="s">
        <v>126</v>
      </c>
      <c r="D570" s="180" t="s">
        <v>116</v>
      </c>
      <c r="E570" s="192" t="s">
        <v>115</v>
      </c>
      <c r="F570" s="204" t="s">
        <v>2</v>
      </c>
      <c r="G570" s="426"/>
      <c r="H570" s="426"/>
      <c r="I570" s="426">
        <v>320</v>
      </c>
      <c r="J570" s="112" t="s">
        <v>11</v>
      </c>
      <c r="K570" s="112" t="s">
        <v>3</v>
      </c>
      <c r="L570" s="204">
        <v>3</v>
      </c>
      <c r="M570" s="204">
        <v>40</v>
      </c>
      <c r="N570" s="113" t="s">
        <v>36</v>
      </c>
      <c r="O570" s="114">
        <v>46022</v>
      </c>
      <c r="P570" s="114">
        <v>46023</v>
      </c>
      <c r="Q570" s="114">
        <v>46752</v>
      </c>
      <c r="R570" s="115">
        <v>24</v>
      </c>
      <c r="S570" s="72">
        <f t="shared" si="96"/>
        <v>0</v>
      </c>
      <c r="T570" s="73">
        <f t="shared" si="97"/>
        <v>0</v>
      </c>
      <c r="U570" s="74">
        <f t="shared" si="98"/>
        <v>640</v>
      </c>
      <c r="V570" s="116">
        <f t="shared" si="90"/>
        <v>0</v>
      </c>
      <c r="W570" s="117">
        <f t="shared" si="91"/>
        <v>0</v>
      </c>
      <c r="X570" s="118">
        <f t="shared" si="92"/>
        <v>320</v>
      </c>
      <c r="Y570" s="119">
        <f t="shared" si="93"/>
        <v>0</v>
      </c>
      <c r="Z570" s="120">
        <f t="shared" si="94"/>
        <v>0</v>
      </c>
      <c r="AA570" s="121">
        <f t="shared" si="95"/>
        <v>320</v>
      </c>
      <c r="AB570" s="122"/>
    </row>
    <row r="571" spans="1:28" s="44" customFormat="1" ht="18" customHeight="1" x14ac:dyDescent="0.3">
      <c r="A571" s="489"/>
      <c r="B571" s="110" t="s">
        <v>125</v>
      </c>
      <c r="C571" s="145" t="s">
        <v>126</v>
      </c>
      <c r="D571" s="180" t="s">
        <v>118</v>
      </c>
      <c r="E571" s="192" t="s">
        <v>117</v>
      </c>
      <c r="F571" s="204" t="s">
        <v>0</v>
      </c>
      <c r="G571" s="426"/>
      <c r="H571" s="426"/>
      <c r="I571" s="426">
        <v>3080</v>
      </c>
      <c r="J571" s="112" t="s">
        <v>11</v>
      </c>
      <c r="K571" s="112" t="s">
        <v>3</v>
      </c>
      <c r="L571" s="204">
        <v>3</v>
      </c>
      <c r="M571" s="204">
        <v>40</v>
      </c>
      <c r="N571" s="113" t="s">
        <v>36</v>
      </c>
      <c r="O571" s="114">
        <v>46022</v>
      </c>
      <c r="P571" s="114">
        <v>46023</v>
      </c>
      <c r="Q571" s="114">
        <v>46752</v>
      </c>
      <c r="R571" s="115">
        <v>24</v>
      </c>
      <c r="S571" s="72">
        <f t="shared" si="96"/>
        <v>0</v>
      </c>
      <c r="T571" s="73">
        <f t="shared" si="97"/>
        <v>0</v>
      </c>
      <c r="U571" s="74">
        <f t="shared" si="98"/>
        <v>6160</v>
      </c>
      <c r="V571" s="116">
        <f t="shared" si="90"/>
        <v>0</v>
      </c>
      <c r="W571" s="117">
        <f t="shared" si="91"/>
        <v>0</v>
      </c>
      <c r="X571" s="118">
        <f t="shared" si="92"/>
        <v>3080</v>
      </c>
      <c r="Y571" s="119">
        <f t="shared" si="93"/>
        <v>0</v>
      </c>
      <c r="Z571" s="120">
        <f t="shared" si="94"/>
        <v>0</v>
      </c>
      <c r="AA571" s="121">
        <f t="shared" si="95"/>
        <v>3080</v>
      </c>
      <c r="AB571" s="122"/>
    </row>
    <row r="572" spans="1:28" s="44" customFormat="1" ht="18" customHeight="1" x14ac:dyDescent="0.3">
      <c r="A572" s="489"/>
      <c r="B572" s="110" t="s">
        <v>125</v>
      </c>
      <c r="C572" s="145" t="s">
        <v>126</v>
      </c>
      <c r="D572" s="180" t="s">
        <v>120</v>
      </c>
      <c r="E572" s="242" t="s">
        <v>119</v>
      </c>
      <c r="F572" s="204" t="s">
        <v>0</v>
      </c>
      <c r="G572" s="426">
        <v>1945</v>
      </c>
      <c r="H572" s="426">
        <v>2506</v>
      </c>
      <c r="I572" s="426"/>
      <c r="J572" s="112" t="s">
        <v>11</v>
      </c>
      <c r="K572" s="112" t="s">
        <v>1</v>
      </c>
      <c r="L572" s="204">
        <v>3</v>
      </c>
      <c r="M572" s="204">
        <v>25</v>
      </c>
      <c r="N572" s="113" t="s">
        <v>36</v>
      </c>
      <c r="O572" s="114">
        <v>46022</v>
      </c>
      <c r="P572" s="114">
        <v>46023</v>
      </c>
      <c r="Q572" s="114">
        <v>46752</v>
      </c>
      <c r="R572" s="115">
        <v>24</v>
      </c>
      <c r="S572" s="72">
        <f t="shared" si="96"/>
        <v>3890</v>
      </c>
      <c r="T572" s="73">
        <f t="shared" si="97"/>
        <v>5012</v>
      </c>
      <c r="U572" s="74">
        <f t="shared" si="98"/>
        <v>0</v>
      </c>
      <c r="V572" s="116">
        <f t="shared" si="90"/>
        <v>1945</v>
      </c>
      <c r="W572" s="117">
        <f t="shared" si="91"/>
        <v>2506</v>
      </c>
      <c r="X572" s="118">
        <f t="shared" si="92"/>
        <v>0</v>
      </c>
      <c r="Y572" s="119">
        <f t="shared" si="93"/>
        <v>1945</v>
      </c>
      <c r="Z572" s="120">
        <f t="shared" si="94"/>
        <v>2506</v>
      </c>
      <c r="AA572" s="121">
        <f t="shared" si="95"/>
        <v>0</v>
      </c>
      <c r="AB572" s="122"/>
    </row>
    <row r="573" spans="1:28" s="44" customFormat="1" ht="18" customHeight="1" x14ac:dyDescent="0.3">
      <c r="A573" s="489"/>
      <c r="B573" s="110" t="s">
        <v>125</v>
      </c>
      <c r="C573" s="145" t="s">
        <v>126</v>
      </c>
      <c r="D573" s="180" t="s">
        <v>122</v>
      </c>
      <c r="E573" s="180" t="s">
        <v>121</v>
      </c>
      <c r="F573" s="204" t="s">
        <v>0</v>
      </c>
      <c r="G573" s="426">
        <v>5424</v>
      </c>
      <c r="H573" s="426">
        <v>2456</v>
      </c>
      <c r="I573" s="426"/>
      <c r="J573" s="112" t="s">
        <v>11</v>
      </c>
      <c r="K573" s="112" t="s">
        <v>34</v>
      </c>
      <c r="L573" s="204">
        <v>3</v>
      </c>
      <c r="M573" s="204">
        <v>42</v>
      </c>
      <c r="N573" s="113" t="s">
        <v>36</v>
      </c>
      <c r="O573" s="114">
        <v>46022</v>
      </c>
      <c r="P573" s="114">
        <v>46023</v>
      </c>
      <c r="Q573" s="114">
        <v>46752</v>
      </c>
      <c r="R573" s="115">
        <v>24</v>
      </c>
      <c r="S573" s="72">
        <f t="shared" si="96"/>
        <v>10848</v>
      </c>
      <c r="T573" s="73">
        <f t="shared" si="97"/>
        <v>4912</v>
      </c>
      <c r="U573" s="74">
        <f t="shared" si="98"/>
        <v>0</v>
      </c>
      <c r="V573" s="116">
        <f t="shared" si="90"/>
        <v>5424</v>
      </c>
      <c r="W573" s="117">
        <f t="shared" si="91"/>
        <v>2456</v>
      </c>
      <c r="X573" s="118">
        <f t="shared" si="92"/>
        <v>0</v>
      </c>
      <c r="Y573" s="119">
        <f t="shared" si="93"/>
        <v>5424</v>
      </c>
      <c r="Z573" s="120">
        <f t="shared" si="94"/>
        <v>2456</v>
      </c>
      <c r="AA573" s="121">
        <f t="shared" si="95"/>
        <v>0</v>
      </c>
      <c r="AB573" s="122"/>
    </row>
    <row r="574" spans="1:28" s="44" customFormat="1" ht="18" customHeight="1" thickBot="1" x14ac:dyDescent="0.35">
      <c r="A574" s="529"/>
      <c r="B574" s="123" t="s">
        <v>125</v>
      </c>
      <c r="C574" s="244" t="s">
        <v>126</v>
      </c>
      <c r="D574" s="267" t="s">
        <v>124</v>
      </c>
      <c r="E574" s="246" t="s">
        <v>123</v>
      </c>
      <c r="F574" s="245" t="s">
        <v>2</v>
      </c>
      <c r="G574" s="427"/>
      <c r="H574" s="427"/>
      <c r="I574" s="427">
        <v>50</v>
      </c>
      <c r="J574" s="125" t="s">
        <v>11</v>
      </c>
      <c r="K574" s="125" t="s">
        <v>26</v>
      </c>
      <c r="L574" s="245">
        <v>3</v>
      </c>
      <c r="M574" s="245">
        <v>50</v>
      </c>
      <c r="N574" s="126" t="s">
        <v>36</v>
      </c>
      <c r="O574" s="127">
        <v>46022</v>
      </c>
      <c r="P574" s="127">
        <v>46023</v>
      </c>
      <c r="Q574" s="127">
        <v>46752</v>
      </c>
      <c r="R574" s="128">
        <v>24</v>
      </c>
      <c r="S574" s="303">
        <f t="shared" si="96"/>
        <v>0</v>
      </c>
      <c r="T574" s="264">
        <f t="shared" si="97"/>
        <v>0</v>
      </c>
      <c r="U574" s="304">
        <f t="shared" si="98"/>
        <v>100</v>
      </c>
      <c r="V574" s="311">
        <f t="shared" si="90"/>
        <v>0</v>
      </c>
      <c r="W574" s="265">
        <f t="shared" si="91"/>
        <v>0</v>
      </c>
      <c r="X574" s="312">
        <f t="shared" si="92"/>
        <v>50</v>
      </c>
      <c r="Y574" s="319">
        <f t="shared" si="93"/>
        <v>0</v>
      </c>
      <c r="Z574" s="266">
        <f t="shared" si="94"/>
        <v>0</v>
      </c>
      <c r="AA574" s="320">
        <f t="shared" si="95"/>
        <v>50</v>
      </c>
      <c r="AB574" s="129"/>
    </row>
    <row r="575" spans="1:28" s="44" customFormat="1" ht="18" customHeight="1" thickBot="1" x14ac:dyDescent="0.35">
      <c r="A575" s="297">
        <v>32</v>
      </c>
      <c r="B575" s="298" t="s">
        <v>433</v>
      </c>
      <c r="C575" s="352" t="s">
        <v>434</v>
      </c>
      <c r="D575" s="353" t="s">
        <v>435</v>
      </c>
      <c r="E575" s="354" t="s">
        <v>436</v>
      </c>
      <c r="F575" s="295" t="s">
        <v>0</v>
      </c>
      <c r="G575" s="428"/>
      <c r="H575" s="428"/>
      <c r="I575" s="428">
        <v>2860</v>
      </c>
      <c r="J575" s="169" t="s">
        <v>11</v>
      </c>
      <c r="K575" s="296" t="s">
        <v>446</v>
      </c>
      <c r="L575" s="295">
        <v>1</v>
      </c>
      <c r="M575" s="295">
        <v>100</v>
      </c>
      <c r="N575" s="171" t="s">
        <v>36</v>
      </c>
      <c r="O575" s="172">
        <v>46022</v>
      </c>
      <c r="P575" s="172">
        <v>46023</v>
      </c>
      <c r="Q575" s="172">
        <v>46752</v>
      </c>
      <c r="R575" s="173">
        <v>24</v>
      </c>
      <c r="S575" s="307">
        <f t="shared" si="96"/>
        <v>0</v>
      </c>
      <c r="T575" s="272">
        <f t="shared" si="97"/>
        <v>0</v>
      </c>
      <c r="U575" s="308">
        <f t="shared" si="98"/>
        <v>5720</v>
      </c>
      <c r="V575" s="315">
        <f t="shared" si="90"/>
        <v>0</v>
      </c>
      <c r="W575" s="273">
        <f t="shared" si="91"/>
        <v>0</v>
      </c>
      <c r="X575" s="316">
        <f t="shared" si="92"/>
        <v>2860</v>
      </c>
      <c r="Y575" s="323">
        <f t="shared" si="93"/>
        <v>0</v>
      </c>
      <c r="Z575" s="274">
        <f t="shared" si="94"/>
        <v>0</v>
      </c>
      <c r="AA575" s="324">
        <f t="shared" si="95"/>
        <v>2860</v>
      </c>
      <c r="AB575" s="174"/>
    </row>
    <row r="576" spans="1:28" s="44" customFormat="1" ht="18" customHeight="1" x14ac:dyDescent="0.3">
      <c r="A576" s="491">
        <v>33</v>
      </c>
      <c r="B576" s="96" t="s">
        <v>127</v>
      </c>
      <c r="C576" s="385" t="s">
        <v>128</v>
      </c>
      <c r="D576" s="175" t="s">
        <v>129</v>
      </c>
      <c r="E576" s="355" t="s">
        <v>130</v>
      </c>
      <c r="F576" s="254" t="s">
        <v>0</v>
      </c>
      <c r="G576" s="425"/>
      <c r="H576" s="425"/>
      <c r="I576" s="425">
        <v>12504</v>
      </c>
      <c r="J576" s="98" t="s">
        <v>11</v>
      </c>
      <c r="K576" s="98" t="s">
        <v>21</v>
      </c>
      <c r="L576" s="178">
        <v>3</v>
      </c>
      <c r="M576" s="254">
        <v>100</v>
      </c>
      <c r="N576" s="100" t="s">
        <v>36</v>
      </c>
      <c r="O576" s="101">
        <v>46022</v>
      </c>
      <c r="P576" s="101">
        <v>46023</v>
      </c>
      <c r="Q576" s="101">
        <v>46752</v>
      </c>
      <c r="R576" s="102">
        <v>24</v>
      </c>
      <c r="S576" s="69">
        <f t="shared" si="96"/>
        <v>0</v>
      </c>
      <c r="T576" s="70">
        <f t="shared" si="97"/>
        <v>0</v>
      </c>
      <c r="U576" s="71">
        <f t="shared" si="98"/>
        <v>25008</v>
      </c>
      <c r="V576" s="103">
        <f t="shared" si="90"/>
        <v>0</v>
      </c>
      <c r="W576" s="104">
        <f t="shared" si="91"/>
        <v>0</v>
      </c>
      <c r="X576" s="105">
        <f t="shared" si="92"/>
        <v>12504</v>
      </c>
      <c r="Y576" s="106">
        <f t="shared" si="93"/>
        <v>0</v>
      </c>
      <c r="Z576" s="107">
        <f t="shared" si="94"/>
        <v>0</v>
      </c>
      <c r="AA576" s="108">
        <f t="shared" si="95"/>
        <v>12504</v>
      </c>
      <c r="AB576" s="109"/>
    </row>
    <row r="577" spans="1:28" s="44" customFormat="1" ht="18" customHeight="1" x14ac:dyDescent="0.3">
      <c r="A577" s="489"/>
      <c r="B577" s="110" t="s">
        <v>127</v>
      </c>
      <c r="C577" s="111" t="s">
        <v>128</v>
      </c>
      <c r="D577" s="89" t="s">
        <v>131</v>
      </c>
      <c r="E577" s="146" t="s">
        <v>132</v>
      </c>
      <c r="F577" s="253" t="s">
        <v>0</v>
      </c>
      <c r="G577" s="426">
        <v>412</v>
      </c>
      <c r="H577" s="426">
        <v>138</v>
      </c>
      <c r="I577" s="426"/>
      <c r="J577" s="112" t="s">
        <v>11</v>
      </c>
      <c r="K577" s="183" t="s">
        <v>3</v>
      </c>
      <c r="L577" s="181">
        <v>3</v>
      </c>
      <c r="M577" s="253">
        <v>40</v>
      </c>
      <c r="N577" s="113" t="s">
        <v>36</v>
      </c>
      <c r="O577" s="114">
        <v>46022</v>
      </c>
      <c r="P577" s="114">
        <v>46023</v>
      </c>
      <c r="Q577" s="114">
        <v>46752</v>
      </c>
      <c r="R577" s="115">
        <v>24</v>
      </c>
      <c r="S577" s="72">
        <f t="shared" si="96"/>
        <v>824</v>
      </c>
      <c r="T577" s="73">
        <f t="shared" si="97"/>
        <v>276</v>
      </c>
      <c r="U577" s="74">
        <f t="shared" si="98"/>
        <v>0</v>
      </c>
      <c r="V577" s="116">
        <f t="shared" si="90"/>
        <v>412</v>
      </c>
      <c r="W577" s="117">
        <f t="shared" si="91"/>
        <v>138</v>
      </c>
      <c r="X577" s="118">
        <f t="shared" si="92"/>
        <v>0</v>
      </c>
      <c r="Y577" s="119">
        <f t="shared" si="93"/>
        <v>412</v>
      </c>
      <c r="Z577" s="120">
        <f t="shared" si="94"/>
        <v>138</v>
      </c>
      <c r="AA577" s="121">
        <f t="shared" si="95"/>
        <v>0</v>
      </c>
      <c r="AB577" s="122"/>
    </row>
    <row r="578" spans="1:28" s="44" customFormat="1" ht="18" customHeight="1" thickBot="1" x14ac:dyDescent="0.35">
      <c r="A578" s="490"/>
      <c r="B578" s="154" t="s">
        <v>127</v>
      </c>
      <c r="C578" s="356" t="s">
        <v>128</v>
      </c>
      <c r="D578" s="357" t="s">
        <v>133</v>
      </c>
      <c r="E578" s="357" t="s">
        <v>134</v>
      </c>
      <c r="F578" s="250" t="s">
        <v>0</v>
      </c>
      <c r="G578" s="429">
        <v>7442</v>
      </c>
      <c r="H578" s="429">
        <v>5888</v>
      </c>
      <c r="I578" s="429"/>
      <c r="J578" s="137" t="s">
        <v>11</v>
      </c>
      <c r="K578" s="249" t="s">
        <v>454</v>
      </c>
      <c r="L578" s="197">
        <v>3</v>
      </c>
      <c r="M578" s="250">
        <v>250</v>
      </c>
      <c r="N578" s="138" t="s">
        <v>36</v>
      </c>
      <c r="O578" s="139">
        <v>46022</v>
      </c>
      <c r="P578" s="139">
        <v>46023</v>
      </c>
      <c r="Q578" s="139">
        <v>46752</v>
      </c>
      <c r="R578" s="140">
        <v>24</v>
      </c>
      <c r="S578" s="305">
        <f t="shared" si="96"/>
        <v>14884</v>
      </c>
      <c r="T578" s="261">
        <f t="shared" si="97"/>
        <v>11776</v>
      </c>
      <c r="U578" s="306">
        <f t="shared" si="98"/>
        <v>0</v>
      </c>
      <c r="V578" s="313">
        <f t="shared" si="90"/>
        <v>7442</v>
      </c>
      <c r="W578" s="262">
        <f t="shared" si="91"/>
        <v>5888</v>
      </c>
      <c r="X578" s="314">
        <f t="shared" si="92"/>
        <v>0</v>
      </c>
      <c r="Y578" s="321">
        <f t="shared" si="93"/>
        <v>7442</v>
      </c>
      <c r="Z578" s="263">
        <f t="shared" si="94"/>
        <v>5888</v>
      </c>
      <c r="AA578" s="322">
        <f t="shared" si="95"/>
        <v>0</v>
      </c>
      <c r="AB578" s="141"/>
    </row>
    <row r="579" spans="1:28" s="44" customFormat="1" ht="18" customHeight="1" x14ac:dyDescent="0.3">
      <c r="A579" s="485">
        <v>34</v>
      </c>
      <c r="B579" s="130" t="s">
        <v>135</v>
      </c>
      <c r="C579" s="160" t="s">
        <v>136</v>
      </c>
      <c r="D579" s="333" t="s">
        <v>137</v>
      </c>
      <c r="E579" s="333" t="s">
        <v>138</v>
      </c>
      <c r="F579" s="254" t="s">
        <v>0</v>
      </c>
      <c r="G579" s="425">
        <v>21288</v>
      </c>
      <c r="H579" s="425">
        <v>16672</v>
      </c>
      <c r="I579" s="425"/>
      <c r="J579" s="98" t="s">
        <v>11</v>
      </c>
      <c r="K579" s="229" t="s">
        <v>450</v>
      </c>
      <c r="L579" s="178">
        <v>3</v>
      </c>
      <c r="M579" s="254">
        <v>170</v>
      </c>
      <c r="N579" s="100" t="s">
        <v>36</v>
      </c>
      <c r="O579" s="101">
        <v>46022</v>
      </c>
      <c r="P579" s="101">
        <v>46023</v>
      </c>
      <c r="Q579" s="101">
        <v>46752</v>
      </c>
      <c r="R579" s="102">
        <v>24</v>
      </c>
      <c r="S579" s="69">
        <f t="shared" si="96"/>
        <v>42576</v>
      </c>
      <c r="T579" s="70">
        <f t="shared" si="97"/>
        <v>33344</v>
      </c>
      <c r="U579" s="71">
        <f t="shared" si="98"/>
        <v>0</v>
      </c>
      <c r="V579" s="103">
        <f t="shared" si="90"/>
        <v>21288</v>
      </c>
      <c r="W579" s="104">
        <f t="shared" si="91"/>
        <v>16672</v>
      </c>
      <c r="X579" s="105">
        <f t="shared" si="92"/>
        <v>0</v>
      </c>
      <c r="Y579" s="106">
        <f t="shared" si="93"/>
        <v>21288</v>
      </c>
      <c r="Z579" s="107">
        <f t="shared" si="94"/>
        <v>16672</v>
      </c>
      <c r="AA579" s="108">
        <f t="shared" si="95"/>
        <v>0</v>
      </c>
      <c r="AB579" s="109"/>
    </row>
    <row r="580" spans="1:28" s="44" customFormat="1" ht="18" customHeight="1" thickBot="1" x14ac:dyDescent="0.35">
      <c r="A580" s="487"/>
      <c r="B580" s="134" t="s">
        <v>135</v>
      </c>
      <c r="C580" s="162" t="s">
        <v>136</v>
      </c>
      <c r="D580" s="335" t="s">
        <v>139</v>
      </c>
      <c r="E580" s="366" t="s">
        <v>140</v>
      </c>
      <c r="F580" s="250" t="s">
        <v>0</v>
      </c>
      <c r="G580" s="429"/>
      <c r="H580" s="429"/>
      <c r="I580" s="429">
        <v>6170</v>
      </c>
      <c r="J580" s="137" t="s">
        <v>11</v>
      </c>
      <c r="K580" s="196" t="s">
        <v>30</v>
      </c>
      <c r="L580" s="197">
        <v>3</v>
      </c>
      <c r="M580" s="250">
        <v>125</v>
      </c>
      <c r="N580" s="138" t="s">
        <v>36</v>
      </c>
      <c r="O580" s="139">
        <v>46022</v>
      </c>
      <c r="P580" s="139">
        <v>46023</v>
      </c>
      <c r="Q580" s="139">
        <v>46752</v>
      </c>
      <c r="R580" s="140">
        <v>24</v>
      </c>
      <c r="S580" s="305">
        <f t="shared" si="96"/>
        <v>0</v>
      </c>
      <c r="T580" s="261">
        <f t="shared" si="97"/>
        <v>0</v>
      </c>
      <c r="U580" s="306">
        <f t="shared" si="98"/>
        <v>12340</v>
      </c>
      <c r="V580" s="313">
        <f t="shared" si="90"/>
        <v>0</v>
      </c>
      <c r="W580" s="262">
        <f t="shared" si="91"/>
        <v>0</v>
      </c>
      <c r="X580" s="314">
        <f t="shared" si="92"/>
        <v>6170</v>
      </c>
      <c r="Y580" s="321">
        <f t="shared" si="93"/>
        <v>0</v>
      </c>
      <c r="Z580" s="263">
        <f t="shared" si="94"/>
        <v>0</v>
      </c>
      <c r="AA580" s="322">
        <f t="shared" si="95"/>
        <v>6170</v>
      </c>
      <c r="AB580" s="141"/>
    </row>
    <row r="581" spans="1:28" s="44" customFormat="1" ht="18" customHeight="1" x14ac:dyDescent="0.3">
      <c r="A581" s="491">
        <v>35</v>
      </c>
      <c r="B581" s="96" t="s">
        <v>141</v>
      </c>
      <c r="C581" s="187" t="s">
        <v>142</v>
      </c>
      <c r="D581" s="175" t="s">
        <v>418</v>
      </c>
      <c r="E581" s="175" t="s">
        <v>419</v>
      </c>
      <c r="F581" s="254" t="s">
        <v>0</v>
      </c>
      <c r="G581" s="425">
        <v>6512</v>
      </c>
      <c r="H581" s="425">
        <v>8818</v>
      </c>
      <c r="I581" s="425"/>
      <c r="J581" s="98" t="s">
        <v>11</v>
      </c>
      <c r="K581" s="98" t="s">
        <v>455</v>
      </c>
      <c r="L581" s="178">
        <v>3</v>
      </c>
      <c r="M581" s="254">
        <v>120</v>
      </c>
      <c r="N581" s="100" t="s">
        <v>36</v>
      </c>
      <c r="O581" s="101">
        <v>46022</v>
      </c>
      <c r="P581" s="101">
        <v>46023</v>
      </c>
      <c r="Q581" s="101">
        <v>46752</v>
      </c>
      <c r="R581" s="102">
        <v>24</v>
      </c>
      <c r="S581" s="69">
        <f t="shared" si="96"/>
        <v>13024</v>
      </c>
      <c r="T581" s="70">
        <f t="shared" si="97"/>
        <v>17636</v>
      </c>
      <c r="U581" s="71">
        <f t="shared" si="98"/>
        <v>0</v>
      </c>
      <c r="V581" s="103">
        <f t="shared" si="90"/>
        <v>6512</v>
      </c>
      <c r="W581" s="104">
        <f t="shared" si="91"/>
        <v>8818</v>
      </c>
      <c r="X581" s="105">
        <f t="shared" si="92"/>
        <v>0</v>
      </c>
      <c r="Y581" s="106">
        <f t="shared" si="93"/>
        <v>6512</v>
      </c>
      <c r="Z581" s="107">
        <f t="shared" si="94"/>
        <v>8818</v>
      </c>
      <c r="AA581" s="108">
        <f t="shared" si="95"/>
        <v>0</v>
      </c>
      <c r="AB581" s="109"/>
    </row>
    <row r="582" spans="1:28" s="44" customFormat="1" ht="18" customHeight="1" thickBot="1" x14ac:dyDescent="0.35">
      <c r="A582" s="490"/>
      <c r="B582" s="154" t="s">
        <v>141</v>
      </c>
      <c r="C582" s="155" t="s">
        <v>142</v>
      </c>
      <c r="D582" s="357" t="s">
        <v>420</v>
      </c>
      <c r="E582" s="275" t="s">
        <v>421</v>
      </c>
      <c r="F582" s="207" t="s">
        <v>0</v>
      </c>
      <c r="G582" s="429">
        <v>1435</v>
      </c>
      <c r="H582" s="429">
        <v>865</v>
      </c>
      <c r="I582" s="429"/>
      <c r="J582" s="137" t="s">
        <v>11</v>
      </c>
      <c r="K582" s="137" t="s">
        <v>456</v>
      </c>
      <c r="L582" s="197">
        <v>3</v>
      </c>
      <c r="M582" s="250">
        <v>24</v>
      </c>
      <c r="N582" s="138" t="s">
        <v>36</v>
      </c>
      <c r="O582" s="139">
        <v>46022</v>
      </c>
      <c r="P582" s="139">
        <v>46023</v>
      </c>
      <c r="Q582" s="139">
        <v>46752</v>
      </c>
      <c r="R582" s="140">
        <v>24</v>
      </c>
      <c r="S582" s="305">
        <f t="shared" si="96"/>
        <v>2870</v>
      </c>
      <c r="T582" s="261">
        <f t="shared" si="97"/>
        <v>1730</v>
      </c>
      <c r="U582" s="306">
        <f t="shared" si="98"/>
        <v>0</v>
      </c>
      <c r="V582" s="313">
        <f t="shared" si="90"/>
        <v>1435</v>
      </c>
      <c r="W582" s="262">
        <f t="shared" si="91"/>
        <v>865</v>
      </c>
      <c r="X582" s="314">
        <f t="shared" si="92"/>
        <v>0</v>
      </c>
      <c r="Y582" s="321">
        <f t="shared" si="93"/>
        <v>1435</v>
      </c>
      <c r="Z582" s="263">
        <f t="shared" si="94"/>
        <v>865</v>
      </c>
      <c r="AA582" s="322">
        <f t="shared" si="95"/>
        <v>0</v>
      </c>
      <c r="AB582" s="141"/>
    </row>
    <row r="583" spans="1:28" s="44" customFormat="1" ht="18" customHeight="1" x14ac:dyDescent="0.3">
      <c r="A583" s="485">
        <v>36</v>
      </c>
      <c r="B583" s="130" t="s">
        <v>143</v>
      </c>
      <c r="C583" s="131" t="s">
        <v>144</v>
      </c>
      <c r="D583" s="333" t="s">
        <v>422</v>
      </c>
      <c r="E583" s="333" t="s">
        <v>423</v>
      </c>
      <c r="F583" s="254" t="s">
        <v>0</v>
      </c>
      <c r="G583" s="425">
        <v>5254</v>
      </c>
      <c r="H583" s="425">
        <v>2066</v>
      </c>
      <c r="I583" s="425"/>
      <c r="J583" s="251" t="s">
        <v>11</v>
      </c>
      <c r="K583" s="98" t="s">
        <v>21</v>
      </c>
      <c r="L583" s="178">
        <v>3</v>
      </c>
      <c r="M583" s="254">
        <v>100</v>
      </c>
      <c r="N583" s="100" t="s">
        <v>36</v>
      </c>
      <c r="O583" s="101">
        <v>46022</v>
      </c>
      <c r="P583" s="101">
        <v>46023</v>
      </c>
      <c r="Q583" s="101">
        <v>46752</v>
      </c>
      <c r="R583" s="102">
        <v>24</v>
      </c>
      <c r="S583" s="69">
        <f t="shared" si="96"/>
        <v>10508</v>
      </c>
      <c r="T583" s="70">
        <f t="shared" si="97"/>
        <v>4132</v>
      </c>
      <c r="U583" s="71">
        <f t="shared" si="98"/>
        <v>0</v>
      </c>
      <c r="V583" s="103">
        <f t="shared" si="90"/>
        <v>5254</v>
      </c>
      <c r="W583" s="104">
        <f t="shared" si="91"/>
        <v>2066</v>
      </c>
      <c r="X583" s="105">
        <f t="shared" si="92"/>
        <v>0</v>
      </c>
      <c r="Y583" s="106">
        <f t="shared" si="93"/>
        <v>5254</v>
      </c>
      <c r="Z583" s="107">
        <f t="shared" si="94"/>
        <v>2066</v>
      </c>
      <c r="AA583" s="108">
        <f t="shared" si="95"/>
        <v>0</v>
      </c>
      <c r="AB583" s="109"/>
    </row>
    <row r="584" spans="1:28" s="44" customFormat="1" ht="18" customHeight="1" x14ac:dyDescent="0.3">
      <c r="A584" s="486"/>
      <c r="B584" s="132" t="s">
        <v>143</v>
      </c>
      <c r="C584" s="133" t="s">
        <v>144</v>
      </c>
      <c r="D584" s="334" t="s">
        <v>424</v>
      </c>
      <c r="E584" s="367" t="s">
        <v>423</v>
      </c>
      <c r="F584" s="253" t="s">
        <v>0</v>
      </c>
      <c r="G584" s="426"/>
      <c r="H584" s="426"/>
      <c r="I584" s="426">
        <v>4050</v>
      </c>
      <c r="J584" s="183" t="s">
        <v>11</v>
      </c>
      <c r="K584" s="112" t="s">
        <v>23</v>
      </c>
      <c r="L584" s="181">
        <v>3</v>
      </c>
      <c r="M584" s="253">
        <v>60</v>
      </c>
      <c r="N584" s="113" t="s">
        <v>36</v>
      </c>
      <c r="O584" s="114">
        <v>46022</v>
      </c>
      <c r="P584" s="114">
        <v>46023</v>
      </c>
      <c r="Q584" s="114">
        <v>46752</v>
      </c>
      <c r="R584" s="115">
        <v>24</v>
      </c>
      <c r="S584" s="72">
        <f t="shared" si="96"/>
        <v>0</v>
      </c>
      <c r="T584" s="73">
        <f t="shared" si="97"/>
        <v>0</v>
      </c>
      <c r="U584" s="74">
        <f t="shared" si="98"/>
        <v>8100</v>
      </c>
      <c r="V584" s="116">
        <f t="shared" ref="V584:V647" si="99">SUM(G584/12*12)</f>
        <v>0</v>
      </c>
      <c r="W584" s="117">
        <f t="shared" ref="W584:W647" si="100">SUM(H584/12*12 )</f>
        <v>0</v>
      </c>
      <c r="X584" s="118">
        <f t="shared" ref="X584:X647" si="101">SUM(I584/12*12)</f>
        <v>4050</v>
      </c>
      <c r="Y584" s="119">
        <f t="shared" ref="Y584:Y647" si="102">SUM(G584/12*12)</f>
        <v>0</v>
      </c>
      <c r="Z584" s="120">
        <f t="shared" ref="Z584:Z647" si="103">SUM(H584/12*12)</f>
        <v>0</v>
      </c>
      <c r="AA584" s="121">
        <f t="shared" ref="AA584:AA647" si="104">SUM(I584/12*12)</f>
        <v>4050</v>
      </c>
      <c r="AB584" s="122"/>
    </row>
    <row r="585" spans="1:28" s="44" customFormat="1" ht="18" customHeight="1" x14ac:dyDescent="0.3">
      <c r="A585" s="486"/>
      <c r="B585" s="132" t="s">
        <v>143</v>
      </c>
      <c r="C585" s="133" t="s">
        <v>144</v>
      </c>
      <c r="D585" s="334" t="s">
        <v>425</v>
      </c>
      <c r="E585" s="367" t="s">
        <v>423</v>
      </c>
      <c r="F585" s="253" t="s">
        <v>0</v>
      </c>
      <c r="G585" s="426"/>
      <c r="H585" s="426"/>
      <c r="I585" s="426">
        <v>13230</v>
      </c>
      <c r="J585" s="183" t="s">
        <v>11</v>
      </c>
      <c r="K585" s="112" t="s">
        <v>28</v>
      </c>
      <c r="L585" s="181">
        <v>3</v>
      </c>
      <c r="M585" s="253">
        <v>35</v>
      </c>
      <c r="N585" s="113" t="s">
        <v>36</v>
      </c>
      <c r="O585" s="114">
        <v>46022</v>
      </c>
      <c r="P585" s="114">
        <v>46023</v>
      </c>
      <c r="Q585" s="114">
        <v>46752</v>
      </c>
      <c r="R585" s="115">
        <v>24</v>
      </c>
      <c r="S585" s="72">
        <f t="shared" si="96"/>
        <v>0</v>
      </c>
      <c r="T585" s="73">
        <f t="shared" si="97"/>
        <v>0</v>
      </c>
      <c r="U585" s="74">
        <f t="shared" si="98"/>
        <v>26460</v>
      </c>
      <c r="V585" s="116">
        <f t="shared" si="99"/>
        <v>0</v>
      </c>
      <c r="W585" s="117">
        <f t="shared" si="100"/>
        <v>0</v>
      </c>
      <c r="X585" s="118">
        <f t="shared" si="101"/>
        <v>13230</v>
      </c>
      <c r="Y585" s="119">
        <f t="shared" si="102"/>
        <v>0</v>
      </c>
      <c r="Z585" s="120">
        <f t="shared" si="103"/>
        <v>0</v>
      </c>
      <c r="AA585" s="121">
        <f t="shared" si="104"/>
        <v>13230</v>
      </c>
      <c r="AB585" s="122"/>
    </row>
    <row r="586" spans="1:28" s="44" customFormat="1" ht="18" customHeight="1" x14ac:dyDescent="0.3">
      <c r="A586" s="486"/>
      <c r="B586" s="132" t="s">
        <v>143</v>
      </c>
      <c r="C586" s="133" t="s">
        <v>144</v>
      </c>
      <c r="D586" s="334" t="s">
        <v>426</v>
      </c>
      <c r="E586" s="367" t="s">
        <v>423</v>
      </c>
      <c r="F586" s="253" t="s">
        <v>0</v>
      </c>
      <c r="G586" s="426"/>
      <c r="H586" s="426"/>
      <c r="I586" s="426">
        <v>1650</v>
      </c>
      <c r="J586" s="183" t="s">
        <v>11</v>
      </c>
      <c r="K586" s="112" t="s">
        <v>456</v>
      </c>
      <c r="L586" s="181">
        <v>3</v>
      </c>
      <c r="M586" s="253">
        <v>24</v>
      </c>
      <c r="N586" s="113" t="s">
        <v>36</v>
      </c>
      <c r="O586" s="114">
        <v>46022</v>
      </c>
      <c r="P586" s="114">
        <v>46023</v>
      </c>
      <c r="Q586" s="114">
        <v>46752</v>
      </c>
      <c r="R586" s="115">
        <v>24</v>
      </c>
      <c r="S586" s="72">
        <f t="shared" si="96"/>
        <v>0</v>
      </c>
      <c r="T586" s="73">
        <f t="shared" si="97"/>
        <v>0</v>
      </c>
      <c r="U586" s="74">
        <f t="shared" si="98"/>
        <v>3300</v>
      </c>
      <c r="V586" s="116">
        <f t="shared" si="99"/>
        <v>0</v>
      </c>
      <c r="W586" s="117">
        <f t="shared" si="100"/>
        <v>0</v>
      </c>
      <c r="X586" s="118">
        <f t="shared" si="101"/>
        <v>1650</v>
      </c>
      <c r="Y586" s="119">
        <f t="shared" si="102"/>
        <v>0</v>
      </c>
      <c r="Z586" s="120">
        <f t="shared" si="103"/>
        <v>0</v>
      </c>
      <c r="AA586" s="121">
        <f t="shared" si="104"/>
        <v>1650</v>
      </c>
      <c r="AB586" s="122"/>
    </row>
    <row r="587" spans="1:28" s="44" customFormat="1" ht="18" customHeight="1" x14ac:dyDescent="0.3">
      <c r="A587" s="486"/>
      <c r="B587" s="132" t="s">
        <v>143</v>
      </c>
      <c r="C587" s="133" t="s">
        <v>144</v>
      </c>
      <c r="D587" s="334" t="s">
        <v>427</v>
      </c>
      <c r="E587" s="367" t="s">
        <v>423</v>
      </c>
      <c r="F587" s="253" t="s">
        <v>0</v>
      </c>
      <c r="G587" s="426"/>
      <c r="H587" s="426"/>
      <c r="I587" s="426">
        <v>410</v>
      </c>
      <c r="J587" s="183" t="s">
        <v>11</v>
      </c>
      <c r="K587" s="112" t="s">
        <v>456</v>
      </c>
      <c r="L587" s="181">
        <v>3</v>
      </c>
      <c r="M587" s="181">
        <v>24</v>
      </c>
      <c r="N587" s="113" t="s">
        <v>36</v>
      </c>
      <c r="O587" s="114">
        <v>46022</v>
      </c>
      <c r="P587" s="114">
        <v>46023</v>
      </c>
      <c r="Q587" s="114">
        <v>46752</v>
      </c>
      <c r="R587" s="115">
        <v>24</v>
      </c>
      <c r="S587" s="72">
        <f t="shared" si="96"/>
        <v>0</v>
      </c>
      <c r="T587" s="73">
        <f t="shared" si="97"/>
        <v>0</v>
      </c>
      <c r="U587" s="74">
        <f t="shared" si="98"/>
        <v>820</v>
      </c>
      <c r="V587" s="116">
        <f t="shared" si="99"/>
        <v>0</v>
      </c>
      <c r="W587" s="117">
        <f t="shared" si="100"/>
        <v>0</v>
      </c>
      <c r="X587" s="118">
        <f t="shared" si="101"/>
        <v>410</v>
      </c>
      <c r="Y587" s="119">
        <f t="shared" si="102"/>
        <v>0</v>
      </c>
      <c r="Z587" s="120">
        <f t="shared" si="103"/>
        <v>0</v>
      </c>
      <c r="AA587" s="121">
        <f t="shared" si="104"/>
        <v>410</v>
      </c>
      <c r="AB587" s="122"/>
    </row>
    <row r="588" spans="1:28" s="44" customFormat="1" ht="18" customHeight="1" thickBot="1" x14ac:dyDescent="0.35">
      <c r="A588" s="487"/>
      <c r="B588" s="134" t="s">
        <v>143</v>
      </c>
      <c r="C588" s="135" t="s">
        <v>144</v>
      </c>
      <c r="D588" s="335" t="s">
        <v>428</v>
      </c>
      <c r="E588" s="366" t="s">
        <v>423</v>
      </c>
      <c r="F588" s="207" t="s">
        <v>0</v>
      </c>
      <c r="G588" s="430">
        <v>2586</v>
      </c>
      <c r="H588" s="429">
        <v>1384</v>
      </c>
      <c r="I588" s="429"/>
      <c r="J588" s="249" t="s">
        <v>11</v>
      </c>
      <c r="K588" s="137" t="s">
        <v>457</v>
      </c>
      <c r="L588" s="250">
        <v>3</v>
      </c>
      <c r="M588" s="197">
        <v>36</v>
      </c>
      <c r="N588" s="138" t="s">
        <v>36</v>
      </c>
      <c r="O588" s="139">
        <v>46022</v>
      </c>
      <c r="P588" s="139">
        <v>46023</v>
      </c>
      <c r="Q588" s="139">
        <v>46752</v>
      </c>
      <c r="R588" s="140">
        <v>24</v>
      </c>
      <c r="S588" s="305">
        <f t="shared" si="96"/>
        <v>5172</v>
      </c>
      <c r="T588" s="261">
        <f t="shared" si="97"/>
        <v>2768</v>
      </c>
      <c r="U588" s="306">
        <f t="shared" si="98"/>
        <v>0</v>
      </c>
      <c r="V588" s="313">
        <f t="shared" si="99"/>
        <v>2586</v>
      </c>
      <c r="W588" s="262">
        <f t="shared" si="100"/>
        <v>1384</v>
      </c>
      <c r="X588" s="314">
        <f t="shared" si="101"/>
        <v>0</v>
      </c>
      <c r="Y588" s="321">
        <f t="shared" si="102"/>
        <v>2586</v>
      </c>
      <c r="Z588" s="263">
        <f t="shared" si="103"/>
        <v>1384</v>
      </c>
      <c r="AA588" s="322">
        <f t="shared" si="104"/>
        <v>0</v>
      </c>
      <c r="AB588" s="141"/>
    </row>
    <row r="589" spans="1:28" s="44" customFormat="1" ht="31.5" customHeight="1" x14ac:dyDescent="0.3">
      <c r="A589" s="491">
        <v>37</v>
      </c>
      <c r="B589" s="96" t="s">
        <v>145</v>
      </c>
      <c r="C589" s="97" t="s">
        <v>146</v>
      </c>
      <c r="D589" s="175" t="s">
        <v>437</v>
      </c>
      <c r="E589" s="175" t="s">
        <v>438</v>
      </c>
      <c r="F589" s="98" t="s">
        <v>2</v>
      </c>
      <c r="G589" s="425">
        <v>22604</v>
      </c>
      <c r="H589" s="425">
        <v>8130</v>
      </c>
      <c r="I589" s="425"/>
      <c r="J589" s="98" t="s">
        <v>11</v>
      </c>
      <c r="K589" s="98" t="s">
        <v>6</v>
      </c>
      <c r="L589" s="178">
        <v>3</v>
      </c>
      <c r="M589" s="254">
        <v>80</v>
      </c>
      <c r="N589" s="100" t="s">
        <v>36</v>
      </c>
      <c r="O589" s="101">
        <v>46022</v>
      </c>
      <c r="P589" s="101">
        <v>46023</v>
      </c>
      <c r="Q589" s="101">
        <v>46752</v>
      </c>
      <c r="R589" s="102">
        <v>24</v>
      </c>
      <c r="S589" s="69">
        <f t="shared" si="96"/>
        <v>45208</v>
      </c>
      <c r="T589" s="70">
        <f t="shared" si="97"/>
        <v>16260</v>
      </c>
      <c r="U589" s="71">
        <f t="shared" si="98"/>
        <v>0</v>
      </c>
      <c r="V589" s="103">
        <f t="shared" si="99"/>
        <v>22604</v>
      </c>
      <c r="W589" s="104">
        <f t="shared" si="100"/>
        <v>8130</v>
      </c>
      <c r="X589" s="105">
        <f t="shared" si="101"/>
        <v>0</v>
      </c>
      <c r="Y589" s="106">
        <f t="shared" si="102"/>
        <v>22604</v>
      </c>
      <c r="Z589" s="107">
        <f t="shared" si="103"/>
        <v>8130</v>
      </c>
      <c r="AA589" s="108">
        <f t="shared" si="104"/>
        <v>0</v>
      </c>
      <c r="AB589" s="109"/>
    </row>
    <row r="590" spans="1:28" s="44" customFormat="1" ht="31.5" customHeight="1" x14ac:dyDescent="0.3">
      <c r="A590" s="489"/>
      <c r="B590" s="110" t="s">
        <v>145</v>
      </c>
      <c r="C590" s="111" t="s">
        <v>146</v>
      </c>
      <c r="D590" s="89" t="s">
        <v>439</v>
      </c>
      <c r="E590" s="146" t="s">
        <v>438</v>
      </c>
      <c r="F590" s="182" t="s">
        <v>2</v>
      </c>
      <c r="G590" s="426"/>
      <c r="H590" s="426"/>
      <c r="I590" s="426">
        <v>36936</v>
      </c>
      <c r="J590" s="112" t="s">
        <v>11</v>
      </c>
      <c r="K590" s="183" t="s">
        <v>24</v>
      </c>
      <c r="L590" s="181">
        <v>3</v>
      </c>
      <c r="M590" s="253">
        <v>160</v>
      </c>
      <c r="N590" s="113" t="s">
        <v>36</v>
      </c>
      <c r="O590" s="114">
        <v>46022</v>
      </c>
      <c r="P590" s="114">
        <v>46023</v>
      </c>
      <c r="Q590" s="114">
        <v>46752</v>
      </c>
      <c r="R590" s="115">
        <v>24</v>
      </c>
      <c r="S590" s="72">
        <f t="shared" si="96"/>
        <v>0</v>
      </c>
      <c r="T590" s="73">
        <f t="shared" si="97"/>
        <v>0</v>
      </c>
      <c r="U590" s="74">
        <f t="shared" si="98"/>
        <v>73872</v>
      </c>
      <c r="V590" s="116">
        <f t="shared" si="99"/>
        <v>0</v>
      </c>
      <c r="W590" s="117">
        <f t="shared" si="100"/>
        <v>0</v>
      </c>
      <c r="X590" s="118">
        <f t="shared" si="101"/>
        <v>36936</v>
      </c>
      <c r="Y590" s="119">
        <f t="shared" si="102"/>
        <v>0</v>
      </c>
      <c r="Z590" s="120">
        <f t="shared" si="103"/>
        <v>0</v>
      </c>
      <c r="AA590" s="121">
        <f t="shared" si="104"/>
        <v>36936</v>
      </c>
      <c r="AB590" s="122"/>
    </row>
    <row r="591" spans="1:28" s="44" customFormat="1" ht="31.5" customHeight="1" thickBot="1" x14ac:dyDescent="0.35">
      <c r="A591" s="490"/>
      <c r="B591" s="154" t="s">
        <v>145</v>
      </c>
      <c r="C591" s="356" t="s">
        <v>146</v>
      </c>
      <c r="D591" s="357" t="s">
        <v>440</v>
      </c>
      <c r="E591" s="194" t="s">
        <v>438</v>
      </c>
      <c r="F591" s="158" t="s">
        <v>2</v>
      </c>
      <c r="G591" s="429"/>
      <c r="H591" s="429"/>
      <c r="I591" s="429">
        <v>1903</v>
      </c>
      <c r="J591" s="137" t="s">
        <v>11</v>
      </c>
      <c r="K591" s="249" t="s">
        <v>3</v>
      </c>
      <c r="L591" s="197">
        <v>3</v>
      </c>
      <c r="M591" s="250">
        <v>40</v>
      </c>
      <c r="N591" s="138" t="s">
        <v>36</v>
      </c>
      <c r="O591" s="139">
        <v>46022</v>
      </c>
      <c r="P591" s="139">
        <v>46023</v>
      </c>
      <c r="Q591" s="139">
        <v>46752</v>
      </c>
      <c r="R591" s="140">
        <v>24</v>
      </c>
      <c r="S591" s="305">
        <f t="shared" si="96"/>
        <v>0</v>
      </c>
      <c r="T591" s="261">
        <f t="shared" si="97"/>
        <v>0</v>
      </c>
      <c r="U591" s="306">
        <f t="shared" si="98"/>
        <v>3806</v>
      </c>
      <c r="V591" s="313">
        <f t="shared" si="99"/>
        <v>0</v>
      </c>
      <c r="W591" s="262">
        <f t="shared" si="100"/>
        <v>0</v>
      </c>
      <c r="X591" s="314">
        <f t="shared" si="101"/>
        <v>1903</v>
      </c>
      <c r="Y591" s="321">
        <f t="shared" si="102"/>
        <v>0</v>
      </c>
      <c r="Z591" s="263">
        <f t="shared" si="103"/>
        <v>0</v>
      </c>
      <c r="AA591" s="322">
        <f t="shared" si="104"/>
        <v>1903</v>
      </c>
      <c r="AB591" s="141"/>
    </row>
    <row r="592" spans="1:28" s="44" customFormat="1" ht="27.75" customHeight="1" x14ac:dyDescent="0.3">
      <c r="A592" s="485">
        <v>38</v>
      </c>
      <c r="B592" s="130" t="s">
        <v>147</v>
      </c>
      <c r="C592" s="160" t="s">
        <v>148</v>
      </c>
      <c r="D592" s="333" t="s">
        <v>441</v>
      </c>
      <c r="E592" s="368" t="s">
        <v>78</v>
      </c>
      <c r="F592" s="253" t="s">
        <v>0</v>
      </c>
      <c r="G592" s="425">
        <v>2045</v>
      </c>
      <c r="H592" s="425">
        <v>1155</v>
      </c>
      <c r="I592" s="425"/>
      <c r="J592" s="98" t="s">
        <v>11</v>
      </c>
      <c r="K592" s="98" t="s">
        <v>28</v>
      </c>
      <c r="L592" s="178">
        <v>3</v>
      </c>
      <c r="M592" s="254">
        <v>35</v>
      </c>
      <c r="N592" s="100" t="s">
        <v>36</v>
      </c>
      <c r="O592" s="101">
        <v>46022</v>
      </c>
      <c r="P592" s="101">
        <v>46023</v>
      </c>
      <c r="Q592" s="101">
        <v>46752</v>
      </c>
      <c r="R592" s="102">
        <v>24</v>
      </c>
      <c r="S592" s="69">
        <f t="shared" si="96"/>
        <v>4090</v>
      </c>
      <c r="T592" s="70">
        <f t="shared" si="97"/>
        <v>2310</v>
      </c>
      <c r="U592" s="71">
        <f t="shared" si="98"/>
        <v>0</v>
      </c>
      <c r="V592" s="103">
        <f t="shared" si="99"/>
        <v>2045</v>
      </c>
      <c r="W592" s="104">
        <f t="shared" si="100"/>
        <v>1155</v>
      </c>
      <c r="X592" s="105">
        <f t="shared" si="101"/>
        <v>0</v>
      </c>
      <c r="Y592" s="106">
        <f t="shared" si="102"/>
        <v>2045</v>
      </c>
      <c r="Z592" s="107">
        <f t="shared" si="103"/>
        <v>1155</v>
      </c>
      <c r="AA592" s="108">
        <f t="shared" si="104"/>
        <v>0</v>
      </c>
      <c r="AB592" s="109"/>
    </row>
    <row r="593" spans="1:28" s="44" customFormat="1" ht="27.75" customHeight="1" x14ac:dyDescent="0.3">
      <c r="A593" s="486"/>
      <c r="B593" s="132" t="s">
        <v>147</v>
      </c>
      <c r="C593" s="179" t="s">
        <v>148</v>
      </c>
      <c r="D593" s="334" t="s">
        <v>114</v>
      </c>
      <c r="E593" s="367" t="s">
        <v>442</v>
      </c>
      <c r="F593" s="253" t="s">
        <v>0</v>
      </c>
      <c r="G593" s="426">
        <v>488</v>
      </c>
      <c r="H593" s="426">
        <v>431</v>
      </c>
      <c r="I593" s="426"/>
      <c r="J593" s="112" t="s">
        <v>11</v>
      </c>
      <c r="K593" s="183" t="s">
        <v>3</v>
      </c>
      <c r="L593" s="181">
        <v>3</v>
      </c>
      <c r="M593" s="253">
        <v>40</v>
      </c>
      <c r="N593" s="113" t="s">
        <v>36</v>
      </c>
      <c r="O593" s="114">
        <v>46022</v>
      </c>
      <c r="P593" s="114">
        <v>46023</v>
      </c>
      <c r="Q593" s="114">
        <v>46752</v>
      </c>
      <c r="R593" s="115">
        <v>24</v>
      </c>
      <c r="S593" s="72">
        <f t="shared" si="96"/>
        <v>976</v>
      </c>
      <c r="T593" s="73">
        <f t="shared" si="97"/>
        <v>862</v>
      </c>
      <c r="U593" s="74">
        <f t="shared" si="98"/>
        <v>0</v>
      </c>
      <c r="V593" s="116">
        <f t="shared" si="99"/>
        <v>488</v>
      </c>
      <c r="W593" s="117">
        <f t="shared" si="100"/>
        <v>431</v>
      </c>
      <c r="X593" s="118">
        <f t="shared" si="101"/>
        <v>0</v>
      </c>
      <c r="Y593" s="119">
        <f t="shared" si="102"/>
        <v>488</v>
      </c>
      <c r="Z593" s="120">
        <f t="shared" si="103"/>
        <v>431</v>
      </c>
      <c r="AA593" s="121">
        <f t="shared" si="104"/>
        <v>0</v>
      </c>
      <c r="AB593" s="122"/>
    </row>
    <row r="594" spans="1:28" s="44" customFormat="1" ht="27.75" customHeight="1" x14ac:dyDescent="0.3">
      <c r="A594" s="486"/>
      <c r="B594" s="132" t="s">
        <v>147</v>
      </c>
      <c r="C594" s="179" t="s">
        <v>148</v>
      </c>
      <c r="D594" s="334" t="s">
        <v>443</v>
      </c>
      <c r="E594" s="367" t="s">
        <v>444</v>
      </c>
      <c r="F594" s="253" t="s">
        <v>0</v>
      </c>
      <c r="G594" s="426">
        <v>2179</v>
      </c>
      <c r="H594" s="426">
        <v>441</v>
      </c>
      <c r="I594" s="426"/>
      <c r="J594" s="112" t="s">
        <v>11</v>
      </c>
      <c r="K594" s="182" t="s">
        <v>3</v>
      </c>
      <c r="L594" s="181">
        <v>3</v>
      </c>
      <c r="M594" s="253">
        <v>40</v>
      </c>
      <c r="N594" s="113" t="s">
        <v>36</v>
      </c>
      <c r="O594" s="114">
        <v>46022</v>
      </c>
      <c r="P594" s="114">
        <v>46023</v>
      </c>
      <c r="Q594" s="114">
        <v>46752</v>
      </c>
      <c r="R594" s="115">
        <v>24</v>
      </c>
      <c r="S594" s="72">
        <f t="shared" si="96"/>
        <v>4358</v>
      </c>
      <c r="T594" s="73">
        <f t="shared" si="97"/>
        <v>882</v>
      </c>
      <c r="U594" s="74">
        <f t="shared" si="98"/>
        <v>0</v>
      </c>
      <c r="V594" s="116">
        <f t="shared" si="99"/>
        <v>2179</v>
      </c>
      <c r="W594" s="117">
        <f t="shared" si="100"/>
        <v>441</v>
      </c>
      <c r="X594" s="118">
        <f t="shared" si="101"/>
        <v>0</v>
      </c>
      <c r="Y594" s="119">
        <f t="shared" si="102"/>
        <v>2179</v>
      </c>
      <c r="Z594" s="120">
        <f t="shared" si="103"/>
        <v>441</v>
      </c>
      <c r="AA594" s="121">
        <f t="shared" si="104"/>
        <v>0</v>
      </c>
      <c r="AB594" s="122"/>
    </row>
    <row r="595" spans="1:28" s="44" customFormat="1" ht="31.5" customHeight="1" thickBot="1" x14ac:dyDescent="0.35">
      <c r="A595" s="487"/>
      <c r="B595" s="134" t="s">
        <v>147</v>
      </c>
      <c r="C595" s="162" t="s">
        <v>148</v>
      </c>
      <c r="D595" s="335" t="s">
        <v>445</v>
      </c>
      <c r="E595" s="335" t="s">
        <v>444</v>
      </c>
      <c r="F595" s="253" t="s">
        <v>0</v>
      </c>
      <c r="G595" s="429"/>
      <c r="H595" s="429"/>
      <c r="I595" s="429">
        <v>2800</v>
      </c>
      <c r="J595" s="137" t="s">
        <v>11</v>
      </c>
      <c r="K595" s="158" t="s">
        <v>3</v>
      </c>
      <c r="L595" s="197">
        <v>3</v>
      </c>
      <c r="M595" s="250">
        <v>40</v>
      </c>
      <c r="N595" s="138" t="s">
        <v>36</v>
      </c>
      <c r="O595" s="139">
        <v>46022</v>
      </c>
      <c r="P595" s="139">
        <v>46023</v>
      </c>
      <c r="Q595" s="139">
        <v>46752</v>
      </c>
      <c r="R595" s="140">
        <v>24</v>
      </c>
      <c r="S595" s="305">
        <f t="shared" si="96"/>
        <v>0</v>
      </c>
      <c r="T595" s="261">
        <f t="shared" si="97"/>
        <v>0</v>
      </c>
      <c r="U595" s="306">
        <f t="shared" si="98"/>
        <v>5600</v>
      </c>
      <c r="V595" s="313">
        <f t="shared" si="99"/>
        <v>0</v>
      </c>
      <c r="W595" s="262">
        <f t="shared" si="100"/>
        <v>0</v>
      </c>
      <c r="X595" s="314">
        <f t="shared" si="101"/>
        <v>2800</v>
      </c>
      <c r="Y595" s="321">
        <f t="shared" si="102"/>
        <v>0</v>
      </c>
      <c r="Z595" s="263">
        <f t="shared" si="103"/>
        <v>0</v>
      </c>
      <c r="AA595" s="322">
        <f t="shared" si="104"/>
        <v>2800</v>
      </c>
      <c r="AB595" s="141"/>
    </row>
    <row r="596" spans="1:28" s="44" customFormat="1" ht="18" customHeight="1" thickBot="1" x14ac:dyDescent="0.35">
      <c r="A596" s="164">
        <v>39</v>
      </c>
      <c r="B596" s="165" t="s">
        <v>149</v>
      </c>
      <c r="C596" s="358" t="s">
        <v>150</v>
      </c>
      <c r="D596" s="359" t="s">
        <v>429</v>
      </c>
      <c r="E596" s="360" t="s">
        <v>430</v>
      </c>
      <c r="F596" s="169" t="s">
        <v>0</v>
      </c>
      <c r="G596" s="428">
        <v>52422</v>
      </c>
      <c r="H596" s="428">
        <v>6968</v>
      </c>
      <c r="I596" s="170"/>
      <c r="J596" s="169" t="s">
        <v>11</v>
      </c>
      <c r="K596" s="169" t="s">
        <v>451</v>
      </c>
      <c r="L596" s="169">
        <v>3</v>
      </c>
      <c r="M596" s="169">
        <v>200</v>
      </c>
      <c r="N596" s="171" t="s">
        <v>36</v>
      </c>
      <c r="O596" s="172">
        <v>46022</v>
      </c>
      <c r="P596" s="172">
        <v>46023</v>
      </c>
      <c r="Q596" s="172">
        <v>46752</v>
      </c>
      <c r="R596" s="173">
        <v>24</v>
      </c>
      <c r="S596" s="307">
        <f t="shared" si="96"/>
        <v>104844</v>
      </c>
      <c r="T596" s="272">
        <f t="shared" si="97"/>
        <v>13936</v>
      </c>
      <c r="U596" s="308">
        <f t="shared" si="98"/>
        <v>0</v>
      </c>
      <c r="V596" s="315">
        <f t="shared" si="99"/>
        <v>52422</v>
      </c>
      <c r="W596" s="273">
        <f t="shared" si="100"/>
        <v>6968</v>
      </c>
      <c r="X596" s="316">
        <f t="shared" si="101"/>
        <v>0</v>
      </c>
      <c r="Y596" s="323">
        <f t="shared" si="102"/>
        <v>52422</v>
      </c>
      <c r="Z596" s="274">
        <f t="shared" si="103"/>
        <v>6968</v>
      </c>
      <c r="AA596" s="324">
        <f t="shared" si="104"/>
        <v>0</v>
      </c>
      <c r="AB596" s="174"/>
    </row>
    <row r="597" spans="1:28" s="44" customFormat="1" ht="18" customHeight="1" thickBot="1" x14ac:dyDescent="0.35">
      <c r="A597" s="297">
        <v>40</v>
      </c>
      <c r="B597" s="298" t="s">
        <v>151</v>
      </c>
      <c r="C597" s="352" t="s">
        <v>152</v>
      </c>
      <c r="D597" s="353" t="s">
        <v>431</v>
      </c>
      <c r="E597" s="369" t="s">
        <v>432</v>
      </c>
      <c r="F597" s="271" t="s">
        <v>0</v>
      </c>
      <c r="G597" s="428">
        <v>16450</v>
      </c>
      <c r="H597" s="428">
        <v>3880</v>
      </c>
      <c r="I597" s="428"/>
      <c r="J597" s="169" t="s">
        <v>11</v>
      </c>
      <c r="K597" s="169" t="s">
        <v>5</v>
      </c>
      <c r="L597" s="169">
        <v>3</v>
      </c>
      <c r="M597" s="170">
        <v>63</v>
      </c>
      <c r="N597" s="171" t="s">
        <v>36</v>
      </c>
      <c r="O597" s="172">
        <v>46022</v>
      </c>
      <c r="P597" s="172">
        <v>46023</v>
      </c>
      <c r="Q597" s="172">
        <v>46752</v>
      </c>
      <c r="R597" s="173">
        <v>24</v>
      </c>
      <c r="S597" s="307">
        <f t="shared" si="96"/>
        <v>32900</v>
      </c>
      <c r="T597" s="272">
        <f t="shared" si="97"/>
        <v>7760</v>
      </c>
      <c r="U597" s="308">
        <f t="shared" si="98"/>
        <v>0</v>
      </c>
      <c r="V597" s="315">
        <f t="shared" si="99"/>
        <v>16450</v>
      </c>
      <c r="W597" s="273">
        <f t="shared" si="100"/>
        <v>3880</v>
      </c>
      <c r="X597" s="316">
        <f t="shared" si="101"/>
        <v>0</v>
      </c>
      <c r="Y597" s="323">
        <f t="shared" si="102"/>
        <v>16450</v>
      </c>
      <c r="Z597" s="274">
        <f t="shared" si="103"/>
        <v>3880</v>
      </c>
      <c r="AA597" s="324">
        <f t="shared" si="104"/>
        <v>0</v>
      </c>
      <c r="AB597" s="174"/>
    </row>
    <row r="598" spans="1:28" s="44" customFormat="1" ht="18" customHeight="1" x14ac:dyDescent="0.3">
      <c r="A598" s="491">
        <v>41</v>
      </c>
      <c r="B598" s="96" t="s">
        <v>153</v>
      </c>
      <c r="C598" s="187" t="s">
        <v>154</v>
      </c>
      <c r="D598" s="355" t="s">
        <v>288</v>
      </c>
      <c r="E598" s="175" t="s">
        <v>289</v>
      </c>
      <c r="F598" s="254" t="s">
        <v>0</v>
      </c>
      <c r="G598" s="425">
        <v>3860</v>
      </c>
      <c r="H598" s="425">
        <v>5370</v>
      </c>
      <c r="I598" s="425"/>
      <c r="J598" s="98" t="s">
        <v>11</v>
      </c>
      <c r="K598" s="178" t="s">
        <v>3</v>
      </c>
      <c r="L598" s="254">
        <v>3</v>
      </c>
      <c r="M598" s="254">
        <v>40</v>
      </c>
      <c r="N598" s="100" t="s">
        <v>36</v>
      </c>
      <c r="O598" s="101">
        <v>46022</v>
      </c>
      <c r="P598" s="101">
        <v>46023</v>
      </c>
      <c r="Q598" s="101">
        <v>46752</v>
      </c>
      <c r="R598" s="102">
        <v>24</v>
      </c>
      <c r="S598" s="69">
        <f t="shared" si="96"/>
        <v>7720</v>
      </c>
      <c r="T598" s="70">
        <f t="shared" si="97"/>
        <v>10740</v>
      </c>
      <c r="U598" s="71">
        <f t="shared" si="98"/>
        <v>0</v>
      </c>
      <c r="V598" s="103">
        <f t="shared" si="99"/>
        <v>3860</v>
      </c>
      <c r="W598" s="104">
        <f t="shared" si="100"/>
        <v>5370</v>
      </c>
      <c r="X598" s="105">
        <f t="shared" si="101"/>
        <v>0</v>
      </c>
      <c r="Y598" s="106">
        <f t="shared" si="102"/>
        <v>3860</v>
      </c>
      <c r="Z598" s="107">
        <f t="shared" si="103"/>
        <v>5370</v>
      </c>
      <c r="AA598" s="108">
        <f t="shared" si="104"/>
        <v>0</v>
      </c>
      <c r="AB598" s="109"/>
    </row>
    <row r="599" spans="1:28" s="44" customFormat="1" ht="18" customHeight="1" x14ac:dyDescent="0.3">
      <c r="A599" s="489"/>
      <c r="B599" s="110" t="s">
        <v>153</v>
      </c>
      <c r="C599" s="145" t="s">
        <v>154</v>
      </c>
      <c r="D599" s="146" t="s">
        <v>290</v>
      </c>
      <c r="E599" s="89" t="s">
        <v>291</v>
      </c>
      <c r="F599" s="253" t="s">
        <v>0</v>
      </c>
      <c r="G599" s="426">
        <v>877</v>
      </c>
      <c r="H599" s="426">
        <v>1253</v>
      </c>
      <c r="I599" s="426"/>
      <c r="J599" s="112" t="s">
        <v>11</v>
      </c>
      <c r="K599" s="181" t="s">
        <v>3</v>
      </c>
      <c r="L599" s="253">
        <v>3</v>
      </c>
      <c r="M599" s="253">
        <v>40</v>
      </c>
      <c r="N599" s="113" t="s">
        <v>36</v>
      </c>
      <c r="O599" s="114">
        <v>46022</v>
      </c>
      <c r="P599" s="114">
        <v>46023</v>
      </c>
      <c r="Q599" s="114">
        <v>46752</v>
      </c>
      <c r="R599" s="115">
        <v>24</v>
      </c>
      <c r="S599" s="72">
        <f t="shared" si="96"/>
        <v>1754</v>
      </c>
      <c r="T599" s="73">
        <f t="shared" si="97"/>
        <v>2506</v>
      </c>
      <c r="U599" s="74">
        <f t="shared" si="98"/>
        <v>0</v>
      </c>
      <c r="V599" s="116">
        <f t="shared" si="99"/>
        <v>877</v>
      </c>
      <c r="W599" s="117">
        <f t="shared" si="100"/>
        <v>1253</v>
      </c>
      <c r="X599" s="118">
        <f t="shared" si="101"/>
        <v>0</v>
      </c>
      <c r="Y599" s="119">
        <f t="shared" si="102"/>
        <v>877</v>
      </c>
      <c r="Z599" s="120">
        <f t="shared" si="103"/>
        <v>1253</v>
      </c>
      <c r="AA599" s="121">
        <f t="shared" si="104"/>
        <v>0</v>
      </c>
      <c r="AB599" s="122"/>
    </row>
    <row r="600" spans="1:28" s="44" customFormat="1" ht="18" customHeight="1" x14ac:dyDescent="0.3">
      <c r="A600" s="489"/>
      <c r="B600" s="110" t="s">
        <v>153</v>
      </c>
      <c r="C600" s="145" t="s">
        <v>154</v>
      </c>
      <c r="D600" s="146" t="s">
        <v>292</v>
      </c>
      <c r="E600" s="89" t="s">
        <v>293</v>
      </c>
      <c r="F600" s="253" t="s">
        <v>0</v>
      </c>
      <c r="G600" s="426"/>
      <c r="H600" s="426"/>
      <c r="I600" s="426">
        <v>800</v>
      </c>
      <c r="J600" s="112" t="s">
        <v>11</v>
      </c>
      <c r="K600" s="112" t="s">
        <v>1</v>
      </c>
      <c r="L600" s="253">
        <v>3</v>
      </c>
      <c r="M600" s="253">
        <v>25</v>
      </c>
      <c r="N600" s="113" t="s">
        <v>36</v>
      </c>
      <c r="O600" s="114">
        <v>46022</v>
      </c>
      <c r="P600" s="114">
        <v>46023</v>
      </c>
      <c r="Q600" s="114">
        <v>46752</v>
      </c>
      <c r="R600" s="115">
        <v>24</v>
      </c>
      <c r="S600" s="72">
        <f t="shared" si="96"/>
        <v>0</v>
      </c>
      <c r="T600" s="73">
        <f t="shared" si="97"/>
        <v>0</v>
      </c>
      <c r="U600" s="74">
        <f t="shared" si="98"/>
        <v>1600</v>
      </c>
      <c r="V600" s="116">
        <f t="shared" si="99"/>
        <v>0</v>
      </c>
      <c r="W600" s="117">
        <f t="shared" si="100"/>
        <v>0</v>
      </c>
      <c r="X600" s="118">
        <f t="shared" si="101"/>
        <v>800</v>
      </c>
      <c r="Y600" s="119">
        <f t="shared" si="102"/>
        <v>0</v>
      </c>
      <c r="Z600" s="120">
        <f t="shared" si="103"/>
        <v>0</v>
      </c>
      <c r="AA600" s="121">
        <f t="shared" si="104"/>
        <v>800</v>
      </c>
      <c r="AB600" s="122"/>
    </row>
    <row r="601" spans="1:28" s="44" customFormat="1" ht="18" customHeight="1" x14ac:dyDescent="0.3">
      <c r="A601" s="489"/>
      <c r="B601" s="110" t="s">
        <v>153</v>
      </c>
      <c r="C601" s="145" t="s">
        <v>154</v>
      </c>
      <c r="D601" s="146" t="s">
        <v>294</v>
      </c>
      <c r="E601" s="89" t="s">
        <v>295</v>
      </c>
      <c r="F601" s="253" t="s">
        <v>0</v>
      </c>
      <c r="G601" s="426"/>
      <c r="H601" s="426"/>
      <c r="I601" s="426">
        <v>2720</v>
      </c>
      <c r="J601" s="112" t="s">
        <v>11</v>
      </c>
      <c r="K601" s="112" t="s">
        <v>1</v>
      </c>
      <c r="L601" s="253">
        <v>3</v>
      </c>
      <c r="M601" s="253">
        <v>25</v>
      </c>
      <c r="N601" s="113" t="s">
        <v>36</v>
      </c>
      <c r="O601" s="114">
        <v>46022</v>
      </c>
      <c r="P601" s="114">
        <v>46023</v>
      </c>
      <c r="Q601" s="114">
        <v>46752</v>
      </c>
      <c r="R601" s="115">
        <v>24</v>
      </c>
      <c r="S601" s="72">
        <f t="shared" si="96"/>
        <v>0</v>
      </c>
      <c r="T601" s="73">
        <f t="shared" si="97"/>
        <v>0</v>
      </c>
      <c r="U601" s="74">
        <f t="shared" si="98"/>
        <v>5440</v>
      </c>
      <c r="V601" s="116">
        <f t="shared" si="99"/>
        <v>0</v>
      </c>
      <c r="W601" s="117">
        <f t="shared" si="100"/>
        <v>0</v>
      </c>
      <c r="X601" s="118">
        <f t="shared" si="101"/>
        <v>2720</v>
      </c>
      <c r="Y601" s="119">
        <f t="shared" si="102"/>
        <v>0</v>
      </c>
      <c r="Z601" s="120">
        <f t="shared" si="103"/>
        <v>0</v>
      </c>
      <c r="AA601" s="121">
        <f t="shared" si="104"/>
        <v>2720</v>
      </c>
      <c r="AB601" s="122"/>
    </row>
    <row r="602" spans="1:28" s="44" customFormat="1" ht="18" customHeight="1" x14ac:dyDescent="0.3">
      <c r="A602" s="489"/>
      <c r="B602" s="110" t="s">
        <v>153</v>
      </c>
      <c r="C602" s="145" t="s">
        <v>154</v>
      </c>
      <c r="D602" s="146" t="s">
        <v>296</v>
      </c>
      <c r="E602" s="89" t="s">
        <v>289</v>
      </c>
      <c r="F602" s="253" t="s">
        <v>0</v>
      </c>
      <c r="G602" s="426">
        <v>785</v>
      </c>
      <c r="H602" s="426">
        <v>1609</v>
      </c>
      <c r="I602" s="426"/>
      <c r="J602" s="112" t="s">
        <v>11</v>
      </c>
      <c r="K602" s="112" t="s">
        <v>456</v>
      </c>
      <c r="L602" s="253">
        <v>3</v>
      </c>
      <c r="M602" s="253">
        <v>24</v>
      </c>
      <c r="N602" s="113" t="s">
        <v>36</v>
      </c>
      <c r="O602" s="114">
        <v>46022</v>
      </c>
      <c r="P602" s="114">
        <v>46023</v>
      </c>
      <c r="Q602" s="114">
        <v>46752</v>
      </c>
      <c r="R602" s="115">
        <v>24</v>
      </c>
      <c r="S602" s="72">
        <f t="shared" si="96"/>
        <v>1570</v>
      </c>
      <c r="T602" s="73">
        <f t="shared" si="97"/>
        <v>3218</v>
      </c>
      <c r="U602" s="74">
        <f t="shared" si="98"/>
        <v>0</v>
      </c>
      <c r="V602" s="116">
        <f t="shared" si="99"/>
        <v>785</v>
      </c>
      <c r="W602" s="117">
        <f t="shared" si="100"/>
        <v>1609</v>
      </c>
      <c r="X602" s="118">
        <f t="shared" si="101"/>
        <v>0</v>
      </c>
      <c r="Y602" s="119">
        <f t="shared" si="102"/>
        <v>785</v>
      </c>
      <c r="Z602" s="120">
        <f t="shared" si="103"/>
        <v>1609</v>
      </c>
      <c r="AA602" s="121">
        <f t="shared" si="104"/>
        <v>0</v>
      </c>
      <c r="AB602" s="122"/>
    </row>
    <row r="603" spans="1:28" s="44" customFormat="1" ht="18" customHeight="1" x14ac:dyDescent="0.3">
      <c r="A603" s="489"/>
      <c r="B603" s="110" t="s">
        <v>153</v>
      </c>
      <c r="C603" s="145" t="s">
        <v>154</v>
      </c>
      <c r="D603" s="146" t="s">
        <v>297</v>
      </c>
      <c r="E603" s="89" t="s">
        <v>298</v>
      </c>
      <c r="F603" s="253" t="s">
        <v>0</v>
      </c>
      <c r="G603" s="426">
        <v>33</v>
      </c>
      <c r="H603" s="426">
        <v>37</v>
      </c>
      <c r="I603" s="426"/>
      <c r="J603" s="112" t="s">
        <v>11</v>
      </c>
      <c r="K603" s="112" t="s">
        <v>1</v>
      </c>
      <c r="L603" s="253">
        <v>3</v>
      </c>
      <c r="M603" s="253">
        <v>25</v>
      </c>
      <c r="N603" s="113" t="s">
        <v>36</v>
      </c>
      <c r="O603" s="114">
        <v>46022</v>
      </c>
      <c r="P603" s="114">
        <v>46023</v>
      </c>
      <c r="Q603" s="114">
        <v>46752</v>
      </c>
      <c r="R603" s="115">
        <v>24</v>
      </c>
      <c r="S603" s="72">
        <f t="shared" si="96"/>
        <v>66</v>
      </c>
      <c r="T603" s="73">
        <f t="shared" si="97"/>
        <v>74</v>
      </c>
      <c r="U603" s="74">
        <f t="shared" si="98"/>
        <v>0</v>
      </c>
      <c r="V603" s="116">
        <f t="shared" si="99"/>
        <v>33</v>
      </c>
      <c r="W603" s="117">
        <f t="shared" si="100"/>
        <v>37</v>
      </c>
      <c r="X603" s="118">
        <f t="shared" si="101"/>
        <v>0</v>
      </c>
      <c r="Y603" s="119">
        <f t="shared" si="102"/>
        <v>33</v>
      </c>
      <c r="Z603" s="120">
        <f t="shared" si="103"/>
        <v>37</v>
      </c>
      <c r="AA603" s="121">
        <f t="shared" si="104"/>
        <v>0</v>
      </c>
      <c r="AB603" s="122"/>
    </row>
    <row r="604" spans="1:28" s="44" customFormat="1" ht="18" customHeight="1" x14ac:dyDescent="0.3">
      <c r="A604" s="489"/>
      <c r="B604" s="110" t="s">
        <v>153</v>
      </c>
      <c r="C604" s="145" t="s">
        <v>154</v>
      </c>
      <c r="D604" s="146" t="s">
        <v>299</v>
      </c>
      <c r="E604" s="89" t="s">
        <v>300</v>
      </c>
      <c r="F604" s="253" t="s">
        <v>0</v>
      </c>
      <c r="G604" s="426">
        <v>5543</v>
      </c>
      <c r="H604" s="426">
        <v>6037</v>
      </c>
      <c r="I604" s="426"/>
      <c r="J604" s="112" t="s">
        <v>11</v>
      </c>
      <c r="K604" s="112" t="s">
        <v>452</v>
      </c>
      <c r="L604" s="253">
        <v>3</v>
      </c>
      <c r="M604" s="253">
        <v>85</v>
      </c>
      <c r="N604" s="113" t="s">
        <v>36</v>
      </c>
      <c r="O604" s="114">
        <v>46022</v>
      </c>
      <c r="P604" s="114">
        <v>46023</v>
      </c>
      <c r="Q604" s="114">
        <v>46752</v>
      </c>
      <c r="R604" s="115">
        <v>24</v>
      </c>
      <c r="S604" s="72">
        <f t="shared" si="96"/>
        <v>11086</v>
      </c>
      <c r="T604" s="73">
        <f t="shared" si="97"/>
        <v>12074</v>
      </c>
      <c r="U604" s="74">
        <f t="shared" si="98"/>
        <v>0</v>
      </c>
      <c r="V604" s="116">
        <f t="shared" si="99"/>
        <v>5543</v>
      </c>
      <c r="W604" s="117">
        <f t="shared" si="100"/>
        <v>6037</v>
      </c>
      <c r="X604" s="118">
        <f t="shared" si="101"/>
        <v>0</v>
      </c>
      <c r="Y604" s="119">
        <f t="shared" si="102"/>
        <v>5543</v>
      </c>
      <c r="Z604" s="120">
        <f t="shared" si="103"/>
        <v>6037</v>
      </c>
      <c r="AA604" s="121">
        <f t="shared" si="104"/>
        <v>0</v>
      </c>
      <c r="AB604" s="122"/>
    </row>
    <row r="605" spans="1:28" s="44" customFormat="1" ht="18" customHeight="1" x14ac:dyDescent="0.3">
      <c r="A605" s="489"/>
      <c r="B605" s="110" t="s">
        <v>153</v>
      </c>
      <c r="C605" s="145" t="s">
        <v>154</v>
      </c>
      <c r="D605" s="146" t="s">
        <v>301</v>
      </c>
      <c r="E605" s="89" t="s">
        <v>302</v>
      </c>
      <c r="F605" s="253" t="s">
        <v>0</v>
      </c>
      <c r="G605" s="426"/>
      <c r="H605" s="426"/>
      <c r="I605" s="426">
        <v>13060</v>
      </c>
      <c r="J605" s="112" t="s">
        <v>12</v>
      </c>
      <c r="K605" s="112" t="s">
        <v>1</v>
      </c>
      <c r="L605" s="253">
        <v>3</v>
      </c>
      <c r="M605" s="253">
        <v>25</v>
      </c>
      <c r="N605" s="113" t="s">
        <v>36</v>
      </c>
      <c r="O605" s="114">
        <v>46022</v>
      </c>
      <c r="P605" s="114">
        <v>46023</v>
      </c>
      <c r="Q605" s="114">
        <v>46752</v>
      </c>
      <c r="R605" s="115">
        <v>24</v>
      </c>
      <c r="S605" s="72">
        <f t="shared" si="96"/>
        <v>0</v>
      </c>
      <c r="T605" s="73">
        <f t="shared" si="97"/>
        <v>0</v>
      </c>
      <c r="U605" s="74">
        <f t="shared" si="98"/>
        <v>26120</v>
      </c>
      <c r="V605" s="116">
        <f t="shared" si="99"/>
        <v>0</v>
      </c>
      <c r="W605" s="117">
        <f t="shared" si="100"/>
        <v>0</v>
      </c>
      <c r="X605" s="118">
        <f t="shared" si="101"/>
        <v>13060</v>
      </c>
      <c r="Y605" s="119">
        <f t="shared" si="102"/>
        <v>0</v>
      </c>
      <c r="Z605" s="120">
        <f t="shared" si="103"/>
        <v>0</v>
      </c>
      <c r="AA605" s="121">
        <f t="shared" si="104"/>
        <v>13060</v>
      </c>
      <c r="AB605" s="122"/>
    </row>
    <row r="606" spans="1:28" s="44" customFormat="1" ht="18" customHeight="1" thickBot="1" x14ac:dyDescent="0.35">
      <c r="A606" s="490"/>
      <c r="B606" s="154" t="s">
        <v>153</v>
      </c>
      <c r="C606" s="155" t="s">
        <v>154</v>
      </c>
      <c r="D606" s="275" t="s">
        <v>303</v>
      </c>
      <c r="E606" s="357" t="s">
        <v>304</v>
      </c>
      <c r="F606" s="250" t="s">
        <v>0</v>
      </c>
      <c r="G606" s="429"/>
      <c r="H606" s="429"/>
      <c r="I606" s="429">
        <v>2490</v>
      </c>
      <c r="J606" s="137" t="s">
        <v>11</v>
      </c>
      <c r="K606" s="137" t="s">
        <v>6</v>
      </c>
      <c r="L606" s="250">
        <v>3</v>
      </c>
      <c r="M606" s="250">
        <v>80</v>
      </c>
      <c r="N606" s="138" t="s">
        <v>36</v>
      </c>
      <c r="O606" s="139">
        <v>46022</v>
      </c>
      <c r="P606" s="139">
        <v>46023</v>
      </c>
      <c r="Q606" s="139">
        <v>46752</v>
      </c>
      <c r="R606" s="140">
        <v>24</v>
      </c>
      <c r="S606" s="305">
        <f t="shared" si="96"/>
        <v>0</v>
      </c>
      <c r="T606" s="261">
        <f t="shared" si="97"/>
        <v>0</v>
      </c>
      <c r="U606" s="306">
        <f t="shared" si="98"/>
        <v>4980</v>
      </c>
      <c r="V606" s="313">
        <f t="shared" si="99"/>
        <v>0</v>
      </c>
      <c r="W606" s="262">
        <f t="shared" si="100"/>
        <v>0</v>
      </c>
      <c r="X606" s="314">
        <f t="shared" si="101"/>
        <v>2490</v>
      </c>
      <c r="Y606" s="321">
        <f t="shared" si="102"/>
        <v>0</v>
      </c>
      <c r="Z606" s="263">
        <f t="shared" si="103"/>
        <v>0</v>
      </c>
      <c r="AA606" s="322">
        <f t="shared" si="104"/>
        <v>2490</v>
      </c>
      <c r="AB606" s="141"/>
    </row>
    <row r="607" spans="1:28" s="44" customFormat="1" ht="18" customHeight="1" x14ac:dyDescent="0.3">
      <c r="A607" s="485">
        <v>42</v>
      </c>
      <c r="B607" s="130" t="s">
        <v>155</v>
      </c>
      <c r="C607" s="160" t="s">
        <v>156</v>
      </c>
      <c r="D607" s="333" t="s">
        <v>249</v>
      </c>
      <c r="E607" s="333" t="s">
        <v>250</v>
      </c>
      <c r="F607" s="248" t="s">
        <v>2</v>
      </c>
      <c r="G607" s="425"/>
      <c r="H607" s="425"/>
      <c r="I607" s="425">
        <v>199</v>
      </c>
      <c r="J607" s="98" t="s">
        <v>11</v>
      </c>
      <c r="K607" s="98" t="s">
        <v>458</v>
      </c>
      <c r="L607" s="254">
        <v>3</v>
      </c>
      <c r="M607" s="254">
        <v>29</v>
      </c>
      <c r="N607" s="100" t="s">
        <v>36</v>
      </c>
      <c r="O607" s="101">
        <v>46022</v>
      </c>
      <c r="P607" s="101">
        <v>46023</v>
      </c>
      <c r="Q607" s="101">
        <v>46752</v>
      </c>
      <c r="R607" s="102">
        <v>24</v>
      </c>
      <c r="S607" s="69">
        <f t="shared" si="96"/>
        <v>0</v>
      </c>
      <c r="T607" s="70">
        <f t="shared" si="97"/>
        <v>0</v>
      </c>
      <c r="U607" s="71">
        <f t="shared" si="98"/>
        <v>398</v>
      </c>
      <c r="V607" s="103">
        <f t="shared" si="99"/>
        <v>0</v>
      </c>
      <c r="W607" s="104">
        <f t="shared" si="100"/>
        <v>0</v>
      </c>
      <c r="X607" s="105">
        <f t="shared" si="101"/>
        <v>199</v>
      </c>
      <c r="Y607" s="106">
        <f t="shared" si="102"/>
        <v>0</v>
      </c>
      <c r="Z607" s="107">
        <f t="shared" si="103"/>
        <v>0</v>
      </c>
      <c r="AA607" s="108">
        <f t="shared" si="104"/>
        <v>199</v>
      </c>
      <c r="AB607" s="109"/>
    </row>
    <row r="608" spans="1:28" s="44" customFormat="1" ht="18" customHeight="1" x14ac:dyDescent="0.3">
      <c r="A608" s="486"/>
      <c r="B608" s="132" t="s">
        <v>155</v>
      </c>
      <c r="C608" s="179" t="s">
        <v>156</v>
      </c>
      <c r="D608" s="334" t="s">
        <v>251</v>
      </c>
      <c r="E608" s="334" t="s">
        <v>252</v>
      </c>
      <c r="F608" s="204" t="s">
        <v>0</v>
      </c>
      <c r="G608" s="426">
        <v>28</v>
      </c>
      <c r="H608" s="426">
        <v>76</v>
      </c>
      <c r="I608" s="426"/>
      <c r="J608" s="112" t="s">
        <v>11</v>
      </c>
      <c r="K608" s="112" t="s">
        <v>28</v>
      </c>
      <c r="L608" s="253">
        <v>3</v>
      </c>
      <c r="M608" s="253">
        <v>35</v>
      </c>
      <c r="N608" s="113" t="s">
        <v>36</v>
      </c>
      <c r="O608" s="114">
        <v>46022</v>
      </c>
      <c r="P608" s="114">
        <v>46023</v>
      </c>
      <c r="Q608" s="114">
        <v>46752</v>
      </c>
      <c r="R608" s="115">
        <v>24</v>
      </c>
      <c r="S608" s="72">
        <f t="shared" si="96"/>
        <v>56</v>
      </c>
      <c r="T608" s="73">
        <f t="shared" si="97"/>
        <v>152</v>
      </c>
      <c r="U608" s="74">
        <f t="shared" si="98"/>
        <v>0</v>
      </c>
      <c r="V608" s="116">
        <f t="shared" si="99"/>
        <v>28</v>
      </c>
      <c r="W608" s="117">
        <f t="shared" si="100"/>
        <v>76</v>
      </c>
      <c r="X608" s="118">
        <f t="shared" si="101"/>
        <v>0</v>
      </c>
      <c r="Y608" s="119">
        <f t="shared" si="102"/>
        <v>28</v>
      </c>
      <c r="Z608" s="120">
        <f t="shared" si="103"/>
        <v>76</v>
      </c>
      <c r="AA608" s="121">
        <f t="shared" si="104"/>
        <v>0</v>
      </c>
      <c r="AB608" s="122"/>
    </row>
    <row r="609" spans="1:28" s="44" customFormat="1" ht="18" customHeight="1" x14ac:dyDescent="0.3">
      <c r="A609" s="486"/>
      <c r="B609" s="132" t="s">
        <v>155</v>
      </c>
      <c r="C609" s="179" t="s">
        <v>156</v>
      </c>
      <c r="D609" s="334" t="s">
        <v>253</v>
      </c>
      <c r="E609" s="334" t="s">
        <v>252</v>
      </c>
      <c r="F609" s="204" t="s">
        <v>2</v>
      </c>
      <c r="G609" s="426"/>
      <c r="H609" s="426"/>
      <c r="I609" s="426">
        <v>1101</v>
      </c>
      <c r="J609" s="112" t="s">
        <v>11</v>
      </c>
      <c r="K609" s="112" t="s">
        <v>3</v>
      </c>
      <c r="L609" s="253">
        <v>3</v>
      </c>
      <c r="M609" s="253">
        <v>40</v>
      </c>
      <c r="N609" s="113" t="s">
        <v>36</v>
      </c>
      <c r="O609" s="114">
        <v>46022</v>
      </c>
      <c r="P609" s="114">
        <v>46023</v>
      </c>
      <c r="Q609" s="114">
        <v>46752</v>
      </c>
      <c r="R609" s="115">
        <v>24</v>
      </c>
      <c r="S609" s="72">
        <f t="shared" si="96"/>
        <v>0</v>
      </c>
      <c r="T609" s="73">
        <f t="shared" si="97"/>
        <v>0</v>
      </c>
      <c r="U609" s="74">
        <f t="shared" si="98"/>
        <v>2202</v>
      </c>
      <c r="V609" s="116">
        <f t="shared" si="99"/>
        <v>0</v>
      </c>
      <c r="W609" s="117">
        <f t="shared" si="100"/>
        <v>0</v>
      </c>
      <c r="X609" s="118">
        <f t="shared" si="101"/>
        <v>1101</v>
      </c>
      <c r="Y609" s="119">
        <f t="shared" si="102"/>
        <v>0</v>
      </c>
      <c r="Z609" s="120">
        <f t="shared" si="103"/>
        <v>0</v>
      </c>
      <c r="AA609" s="121">
        <f t="shared" si="104"/>
        <v>1101</v>
      </c>
      <c r="AB609" s="122"/>
    </row>
    <row r="610" spans="1:28" s="44" customFormat="1" ht="18" customHeight="1" x14ac:dyDescent="0.3">
      <c r="A610" s="486"/>
      <c r="B610" s="132" t="s">
        <v>155</v>
      </c>
      <c r="C610" s="179" t="s">
        <v>156</v>
      </c>
      <c r="D610" s="334" t="s">
        <v>254</v>
      </c>
      <c r="E610" s="334" t="s">
        <v>64</v>
      </c>
      <c r="F610" s="204" t="s">
        <v>2</v>
      </c>
      <c r="G610" s="426"/>
      <c r="H610" s="426"/>
      <c r="I610" s="426">
        <v>302</v>
      </c>
      <c r="J610" s="112" t="s">
        <v>11</v>
      </c>
      <c r="K610" s="112" t="s">
        <v>7</v>
      </c>
      <c r="L610" s="253">
        <v>1</v>
      </c>
      <c r="M610" s="253">
        <v>25</v>
      </c>
      <c r="N610" s="113" t="s">
        <v>36</v>
      </c>
      <c r="O610" s="114">
        <v>46022</v>
      </c>
      <c r="P610" s="114">
        <v>46023</v>
      </c>
      <c r="Q610" s="114">
        <v>46752</v>
      </c>
      <c r="R610" s="115">
        <v>24</v>
      </c>
      <c r="S610" s="72">
        <f t="shared" si="96"/>
        <v>0</v>
      </c>
      <c r="T610" s="73">
        <f t="shared" si="97"/>
        <v>0</v>
      </c>
      <c r="U610" s="74">
        <f t="shared" si="98"/>
        <v>604</v>
      </c>
      <c r="V610" s="116">
        <f t="shared" si="99"/>
        <v>0</v>
      </c>
      <c r="W610" s="117">
        <f t="shared" si="100"/>
        <v>0</v>
      </c>
      <c r="X610" s="118">
        <f t="shared" si="101"/>
        <v>302</v>
      </c>
      <c r="Y610" s="119">
        <f t="shared" si="102"/>
        <v>0</v>
      </c>
      <c r="Z610" s="120">
        <f t="shared" si="103"/>
        <v>0</v>
      </c>
      <c r="AA610" s="121">
        <f t="shared" si="104"/>
        <v>302</v>
      </c>
      <c r="AB610" s="122"/>
    </row>
    <row r="611" spans="1:28" s="44" customFormat="1" ht="18" customHeight="1" x14ac:dyDescent="0.3">
      <c r="A611" s="486"/>
      <c r="B611" s="132" t="s">
        <v>155</v>
      </c>
      <c r="C611" s="179" t="s">
        <v>156</v>
      </c>
      <c r="D611" s="334" t="s">
        <v>255</v>
      </c>
      <c r="E611" s="201" t="s">
        <v>256</v>
      </c>
      <c r="F611" s="204" t="s">
        <v>2</v>
      </c>
      <c r="G611" s="426"/>
      <c r="H611" s="426"/>
      <c r="I611" s="426">
        <v>0</v>
      </c>
      <c r="J611" s="112" t="s">
        <v>11</v>
      </c>
      <c r="K611" s="112" t="s">
        <v>6</v>
      </c>
      <c r="L611" s="253">
        <v>3</v>
      </c>
      <c r="M611" s="253">
        <v>80</v>
      </c>
      <c r="N611" s="113" t="s">
        <v>36</v>
      </c>
      <c r="O611" s="114">
        <v>46022</v>
      </c>
      <c r="P611" s="114">
        <v>46023</v>
      </c>
      <c r="Q611" s="114">
        <v>46752</v>
      </c>
      <c r="R611" s="115">
        <v>24</v>
      </c>
      <c r="S611" s="72">
        <f t="shared" si="96"/>
        <v>0</v>
      </c>
      <c r="T611" s="73">
        <f t="shared" si="97"/>
        <v>0</v>
      </c>
      <c r="U611" s="74">
        <f t="shared" si="98"/>
        <v>0</v>
      </c>
      <c r="V611" s="116">
        <f t="shared" si="99"/>
        <v>0</v>
      </c>
      <c r="W611" s="117">
        <f t="shared" si="100"/>
        <v>0</v>
      </c>
      <c r="X611" s="118">
        <f t="shared" si="101"/>
        <v>0</v>
      </c>
      <c r="Y611" s="119">
        <f t="shared" si="102"/>
        <v>0</v>
      </c>
      <c r="Z611" s="120">
        <f t="shared" si="103"/>
        <v>0</v>
      </c>
      <c r="AA611" s="121">
        <f t="shared" si="104"/>
        <v>0</v>
      </c>
      <c r="AB611" s="122"/>
    </row>
    <row r="612" spans="1:28" s="44" customFormat="1" ht="18" customHeight="1" x14ac:dyDescent="0.3">
      <c r="A612" s="486"/>
      <c r="B612" s="132" t="s">
        <v>155</v>
      </c>
      <c r="C612" s="179" t="s">
        <v>156</v>
      </c>
      <c r="D612" s="334" t="s">
        <v>257</v>
      </c>
      <c r="E612" s="334" t="s">
        <v>258</v>
      </c>
      <c r="F612" s="204" t="s">
        <v>2</v>
      </c>
      <c r="G612" s="426"/>
      <c r="H612" s="426"/>
      <c r="I612" s="426">
        <v>421</v>
      </c>
      <c r="J612" s="112" t="s">
        <v>11</v>
      </c>
      <c r="K612" s="112" t="s">
        <v>1</v>
      </c>
      <c r="L612" s="253">
        <v>3</v>
      </c>
      <c r="M612" s="253">
        <v>25</v>
      </c>
      <c r="N612" s="113" t="s">
        <v>36</v>
      </c>
      <c r="O612" s="114">
        <v>46022</v>
      </c>
      <c r="P612" s="114">
        <v>46023</v>
      </c>
      <c r="Q612" s="114">
        <v>46752</v>
      </c>
      <c r="R612" s="115">
        <v>24</v>
      </c>
      <c r="S612" s="72">
        <f t="shared" si="96"/>
        <v>0</v>
      </c>
      <c r="T612" s="73">
        <f t="shared" si="97"/>
        <v>0</v>
      </c>
      <c r="U612" s="74">
        <f t="shared" si="98"/>
        <v>842</v>
      </c>
      <c r="V612" s="116">
        <f t="shared" si="99"/>
        <v>0</v>
      </c>
      <c r="W612" s="117">
        <f t="shared" si="100"/>
        <v>0</v>
      </c>
      <c r="X612" s="118">
        <f t="shared" si="101"/>
        <v>421</v>
      </c>
      <c r="Y612" s="119">
        <f t="shared" si="102"/>
        <v>0</v>
      </c>
      <c r="Z612" s="120">
        <f t="shared" si="103"/>
        <v>0</v>
      </c>
      <c r="AA612" s="121">
        <f t="shared" si="104"/>
        <v>421</v>
      </c>
      <c r="AB612" s="122"/>
    </row>
    <row r="613" spans="1:28" s="44" customFormat="1" ht="18" customHeight="1" x14ac:dyDescent="0.3">
      <c r="A613" s="486"/>
      <c r="B613" s="132" t="s">
        <v>155</v>
      </c>
      <c r="C613" s="179" t="s">
        <v>156</v>
      </c>
      <c r="D613" s="334" t="s">
        <v>259</v>
      </c>
      <c r="E613" s="334" t="s">
        <v>260</v>
      </c>
      <c r="F613" s="204" t="s">
        <v>0</v>
      </c>
      <c r="G613" s="426">
        <v>1609</v>
      </c>
      <c r="H613" s="426">
        <v>863</v>
      </c>
      <c r="I613" s="426"/>
      <c r="J613" s="112" t="s">
        <v>11</v>
      </c>
      <c r="K613" s="112" t="s">
        <v>8</v>
      </c>
      <c r="L613" s="253">
        <v>3</v>
      </c>
      <c r="M613" s="253">
        <v>16</v>
      </c>
      <c r="N613" s="113" t="s">
        <v>36</v>
      </c>
      <c r="O613" s="114">
        <v>46022</v>
      </c>
      <c r="P613" s="114">
        <v>46023</v>
      </c>
      <c r="Q613" s="114">
        <v>46752</v>
      </c>
      <c r="R613" s="115">
        <v>24</v>
      </c>
      <c r="S613" s="72">
        <f t="shared" si="96"/>
        <v>3218</v>
      </c>
      <c r="T613" s="73">
        <f t="shared" si="97"/>
        <v>1726</v>
      </c>
      <c r="U613" s="74">
        <f t="shared" si="98"/>
        <v>0</v>
      </c>
      <c r="V613" s="116">
        <f t="shared" si="99"/>
        <v>1609</v>
      </c>
      <c r="W613" s="117">
        <f t="shared" si="100"/>
        <v>863</v>
      </c>
      <c r="X613" s="118">
        <f t="shared" si="101"/>
        <v>0</v>
      </c>
      <c r="Y613" s="119">
        <f t="shared" si="102"/>
        <v>1609</v>
      </c>
      <c r="Z613" s="120">
        <f t="shared" si="103"/>
        <v>863</v>
      </c>
      <c r="AA613" s="121">
        <f t="shared" si="104"/>
        <v>0</v>
      </c>
      <c r="AB613" s="122"/>
    </row>
    <row r="614" spans="1:28" s="44" customFormat="1" ht="18" customHeight="1" x14ac:dyDescent="0.3">
      <c r="A614" s="486"/>
      <c r="B614" s="132" t="s">
        <v>155</v>
      </c>
      <c r="C614" s="179" t="s">
        <v>156</v>
      </c>
      <c r="D614" s="334" t="s">
        <v>261</v>
      </c>
      <c r="E614" s="334" t="s">
        <v>262</v>
      </c>
      <c r="F614" s="204" t="s">
        <v>2</v>
      </c>
      <c r="G614" s="426"/>
      <c r="H614" s="426"/>
      <c r="I614" s="426">
        <v>1455</v>
      </c>
      <c r="J614" s="112" t="s">
        <v>11</v>
      </c>
      <c r="K614" s="112" t="s">
        <v>8</v>
      </c>
      <c r="L614" s="253">
        <v>3</v>
      </c>
      <c r="M614" s="253">
        <v>16</v>
      </c>
      <c r="N614" s="113" t="s">
        <v>36</v>
      </c>
      <c r="O614" s="114">
        <v>46022</v>
      </c>
      <c r="P614" s="114">
        <v>46023</v>
      </c>
      <c r="Q614" s="114">
        <v>46752</v>
      </c>
      <c r="R614" s="115">
        <v>24</v>
      </c>
      <c r="S614" s="72">
        <f t="shared" si="96"/>
        <v>0</v>
      </c>
      <c r="T614" s="73">
        <f t="shared" si="97"/>
        <v>0</v>
      </c>
      <c r="U614" s="74">
        <f t="shared" si="98"/>
        <v>2910</v>
      </c>
      <c r="V614" s="116">
        <f t="shared" si="99"/>
        <v>0</v>
      </c>
      <c r="W614" s="117">
        <f t="shared" si="100"/>
        <v>0</v>
      </c>
      <c r="X614" s="118">
        <f t="shared" si="101"/>
        <v>1455</v>
      </c>
      <c r="Y614" s="119">
        <f t="shared" si="102"/>
        <v>0</v>
      </c>
      <c r="Z614" s="120">
        <f t="shared" si="103"/>
        <v>0</v>
      </c>
      <c r="AA614" s="121">
        <f t="shared" si="104"/>
        <v>1455</v>
      </c>
      <c r="AB614" s="122"/>
    </row>
    <row r="615" spans="1:28" s="44" customFormat="1" ht="18" customHeight="1" x14ac:dyDescent="0.3">
      <c r="A615" s="486"/>
      <c r="B615" s="132" t="s">
        <v>155</v>
      </c>
      <c r="C615" s="179" t="s">
        <v>156</v>
      </c>
      <c r="D615" s="334" t="s">
        <v>263</v>
      </c>
      <c r="E615" s="334" t="s">
        <v>264</v>
      </c>
      <c r="F615" s="204" t="s">
        <v>0</v>
      </c>
      <c r="G615" s="426"/>
      <c r="H615" s="426"/>
      <c r="I615" s="426">
        <v>12843</v>
      </c>
      <c r="J615" s="112" t="s">
        <v>11</v>
      </c>
      <c r="K615" s="112" t="s">
        <v>3</v>
      </c>
      <c r="L615" s="253">
        <v>3</v>
      </c>
      <c r="M615" s="253">
        <v>40</v>
      </c>
      <c r="N615" s="113" t="s">
        <v>36</v>
      </c>
      <c r="O615" s="114">
        <v>46022</v>
      </c>
      <c r="P615" s="114">
        <v>46023</v>
      </c>
      <c r="Q615" s="114">
        <v>46752</v>
      </c>
      <c r="R615" s="115">
        <v>24</v>
      </c>
      <c r="S615" s="72">
        <f t="shared" si="96"/>
        <v>0</v>
      </c>
      <c r="T615" s="73">
        <f t="shared" si="97"/>
        <v>0</v>
      </c>
      <c r="U615" s="74">
        <f t="shared" si="98"/>
        <v>25686</v>
      </c>
      <c r="V615" s="116">
        <f t="shared" si="99"/>
        <v>0</v>
      </c>
      <c r="W615" s="117">
        <f t="shared" si="100"/>
        <v>0</v>
      </c>
      <c r="X615" s="118">
        <f t="shared" si="101"/>
        <v>12843</v>
      </c>
      <c r="Y615" s="119">
        <f t="shared" si="102"/>
        <v>0</v>
      </c>
      <c r="Z615" s="120">
        <f t="shared" si="103"/>
        <v>0</v>
      </c>
      <c r="AA615" s="121">
        <f t="shared" si="104"/>
        <v>12843</v>
      </c>
      <c r="AB615" s="122"/>
    </row>
    <row r="616" spans="1:28" s="44" customFormat="1" ht="18" customHeight="1" x14ac:dyDescent="0.3">
      <c r="A616" s="486"/>
      <c r="B616" s="132" t="s">
        <v>155</v>
      </c>
      <c r="C616" s="179" t="s">
        <v>156</v>
      </c>
      <c r="D616" s="334" t="s">
        <v>265</v>
      </c>
      <c r="E616" s="334" t="s">
        <v>266</v>
      </c>
      <c r="F616" s="204" t="s">
        <v>2</v>
      </c>
      <c r="G616" s="426"/>
      <c r="H616" s="426"/>
      <c r="I616" s="426">
        <v>186</v>
      </c>
      <c r="J616" s="112" t="s">
        <v>11</v>
      </c>
      <c r="K616" s="112" t="s">
        <v>7</v>
      </c>
      <c r="L616" s="253">
        <v>1</v>
      </c>
      <c r="M616" s="253">
        <v>25</v>
      </c>
      <c r="N616" s="113" t="s">
        <v>36</v>
      </c>
      <c r="O616" s="114">
        <v>46022</v>
      </c>
      <c r="P616" s="114">
        <v>46023</v>
      </c>
      <c r="Q616" s="114">
        <v>46752</v>
      </c>
      <c r="R616" s="115">
        <v>24</v>
      </c>
      <c r="S616" s="72">
        <f t="shared" si="96"/>
        <v>0</v>
      </c>
      <c r="T616" s="73">
        <f t="shared" si="97"/>
        <v>0</v>
      </c>
      <c r="U616" s="74">
        <f t="shared" si="98"/>
        <v>372</v>
      </c>
      <c r="V616" s="116">
        <f t="shared" si="99"/>
        <v>0</v>
      </c>
      <c r="W616" s="117">
        <f t="shared" si="100"/>
        <v>0</v>
      </c>
      <c r="X616" s="118">
        <f t="shared" si="101"/>
        <v>186</v>
      </c>
      <c r="Y616" s="119">
        <f t="shared" si="102"/>
        <v>0</v>
      </c>
      <c r="Z616" s="120">
        <f t="shared" si="103"/>
        <v>0</v>
      </c>
      <c r="AA616" s="121">
        <f t="shared" si="104"/>
        <v>186</v>
      </c>
      <c r="AB616" s="122"/>
    </row>
    <row r="617" spans="1:28" s="44" customFormat="1" ht="18" customHeight="1" x14ac:dyDescent="0.3">
      <c r="A617" s="486"/>
      <c r="B617" s="132" t="s">
        <v>155</v>
      </c>
      <c r="C617" s="179" t="s">
        <v>156</v>
      </c>
      <c r="D617" s="334" t="s">
        <v>267</v>
      </c>
      <c r="E617" s="334" t="s">
        <v>268</v>
      </c>
      <c r="F617" s="204" t="s">
        <v>2</v>
      </c>
      <c r="G617" s="426">
        <v>84</v>
      </c>
      <c r="H617" s="426">
        <v>75</v>
      </c>
      <c r="I617" s="426"/>
      <c r="J617" s="112" t="s">
        <v>11</v>
      </c>
      <c r="K617" s="112" t="s">
        <v>34</v>
      </c>
      <c r="L617" s="253">
        <v>3</v>
      </c>
      <c r="M617" s="253">
        <v>42</v>
      </c>
      <c r="N617" s="113" t="s">
        <v>36</v>
      </c>
      <c r="O617" s="114">
        <v>46022</v>
      </c>
      <c r="P617" s="114">
        <v>46023</v>
      </c>
      <c r="Q617" s="114">
        <v>46752</v>
      </c>
      <c r="R617" s="115">
        <v>24</v>
      </c>
      <c r="S617" s="72">
        <f t="shared" si="96"/>
        <v>168</v>
      </c>
      <c r="T617" s="73">
        <f t="shared" si="97"/>
        <v>150</v>
      </c>
      <c r="U617" s="74">
        <f t="shared" si="98"/>
        <v>0</v>
      </c>
      <c r="V617" s="116">
        <f t="shared" si="99"/>
        <v>84</v>
      </c>
      <c r="W617" s="117">
        <f t="shared" si="100"/>
        <v>75</v>
      </c>
      <c r="X617" s="118">
        <f t="shared" si="101"/>
        <v>0</v>
      </c>
      <c r="Y617" s="119">
        <f t="shared" si="102"/>
        <v>84</v>
      </c>
      <c r="Z617" s="120">
        <f t="shared" si="103"/>
        <v>75</v>
      </c>
      <c r="AA617" s="121">
        <f t="shared" si="104"/>
        <v>0</v>
      </c>
      <c r="AB617" s="122"/>
    </row>
    <row r="618" spans="1:28" s="44" customFormat="1" ht="18" customHeight="1" x14ac:dyDescent="0.3">
      <c r="A618" s="486"/>
      <c r="B618" s="132" t="s">
        <v>155</v>
      </c>
      <c r="C618" s="179" t="s">
        <v>156</v>
      </c>
      <c r="D618" s="334" t="s">
        <v>269</v>
      </c>
      <c r="E618" s="334" t="s">
        <v>270</v>
      </c>
      <c r="F618" s="204" t="s">
        <v>0</v>
      </c>
      <c r="G618" s="426"/>
      <c r="H618" s="426"/>
      <c r="I618" s="426">
        <v>5915</v>
      </c>
      <c r="J618" s="112" t="s">
        <v>12</v>
      </c>
      <c r="K618" s="112" t="s">
        <v>1</v>
      </c>
      <c r="L618" s="253">
        <v>3</v>
      </c>
      <c r="M618" s="253">
        <v>25</v>
      </c>
      <c r="N618" s="113" t="s">
        <v>36</v>
      </c>
      <c r="O618" s="114">
        <v>46022</v>
      </c>
      <c r="P618" s="114">
        <v>46023</v>
      </c>
      <c r="Q618" s="114">
        <v>46752</v>
      </c>
      <c r="R618" s="115">
        <v>24</v>
      </c>
      <c r="S618" s="72">
        <f t="shared" si="96"/>
        <v>0</v>
      </c>
      <c r="T618" s="73">
        <f t="shared" si="97"/>
        <v>0</v>
      </c>
      <c r="U618" s="74">
        <f t="shared" si="98"/>
        <v>11830</v>
      </c>
      <c r="V618" s="116">
        <f t="shared" si="99"/>
        <v>0</v>
      </c>
      <c r="W618" s="117">
        <f t="shared" si="100"/>
        <v>0</v>
      </c>
      <c r="X618" s="118">
        <f t="shared" si="101"/>
        <v>5915</v>
      </c>
      <c r="Y618" s="119">
        <f t="shared" si="102"/>
        <v>0</v>
      </c>
      <c r="Z618" s="120">
        <f t="shared" si="103"/>
        <v>0</v>
      </c>
      <c r="AA618" s="121">
        <f t="shared" si="104"/>
        <v>5915</v>
      </c>
      <c r="AB618" s="122"/>
    </row>
    <row r="619" spans="1:28" s="44" customFormat="1" ht="18" customHeight="1" x14ac:dyDescent="0.3">
      <c r="A619" s="486"/>
      <c r="B619" s="132" t="s">
        <v>155</v>
      </c>
      <c r="C619" s="179" t="s">
        <v>156</v>
      </c>
      <c r="D619" s="334" t="s">
        <v>271</v>
      </c>
      <c r="E619" s="334" t="s">
        <v>260</v>
      </c>
      <c r="F619" s="204" t="s">
        <v>0</v>
      </c>
      <c r="G619" s="426">
        <v>2655</v>
      </c>
      <c r="H619" s="426">
        <v>2287</v>
      </c>
      <c r="I619" s="426"/>
      <c r="J619" s="112" t="s">
        <v>11</v>
      </c>
      <c r="K619" s="112" t="s">
        <v>23</v>
      </c>
      <c r="L619" s="253">
        <v>3</v>
      </c>
      <c r="M619" s="253">
        <v>60</v>
      </c>
      <c r="N619" s="113" t="s">
        <v>36</v>
      </c>
      <c r="O619" s="114">
        <v>46022</v>
      </c>
      <c r="P619" s="114">
        <v>46023</v>
      </c>
      <c r="Q619" s="114">
        <v>46752</v>
      </c>
      <c r="R619" s="115">
        <v>24</v>
      </c>
      <c r="S619" s="72">
        <f t="shared" si="96"/>
        <v>5310</v>
      </c>
      <c r="T619" s="73">
        <f t="shared" si="97"/>
        <v>4574</v>
      </c>
      <c r="U619" s="74">
        <f t="shared" si="98"/>
        <v>0</v>
      </c>
      <c r="V619" s="116">
        <f t="shared" si="99"/>
        <v>2655</v>
      </c>
      <c r="W619" s="117">
        <f t="shared" si="100"/>
        <v>2287</v>
      </c>
      <c r="X619" s="118">
        <f t="shared" si="101"/>
        <v>0</v>
      </c>
      <c r="Y619" s="119">
        <f t="shared" si="102"/>
        <v>2655</v>
      </c>
      <c r="Z619" s="120">
        <f t="shared" si="103"/>
        <v>2287</v>
      </c>
      <c r="AA619" s="121">
        <f t="shared" si="104"/>
        <v>0</v>
      </c>
      <c r="AB619" s="122"/>
    </row>
    <row r="620" spans="1:28" s="44" customFormat="1" ht="18" customHeight="1" x14ac:dyDescent="0.3">
      <c r="A620" s="486"/>
      <c r="B620" s="132" t="s">
        <v>155</v>
      </c>
      <c r="C620" s="179" t="s">
        <v>156</v>
      </c>
      <c r="D620" s="334" t="s">
        <v>272</v>
      </c>
      <c r="E620" s="334" t="s">
        <v>273</v>
      </c>
      <c r="F620" s="204" t="s">
        <v>0</v>
      </c>
      <c r="G620" s="426"/>
      <c r="H620" s="426"/>
      <c r="I620" s="426">
        <v>8750</v>
      </c>
      <c r="J620" s="112" t="s">
        <v>11</v>
      </c>
      <c r="K620" s="112" t="s">
        <v>462</v>
      </c>
      <c r="L620" s="253">
        <v>3</v>
      </c>
      <c r="M620" s="253">
        <v>76</v>
      </c>
      <c r="N620" s="113" t="s">
        <v>36</v>
      </c>
      <c r="O620" s="114">
        <v>46022</v>
      </c>
      <c r="P620" s="114">
        <v>46023</v>
      </c>
      <c r="Q620" s="114">
        <v>46752</v>
      </c>
      <c r="R620" s="115">
        <v>24</v>
      </c>
      <c r="S620" s="72">
        <f t="shared" si="96"/>
        <v>0</v>
      </c>
      <c r="T620" s="73">
        <f t="shared" si="97"/>
        <v>0</v>
      </c>
      <c r="U620" s="74">
        <f t="shared" si="98"/>
        <v>17500</v>
      </c>
      <c r="V620" s="116">
        <f t="shared" si="99"/>
        <v>0</v>
      </c>
      <c r="W620" s="117">
        <f t="shared" si="100"/>
        <v>0</v>
      </c>
      <c r="X620" s="118">
        <f t="shared" si="101"/>
        <v>8750</v>
      </c>
      <c r="Y620" s="119">
        <f t="shared" si="102"/>
        <v>0</v>
      </c>
      <c r="Z620" s="120">
        <f t="shared" si="103"/>
        <v>0</v>
      </c>
      <c r="AA620" s="121">
        <f t="shared" si="104"/>
        <v>8750</v>
      </c>
      <c r="AB620" s="122"/>
    </row>
    <row r="621" spans="1:28" s="44" customFormat="1" ht="18" customHeight="1" x14ac:dyDescent="0.3">
      <c r="A621" s="486"/>
      <c r="B621" s="132" t="s">
        <v>155</v>
      </c>
      <c r="C621" s="179" t="s">
        <v>156</v>
      </c>
      <c r="D621" s="334" t="s">
        <v>274</v>
      </c>
      <c r="E621" s="334" t="s">
        <v>64</v>
      </c>
      <c r="F621" s="204" t="s">
        <v>0</v>
      </c>
      <c r="G621" s="426">
        <v>17944</v>
      </c>
      <c r="H621" s="426">
        <v>4451</v>
      </c>
      <c r="I621" s="426"/>
      <c r="J621" s="112" t="s">
        <v>11</v>
      </c>
      <c r="K621" s="112" t="s">
        <v>463</v>
      </c>
      <c r="L621" s="253">
        <v>3</v>
      </c>
      <c r="M621" s="253">
        <v>145</v>
      </c>
      <c r="N621" s="113" t="s">
        <v>36</v>
      </c>
      <c r="O621" s="114">
        <v>46022</v>
      </c>
      <c r="P621" s="114">
        <v>46023</v>
      </c>
      <c r="Q621" s="114">
        <v>46752</v>
      </c>
      <c r="R621" s="115">
        <v>24</v>
      </c>
      <c r="S621" s="72">
        <f t="shared" si="96"/>
        <v>35888</v>
      </c>
      <c r="T621" s="73">
        <f t="shared" si="97"/>
        <v>8902</v>
      </c>
      <c r="U621" s="74">
        <f t="shared" si="98"/>
        <v>0</v>
      </c>
      <c r="V621" s="116">
        <f t="shared" si="99"/>
        <v>17944</v>
      </c>
      <c r="W621" s="117">
        <f t="shared" si="100"/>
        <v>4451</v>
      </c>
      <c r="X621" s="118">
        <f t="shared" si="101"/>
        <v>0</v>
      </c>
      <c r="Y621" s="119">
        <f t="shared" si="102"/>
        <v>17944</v>
      </c>
      <c r="Z621" s="120">
        <f t="shared" si="103"/>
        <v>4451</v>
      </c>
      <c r="AA621" s="121">
        <f t="shared" si="104"/>
        <v>0</v>
      </c>
      <c r="AB621" s="122"/>
    </row>
    <row r="622" spans="1:28" s="44" customFormat="1" ht="18" customHeight="1" x14ac:dyDescent="0.3">
      <c r="A622" s="486"/>
      <c r="B622" s="132" t="s">
        <v>155</v>
      </c>
      <c r="C622" s="179" t="s">
        <v>156</v>
      </c>
      <c r="D622" s="334" t="s">
        <v>275</v>
      </c>
      <c r="E622" s="334" t="s">
        <v>276</v>
      </c>
      <c r="F622" s="204" t="s">
        <v>0</v>
      </c>
      <c r="G622" s="426"/>
      <c r="H622" s="426"/>
      <c r="I622" s="426">
        <v>25003</v>
      </c>
      <c r="J622" s="112" t="s">
        <v>12</v>
      </c>
      <c r="K622" s="112" t="s">
        <v>1</v>
      </c>
      <c r="L622" s="253">
        <v>3</v>
      </c>
      <c r="M622" s="253">
        <v>25</v>
      </c>
      <c r="N622" s="113" t="s">
        <v>36</v>
      </c>
      <c r="O622" s="114">
        <v>46022</v>
      </c>
      <c r="P622" s="114">
        <v>46023</v>
      </c>
      <c r="Q622" s="114">
        <v>46752</v>
      </c>
      <c r="R622" s="115">
        <v>24</v>
      </c>
      <c r="S622" s="72">
        <f t="shared" si="96"/>
        <v>0</v>
      </c>
      <c r="T622" s="73">
        <f t="shared" si="97"/>
        <v>0</v>
      </c>
      <c r="U622" s="74">
        <f t="shared" si="98"/>
        <v>50006</v>
      </c>
      <c r="V622" s="116">
        <f t="shared" si="99"/>
        <v>0</v>
      </c>
      <c r="W622" s="117">
        <f t="shared" si="100"/>
        <v>0</v>
      </c>
      <c r="X622" s="118">
        <f t="shared" si="101"/>
        <v>25003</v>
      </c>
      <c r="Y622" s="119">
        <f t="shared" si="102"/>
        <v>0</v>
      </c>
      <c r="Z622" s="120">
        <f t="shared" si="103"/>
        <v>0</v>
      </c>
      <c r="AA622" s="121">
        <f t="shared" si="104"/>
        <v>25003</v>
      </c>
      <c r="AB622" s="122"/>
    </row>
    <row r="623" spans="1:28" s="44" customFormat="1" ht="18" customHeight="1" x14ac:dyDescent="0.3">
      <c r="A623" s="486"/>
      <c r="B623" s="132" t="s">
        <v>155</v>
      </c>
      <c r="C623" s="179" t="s">
        <v>156</v>
      </c>
      <c r="D623" s="334" t="s">
        <v>277</v>
      </c>
      <c r="E623" s="238" t="s">
        <v>256</v>
      </c>
      <c r="F623" s="204" t="s">
        <v>0</v>
      </c>
      <c r="G623" s="426">
        <v>773</v>
      </c>
      <c r="H623" s="426">
        <v>1542</v>
      </c>
      <c r="I623" s="426"/>
      <c r="J623" s="112" t="s">
        <v>11</v>
      </c>
      <c r="K623" s="112" t="s">
        <v>6</v>
      </c>
      <c r="L623" s="253">
        <v>3</v>
      </c>
      <c r="M623" s="253">
        <v>80</v>
      </c>
      <c r="N623" s="113" t="s">
        <v>36</v>
      </c>
      <c r="O623" s="114">
        <v>46022</v>
      </c>
      <c r="P623" s="114">
        <v>46023</v>
      </c>
      <c r="Q623" s="114">
        <v>46752</v>
      </c>
      <c r="R623" s="115">
        <v>24</v>
      </c>
      <c r="S623" s="72">
        <f t="shared" si="96"/>
        <v>1546</v>
      </c>
      <c r="T623" s="73">
        <f t="shared" si="97"/>
        <v>3084</v>
      </c>
      <c r="U623" s="74">
        <f t="shared" si="98"/>
        <v>0</v>
      </c>
      <c r="V623" s="116">
        <f t="shared" si="99"/>
        <v>773</v>
      </c>
      <c r="W623" s="117">
        <f t="shared" si="100"/>
        <v>1542</v>
      </c>
      <c r="X623" s="118">
        <f t="shared" si="101"/>
        <v>0</v>
      </c>
      <c r="Y623" s="119">
        <f t="shared" si="102"/>
        <v>773</v>
      </c>
      <c r="Z623" s="120">
        <f t="shared" si="103"/>
        <v>1542</v>
      </c>
      <c r="AA623" s="121">
        <f t="shared" si="104"/>
        <v>0</v>
      </c>
      <c r="AB623" s="122"/>
    </row>
    <row r="624" spans="1:28" s="44" customFormat="1" ht="18" customHeight="1" x14ac:dyDescent="0.3">
      <c r="A624" s="486"/>
      <c r="B624" s="132" t="s">
        <v>155</v>
      </c>
      <c r="C624" s="179" t="s">
        <v>156</v>
      </c>
      <c r="D624" s="334" t="s">
        <v>278</v>
      </c>
      <c r="E624" s="334" t="s">
        <v>279</v>
      </c>
      <c r="F624" s="204" t="s">
        <v>2</v>
      </c>
      <c r="G624" s="426"/>
      <c r="H624" s="426"/>
      <c r="I624" s="426">
        <v>257</v>
      </c>
      <c r="J624" s="112" t="s">
        <v>11</v>
      </c>
      <c r="K624" s="112" t="s">
        <v>8</v>
      </c>
      <c r="L624" s="253">
        <v>3</v>
      </c>
      <c r="M624" s="253">
        <v>16</v>
      </c>
      <c r="N624" s="113" t="s">
        <v>36</v>
      </c>
      <c r="O624" s="114">
        <v>46022</v>
      </c>
      <c r="P624" s="114">
        <v>46023</v>
      </c>
      <c r="Q624" s="114">
        <v>46752</v>
      </c>
      <c r="R624" s="115">
        <v>24</v>
      </c>
      <c r="S624" s="72">
        <f t="shared" si="96"/>
        <v>0</v>
      </c>
      <c r="T624" s="73">
        <f t="shared" si="97"/>
        <v>0</v>
      </c>
      <c r="U624" s="74">
        <f t="shared" si="98"/>
        <v>514</v>
      </c>
      <c r="V624" s="116">
        <f t="shared" si="99"/>
        <v>0</v>
      </c>
      <c r="W624" s="117">
        <f t="shared" si="100"/>
        <v>0</v>
      </c>
      <c r="X624" s="118">
        <f t="shared" si="101"/>
        <v>257</v>
      </c>
      <c r="Y624" s="119">
        <f t="shared" si="102"/>
        <v>0</v>
      </c>
      <c r="Z624" s="120">
        <f t="shared" si="103"/>
        <v>0</v>
      </c>
      <c r="AA624" s="121">
        <f t="shared" si="104"/>
        <v>257</v>
      </c>
      <c r="AB624" s="122"/>
    </row>
    <row r="625" spans="1:28" s="44" customFormat="1" ht="18" customHeight="1" x14ac:dyDescent="0.3">
      <c r="A625" s="486"/>
      <c r="B625" s="132" t="s">
        <v>155</v>
      </c>
      <c r="C625" s="179" t="s">
        <v>156</v>
      </c>
      <c r="D625" s="334" t="s">
        <v>280</v>
      </c>
      <c r="E625" s="201" t="s">
        <v>281</v>
      </c>
      <c r="F625" s="204" t="s">
        <v>2</v>
      </c>
      <c r="G625" s="426"/>
      <c r="H625" s="426"/>
      <c r="I625" s="426">
        <v>339</v>
      </c>
      <c r="J625" s="112" t="s">
        <v>11</v>
      </c>
      <c r="K625" s="112" t="s">
        <v>1</v>
      </c>
      <c r="L625" s="253">
        <v>3</v>
      </c>
      <c r="M625" s="253">
        <v>25</v>
      </c>
      <c r="N625" s="113" t="s">
        <v>36</v>
      </c>
      <c r="O625" s="114">
        <v>46022</v>
      </c>
      <c r="P625" s="114">
        <v>46023</v>
      </c>
      <c r="Q625" s="114">
        <v>46752</v>
      </c>
      <c r="R625" s="115">
        <v>24</v>
      </c>
      <c r="S625" s="72">
        <f t="shared" si="96"/>
        <v>0</v>
      </c>
      <c r="T625" s="73">
        <f t="shared" si="97"/>
        <v>0</v>
      </c>
      <c r="U625" s="74">
        <f t="shared" si="98"/>
        <v>678</v>
      </c>
      <c r="V625" s="116">
        <f t="shared" si="99"/>
        <v>0</v>
      </c>
      <c r="W625" s="117">
        <f t="shared" si="100"/>
        <v>0</v>
      </c>
      <c r="X625" s="118">
        <f t="shared" si="101"/>
        <v>339</v>
      </c>
      <c r="Y625" s="119">
        <f t="shared" si="102"/>
        <v>0</v>
      </c>
      <c r="Z625" s="120">
        <f t="shared" si="103"/>
        <v>0</v>
      </c>
      <c r="AA625" s="121">
        <f t="shared" si="104"/>
        <v>339</v>
      </c>
      <c r="AB625" s="122"/>
    </row>
    <row r="626" spans="1:28" s="44" customFormat="1" ht="18" customHeight="1" x14ac:dyDescent="0.3">
      <c r="A626" s="486"/>
      <c r="B626" s="132" t="s">
        <v>155</v>
      </c>
      <c r="C626" s="179" t="s">
        <v>156</v>
      </c>
      <c r="D626" s="334" t="s">
        <v>282</v>
      </c>
      <c r="E626" s="334" t="s">
        <v>283</v>
      </c>
      <c r="F626" s="204" t="s">
        <v>2</v>
      </c>
      <c r="G626" s="426"/>
      <c r="H626" s="426"/>
      <c r="I626" s="426">
        <v>0</v>
      </c>
      <c r="J626" s="112" t="s">
        <v>11</v>
      </c>
      <c r="K626" s="112" t="s">
        <v>1</v>
      </c>
      <c r="L626" s="253">
        <v>3</v>
      </c>
      <c r="M626" s="253">
        <v>25</v>
      </c>
      <c r="N626" s="113" t="s">
        <v>36</v>
      </c>
      <c r="O626" s="114">
        <v>46022</v>
      </c>
      <c r="P626" s="114">
        <v>46023</v>
      </c>
      <c r="Q626" s="114">
        <v>46752</v>
      </c>
      <c r="R626" s="115">
        <v>24</v>
      </c>
      <c r="S626" s="72">
        <f t="shared" si="96"/>
        <v>0</v>
      </c>
      <c r="T626" s="73">
        <f t="shared" si="97"/>
        <v>0</v>
      </c>
      <c r="U626" s="74">
        <f t="shared" si="98"/>
        <v>0</v>
      </c>
      <c r="V626" s="116">
        <f t="shared" si="99"/>
        <v>0</v>
      </c>
      <c r="W626" s="117">
        <f t="shared" si="100"/>
        <v>0</v>
      </c>
      <c r="X626" s="118">
        <f t="shared" si="101"/>
        <v>0</v>
      </c>
      <c r="Y626" s="119">
        <f t="shared" si="102"/>
        <v>0</v>
      </c>
      <c r="Z626" s="120">
        <f t="shared" si="103"/>
        <v>0</v>
      </c>
      <c r="AA626" s="121">
        <f t="shared" si="104"/>
        <v>0</v>
      </c>
      <c r="AB626" s="122"/>
    </row>
    <row r="627" spans="1:28" s="44" customFormat="1" ht="18" customHeight="1" x14ac:dyDescent="0.3">
      <c r="A627" s="486"/>
      <c r="B627" s="132" t="s">
        <v>155</v>
      </c>
      <c r="C627" s="179" t="s">
        <v>156</v>
      </c>
      <c r="D627" s="334" t="s">
        <v>284</v>
      </c>
      <c r="E627" s="334" t="s">
        <v>285</v>
      </c>
      <c r="F627" s="204" t="s">
        <v>2</v>
      </c>
      <c r="G627" s="426">
        <v>160</v>
      </c>
      <c r="H627" s="426">
        <v>241</v>
      </c>
      <c r="I627" s="426"/>
      <c r="J627" s="112" t="s">
        <v>11</v>
      </c>
      <c r="K627" s="112" t="s">
        <v>1</v>
      </c>
      <c r="L627" s="253">
        <v>3</v>
      </c>
      <c r="M627" s="253">
        <v>25</v>
      </c>
      <c r="N627" s="113" t="s">
        <v>36</v>
      </c>
      <c r="O627" s="114">
        <v>46022</v>
      </c>
      <c r="P627" s="114">
        <v>46023</v>
      </c>
      <c r="Q627" s="114">
        <v>46752</v>
      </c>
      <c r="R627" s="115">
        <v>24</v>
      </c>
      <c r="S627" s="72">
        <f t="shared" si="96"/>
        <v>320</v>
      </c>
      <c r="T627" s="73">
        <f t="shared" si="97"/>
        <v>482</v>
      </c>
      <c r="U627" s="74">
        <f t="shared" si="98"/>
        <v>0</v>
      </c>
      <c r="V627" s="116">
        <f t="shared" si="99"/>
        <v>160</v>
      </c>
      <c r="W627" s="117">
        <f t="shared" si="100"/>
        <v>241</v>
      </c>
      <c r="X627" s="118">
        <f t="shared" si="101"/>
        <v>0</v>
      </c>
      <c r="Y627" s="119">
        <f t="shared" si="102"/>
        <v>160</v>
      </c>
      <c r="Z627" s="120">
        <f t="shared" si="103"/>
        <v>241</v>
      </c>
      <c r="AA627" s="121">
        <f t="shared" si="104"/>
        <v>0</v>
      </c>
      <c r="AB627" s="122"/>
    </row>
    <row r="628" spans="1:28" s="44" customFormat="1" ht="18" customHeight="1" thickBot="1" x14ac:dyDescent="0.35">
      <c r="A628" s="487"/>
      <c r="B628" s="134" t="s">
        <v>155</v>
      </c>
      <c r="C628" s="162" t="s">
        <v>156</v>
      </c>
      <c r="D628" s="335" t="s">
        <v>286</v>
      </c>
      <c r="E628" s="366" t="s">
        <v>287</v>
      </c>
      <c r="F628" s="207" t="s">
        <v>2</v>
      </c>
      <c r="G628" s="429"/>
      <c r="H628" s="429"/>
      <c r="I628" s="429">
        <v>143</v>
      </c>
      <c r="J628" s="137" t="s">
        <v>11</v>
      </c>
      <c r="K628" s="137" t="s">
        <v>1</v>
      </c>
      <c r="L628" s="250">
        <v>3</v>
      </c>
      <c r="M628" s="250">
        <v>25</v>
      </c>
      <c r="N628" s="138" t="s">
        <v>36</v>
      </c>
      <c r="O628" s="139">
        <v>46022</v>
      </c>
      <c r="P628" s="139">
        <v>46023</v>
      </c>
      <c r="Q628" s="139">
        <v>46752</v>
      </c>
      <c r="R628" s="140">
        <v>24</v>
      </c>
      <c r="S628" s="305">
        <f t="shared" si="96"/>
        <v>0</v>
      </c>
      <c r="T628" s="261">
        <f t="shared" si="97"/>
        <v>0</v>
      </c>
      <c r="U628" s="306">
        <f t="shared" si="98"/>
        <v>286</v>
      </c>
      <c r="V628" s="313">
        <f t="shared" si="99"/>
        <v>0</v>
      </c>
      <c r="W628" s="262">
        <f t="shared" si="100"/>
        <v>0</v>
      </c>
      <c r="X628" s="314">
        <f t="shared" si="101"/>
        <v>143</v>
      </c>
      <c r="Y628" s="321">
        <f t="shared" si="102"/>
        <v>0</v>
      </c>
      <c r="Z628" s="263">
        <f t="shared" si="103"/>
        <v>0</v>
      </c>
      <c r="AA628" s="322">
        <f t="shared" si="104"/>
        <v>143</v>
      </c>
      <c r="AB628" s="141"/>
    </row>
    <row r="629" spans="1:28" s="44" customFormat="1" ht="18" customHeight="1" x14ac:dyDescent="0.3">
      <c r="A629" s="488">
        <v>43</v>
      </c>
      <c r="B629" s="361" t="s">
        <v>157</v>
      </c>
      <c r="C629" s="362" t="s">
        <v>158</v>
      </c>
      <c r="D629" s="363" t="s">
        <v>1550</v>
      </c>
      <c r="E629" s="363" t="s">
        <v>1551</v>
      </c>
      <c r="F629" s="236" t="s">
        <v>0</v>
      </c>
      <c r="G629" s="431"/>
      <c r="H629" s="431"/>
      <c r="I629" s="431">
        <v>7383</v>
      </c>
      <c r="J629" s="220" t="s">
        <v>11</v>
      </c>
      <c r="K629" s="220" t="s">
        <v>461</v>
      </c>
      <c r="L629" s="252">
        <v>3</v>
      </c>
      <c r="M629" s="252">
        <v>43</v>
      </c>
      <c r="N629" s="221" t="s">
        <v>35</v>
      </c>
      <c r="O629" s="222">
        <v>46265</v>
      </c>
      <c r="P629" s="222">
        <v>46266</v>
      </c>
      <c r="Q629" s="222">
        <v>46752</v>
      </c>
      <c r="R629" s="223">
        <v>16</v>
      </c>
      <c r="S629" s="309">
        <f t="shared" si="96"/>
        <v>0</v>
      </c>
      <c r="T629" s="268">
        <f t="shared" si="97"/>
        <v>0</v>
      </c>
      <c r="U629" s="310">
        <f>SUM(I629/12*R629)</f>
        <v>9844</v>
      </c>
      <c r="V629" s="317">
        <f>SUM(G629/12*4)</f>
        <v>0</v>
      </c>
      <c r="W629" s="269">
        <f>SUM(H629/12*4 )</f>
        <v>0</v>
      </c>
      <c r="X629" s="318">
        <f>SUM(I629/12*4)</f>
        <v>2461</v>
      </c>
      <c r="Y629" s="325">
        <f t="shared" si="102"/>
        <v>0</v>
      </c>
      <c r="Z629" s="270">
        <f t="shared" si="103"/>
        <v>0</v>
      </c>
      <c r="AA629" s="326">
        <f t="shared" si="104"/>
        <v>7383</v>
      </c>
      <c r="AB629" s="224"/>
    </row>
    <row r="630" spans="1:28" s="44" customFormat="1" ht="18" customHeight="1" x14ac:dyDescent="0.3">
      <c r="A630" s="489"/>
      <c r="B630" s="110" t="s">
        <v>157</v>
      </c>
      <c r="C630" s="145" t="s">
        <v>158</v>
      </c>
      <c r="D630" s="89" t="s">
        <v>305</v>
      </c>
      <c r="E630" s="89" t="s">
        <v>306</v>
      </c>
      <c r="F630" s="204" t="s">
        <v>0</v>
      </c>
      <c r="G630" s="426"/>
      <c r="H630" s="426"/>
      <c r="I630" s="426">
        <v>5730</v>
      </c>
      <c r="J630" s="112" t="s">
        <v>11</v>
      </c>
      <c r="K630" s="112" t="s">
        <v>461</v>
      </c>
      <c r="L630" s="253">
        <v>3</v>
      </c>
      <c r="M630" s="253">
        <v>43</v>
      </c>
      <c r="N630" s="113" t="s">
        <v>36</v>
      </c>
      <c r="O630" s="114">
        <v>46022</v>
      </c>
      <c r="P630" s="114">
        <v>46023</v>
      </c>
      <c r="Q630" s="114">
        <v>46752</v>
      </c>
      <c r="R630" s="115">
        <v>24</v>
      </c>
      <c r="S630" s="72">
        <f t="shared" ref="S630" si="105">SUM(G630/12*R630)</f>
        <v>0</v>
      </c>
      <c r="T630" s="73">
        <f t="shared" ref="T630" si="106">SUM(H630/12*R630)</f>
        <v>0</v>
      </c>
      <c r="U630" s="74">
        <f t="shared" ref="U630" si="107">SUM(I630/12*R630)</f>
        <v>11460</v>
      </c>
      <c r="V630" s="116">
        <f t="shared" si="99"/>
        <v>0</v>
      </c>
      <c r="W630" s="117">
        <f t="shared" si="100"/>
        <v>0</v>
      </c>
      <c r="X630" s="118">
        <f t="shared" si="101"/>
        <v>5730</v>
      </c>
      <c r="Y630" s="119">
        <f t="shared" si="102"/>
        <v>0</v>
      </c>
      <c r="Z630" s="120">
        <f t="shared" si="103"/>
        <v>0</v>
      </c>
      <c r="AA630" s="121">
        <f t="shared" si="104"/>
        <v>5730</v>
      </c>
      <c r="AB630" s="122"/>
    </row>
    <row r="631" spans="1:28" s="44" customFormat="1" ht="18" customHeight="1" x14ac:dyDescent="0.3">
      <c r="A631" s="489"/>
      <c r="B631" s="110" t="s">
        <v>157</v>
      </c>
      <c r="C631" s="145" t="s">
        <v>158</v>
      </c>
      <c r="D631" s="89" t="s">
        <v>307</v>
      </c>
      <c r="E631" s="89" t="s">
        <v>308</v>
      </c>
      <c r="F631" s="204" t="s">
        <v>0</v>
      </c>
      <c r="G631" s="426"/>
      <c r="H631" s="426"/>
      <c r="I631" s="426">
        <v>27925</v>
      </c>
      <c r="J631" s="112" t="s">
        <v>11</v>
      </c>
      <c r="K631" s="112" t="s">
        <v>6</v>
      </c>
      <c r="L631" s="253">
        <v>3</v>
      </c>
      <c r="M631" s="253">
        <v>80</v>
      </c>
      <c r="N631" s="113" t="s">
        <v>36</v>
      </c>
      <c r="O631" s="114">
        <v>46022</v>
      </c>
      <c r="P631" s="114">
        <v>46023</v>
      </c>
      <c r="Q631" s="114">
        <v>46752</v>
      </c>
      <c r="R631" s="115">
        <v>24</v>
      </c>
      <c r="S631" s="72">
        <f t="shared" si="96"/>
        <v>0</v>
      </c>
      <c r="T631" s="73">
        <f t="shared" si="97"/>
        <v>0</v>
      </c>
      <c r="U631" s="74">
        <f t="shared" si="98"/>
        <v>55850</v>
      </c>
      <c r="V631" s="116">
        <f t="shared" si="99"/>
        <v>0</v>
      </c>
      <c r="W631" s="117">
        <f t="shared" si="100"/>
        <v>0</v>
      </c>
      <c r="X631" s="118">
        <f t="shared" si="101"/>
        <v>27925</v>
      </c>
      <c r="Y631" s="119">
        <f t="shared" si="102"/>
        <v>0</v>
      </c>
      <c r="Z631" s="120">
        <f t="shared" si="103"/>
        <v>0</v>
      </c>
      <c r="AA631" s="121">
        <f t="shared" si="104"/>
        <v>27925</v>
      </c>
      <c r="AB631" s="122"/>
    </row>
    <row r="632" spans="1:28" s="44" customFormat="1" ht="18" customHeight="1" x14ac:dyDescent="0.3">
      <c r="A632" s="489"/>
      <c r="B632" s="110" t="s">
        <v>157</v>
      </c>
      <c r="C632" s="145" t="s">
        <v>158</v>
      </c>
      <c r="D632" s="89" t="s">
        <v>309</v>
      </c>
      <c r="E632" s="89" t="s">
        <v>310</v>
      </c>
      <c r="F632" s="204" t="s">
        <v>0</v>
      </c>
      <c r="G632" s="426">
        <v>12</v>
      </c>
      <c r="H632" s="426">
        <v>8</v>
      </c>
      <c r="I632" s="426"/>
      <c r="J632" s="112" t="s">
        <v>11</v>
      </c>
      <c r="K632" s="112" t="s">
        <v>1</v>
      </c>
      <c r="L632" s="253">
        <v>3</v>
      </c>
      <c r="M632" s="253">
        <v>25</v>
      </c>
      <c r="N632" s="113" t="s">
        <v>36</v>
      </c>
      <c r="O632" s="114">
        <v>46022</v>
      </c>
      <c r="P632" s="114">
        <v>46023</v>
      </c>
      <c r="Q632" s="114">
        <v>46752</v>
      </c>
      <c r="R632" s="115">
        <v>24</v>
      </c>
      <c r="S632" s="72">
        <f t="shared" ref="S632:S693" si="108">SUM(G632/12*R632)</f>
        <v>24</v>
      </c>
      <c r="T632" s="73">
        <f t="shared" ref="T632:T693" si="109">SUM(H632/12*R632)</f>
        <v>16</v>
      </c>
      <c r="U632" s="74">
        <f t="shared" ref="U632:U693" si="110">SUM(I632/12*R632)</f>
        <v>0</v>
      </c>
      <c r="V632" s="116">
        <f t="shared" si="99"/>
        <v>12</v>
      </c>
      <c r="W632" s="117">
        <f t="shared" si="100"/>
        <v>8</v>
      </c>
      <c r="X632" s="118">
        <f t="shared" si="101"/>
        <v>0</v>
      </c>
      <c r="Y632" s="119">
        <f t="shared" si="102"/>
        <v>12</v>
      </c>
      <c r="Z632" s="120">
        <f t="shared" si="103"/>
        <v>8</v>
      </c>
      <c r="AA632" s="121">
        <f t="shared" si="104"/>
        <v>0</v>
      </c>
      <c r="AB632" s="122"/>
    </row>
    <row r="633" spans="1:28" s="44" customFormat="1" ht="18" customHeight="1" x14ac:dyDescent="0.3">
      <c r="A633" s="489"/>
      <c r="B633" s="110" t="s">
        <v>157</v>
      </c>
      <c r="C633" s="145" t="s">
        <v>158</v>
      </c>
      <c r="D633" s="89" t="s">
        <v>311</v>
      </c>
      <c r="E633" s="89" t="s">
        <v>312</v>
      </c>
      <c r="F633" s="204" t="s">
        <v>0</v>
      </c>
      <c r="G633" s="426"/>
      <c r="H633" s="426"/>
      <c r="I633" s="426">
        <v>70</v>
      </c>
      <c r="J633" s="112" t="s">
        <v>11</v>
      </c>
      <c r="K633" s="112" t="s">
        <v>7</v>
      </c>
      <c r="L633" s="253">
        <v>1</v>
      </c>
      <c r="M633" s="253">
        <v>25</v>
      </c>
      <c r="N633" s="113" t="s">
        <v>36</v>
      </c>
      <c r="O633" s="114">
        <v>46022</v>
      </c>
      <c r="P633" s="114">
        <v>46023</v>
      </c>
      <c r="Q633" s="114">
        <v>46752</v>
      </c>
      <c r="R633" s="115">
        <v>24</v>
      </c>
      <c r="S633" s="72">
        <f t="shared" si="108"/>
        <v>0</v>
      </c>
      <c r="T633" s="73">
        <f t="shared" si="109"/>
        <v>0</v>
      </c>
      <c r="U633" s="74">
        <f t="shared" si="110"/>
        <v>140</v>
      </c>
      <c r="V633" s="116">
        <f t="shared" si="99"/>
        <v>0</v>
      </c>
      <c r="W633" s="117">
        <f t="shared" si="100"/>
        <v>0</v>
      </c>
      <c r="X633" s="118">
        <f t="shared" si="101"/>
        <v>70</v>
      </c>
      <c r="Y633" s="119">
        <f t="shared" si="102"/>
        <v>0</v>
      </c>
      <c r="Z633" s="120">
        <f t="shared" si="103"/>
        <v>0</v>
      </c>
      <c r="AA633" s="121">
        <f t="shared" si="104"/>
        <v>70</v>
      </c>
      <c r="AB633" s="122"/>
    </row>
    <row r="634" spans="1:28" s="44" customFormat="1" ht="18" customHeight="1" x14ac:dyDescent="0.3">
      <c r="A634" s="489"/>
      <c r="B634" s="110" t="s">
        <v>157</v>
      </c>
      <c r="C634" s="145" t="s">
        <v>158</v>
      </c>
      <c r="D634" s="89" t="s">
        <v>326</v>
      </c>
      <c r="E634" s="89" t="s">
        <v>313</v>
      </c>
      <c r="F634" s="204" t="s">
        <v>0</v>
      </c>
      <c r="G634" s="426">
        <v>5374</v>
      </c>
      <c r="H634" s="426">
        <v>12236</v>
      </c>
      <c r="I634" s="426"/>
      <c r="J634" s="112" t="s">
        <v>12</v>
      </c>
      <c r="K634" s="112" t="s">
        <v>5</v>
      </c>
      <c r="L634" s="253">
        <v>3</v>
      </c>
      <c r="M634" s="253">
        <v>63</v>
      </c>
      <c r="N634" s="113" t="s">
        <v>36</v>
      </c>
      <c r="O634" s="114">
        <v>46022</v>
      </c>
      <c r="P634" s="114">
        <v>46023</v>
      </c>
      <c r="Q634" s="114">
        <v>46752</v>
      </c>
      <c r="R634" s="115">
        <v>24</v>
      </c>
      <c r="S634" s="72">
        <f t="shared" si="108"/>
        <v>10748</v>
      </c>
      <c r="T634" s="73">
        <f t="shared" si="109"/>
        <v>24472</v>
      </c>
      <c r="U634" s="74">
        <f t="shared" si="110"/>
        <v>0</v>
      </c>
      <c r="V634" s="116">
        <f t="shared" si="99"/>
        <v>5374</v>
      </c>
      <c r="W634" s="117">
        <f t="shared" si="100"/>
        <v>12236</v>
      </c>
      <c r="X634" s="118">
        <f t="shared" si="101"/>
        <v>0</v>
      </c>
      <c r="Y634" s="119">
        <f t="shared" si="102"/>
        <v>5374</v>
      </c>
      <c r="Z634" s="120">
        <f t="shared" si="103"/>
        <v>12236</v>
      </c>
      <c r="AA634" s="121">
        <f t="shared" si="104"/>
        <v>0</v>
      </c>
      <c r="AB634" s="122"/>
    </row>
    <row r="635" spans="1:28" s="44" customFormat="1" ht="18" customHeight="1" x14ac:dyDescent="0.3">
      <c r="A635" s="489"/>
      <c r="B635" s="110" t="s">
        <v>157</v>
      </c>
      <c r="C635" s="145" t="s">
        <v>158</v>
      </c>
      <c r="D635" s="89" t="s">
        <v>327</v>
      </c>
      <c r="E635" s="89" t="s">
        <v>314</v>
      </c>
      <c r="F635" s="204" t="s">
        <v>0</v>
      </c>
      <c r="G635" s="426"/>
      <c r="H635" s="426"/>
      <c r="I635" s="426">
        <v>1020</v>
      </c>
      <c r="J635" s="112" t="s">
        <v>12</v>
      </c>
      <c r="K635" s="183" t="s">
        <v>28</v>
      </c>
      <c r="L635" s="253">
        <v>3</v>
      </c>
      <c r="M635" s="253">
        <v>35</v>
      </c>
      <c r="N635" s="113" t="s">
        <v>36</v>
      </c>
      <c r="O635" s="114">
        <v>46022</v>
      </c>
      <c r="P635" s="114">
        <v>46023</v>
      </c>
      <c r="Q635" s="114">
        <v>46752</v>
      </c>
      <c r="R635" s="115">
        <v>24</v>
      </c>
      <c r="S635" s="72">
        <f t="shared" si="108"/>
        <v>0</v>
      </c>
      <c r="T635" s="73">
        <f t="shared" si="109"/>
        <v>0</v>
      </c>
      <c r="U635" s="74">
        <f t="shared" si="110"/>
        <v>2040</v>
      </c>
      <c r="V635" s="116">
        <f t="shared" si="99"/>
        <v>0</v>
      </c>
      <c r="W635" s="117">
        <f t="shared" si="100"/>
        <v>0</v>
      </c>
      <c r="X635" s="118">
        <f t="shared" si="101"/>
        <v>1020</v>
      </c>
      <c r="Y635" s="119">
        <f t="shared" si="102"/>
        <v>0</v>
      </c>
      <c r="Z635" s="120">
        <f t="shared" si="103"/>
        <v>0</v>
      </c>
      <c r="AA635" s="121">
        <f t="shared" si="104"/>
        <v>1020</v>
      </c>
      <c r="AB635" s="122"/>
    </row>
    <row r="636" spans="1:28" s="44" customFormat="1" ht="18" customHeight="1" x14ac:dyDescent="0.3">
      <c r="A636" s="489"/>
      <c r="B636" s="110" t="s">
        <v>157</v>
      </c>
      <c r="C636" s="145" t="s">
        <v>158</v>
      </c>
      <c r="D636" s="89" t="s">
        <v>315</v>
      </c>
      <c r="E636" s="89" t="s">
        <v>316</v>
      </c>
      <c r="F636" s="204" t="s">
        <v>0</v>
      </c>
      <c r="G636" s="426"/>
      <c r="H636" s="426"/>
      <c r="I636" s="426">
        <v>10</v>
      </c>
      <c r="J636" s="112" t="s">
        <v>11</v>
      </c>
      <c r="K636" s="112" t="s">
        <v>1</v>
      </c>
      <c r="L636" s="253">
        <v>3</v>
      </c>
      <c r="M636" s="253">
        <v>25</v>
      </c>
      <c r="N636" s="113" t="s">
        <v>36</v>
      </c>
      <c r="O636" s="114">
        <v>46022</v>
      </c>
      <c r="P636" s="114">
        <v>46023</v>
      </c>
      <c r="Q636" s="114">
        <v>46752</v>
      </c>
      <c r="R636" s="115">
        <v>24</v>
      </c>
      <c r="S636" s="72">
        <f t="shared" si="108"/>
        <v>0</v>
      </c>
      <c r="T636" s="73">
        <f t="shared" si="109"/>
        <v>0</v>
      </c>
      <c r="U636" s="74">
        <f t="shared" si="110"/>
        <v>20</v>
      </c>
      <c r="V636" s="116">
        <f t="shared" si="99"/>
        <v>0</v>
      </c>
      <c r="W636" s="117">
        <f t="shared" si="100"/>
        <v>0</v>
      </c>
      <c r="X636" s="118">
        <f t="shared" si="101"/>
        <v>10</v>
      </c>
      <c r="Y636" s="119">
        <f t="shared" si="102"/>
        <v>0</v>
      </c>
      <c r="Z636" s="120">
        <f t="shared" si="103"/>
        <v>0</v>
      </c>
      <c r="AA636" s="121">
        <f t="shared" si="104"/>
        <v>10</v>
      </c>
      <c r="AB636" s="122"/>
    </row>
    <row r="637" spans="1:28" s="44" customFormat="1" ht="18" customHeight="1" x14ac:dyDescent="0.3">
      <c r="A637" s="489"/>
      <c r="B637" s="110" t="s">
        <v>157</v>
      </c>
      <c r="C637" s="145" t="s">
        <v>158</v>
      </c>
      <c r="D637" s="89" t="s">
        <v>317</v>
      </c>
      <c r="E637" s="89" t="s">
        <v>318</v>
      </c>
      <c r="F637" s="204" t="s">
        <v>0</v>
      </c>
      <c r="G637" s="426"/>
      <c r="H637" s="426"/>
      <c r="I637" s="426">
        <v>5150</v>
      </c>
      <c r="J637" s="112" t="s">
        <v>11</v>
      </c>
      <c r="K637" s="112" t="s">
        <v>1</v>
      </c>
      <c r="L637" s="253">
        <v>3</v>
      </c>
      <c r="M637" s="253">
        <v>25</v>
      </c>
      <c r="N637" s="113" t="s">
        <v>36</v>
      </c>
      <c r="O637" s="114">
        <v>46022</v>
      </c>
      <c r="P637" s="114">
        <v>46023</v>
      </c>
      <c r="Q637" s="114">
        <v>46752</v>
      </c>
      <c r="R637" s="115">
        <v>24</v>
      </c>
      <c r="S637" s="72">
        <f t="shared" si="108"/>
        <v>0</v>
      </c>
      <c r="T637" s="73">
        <f t="shared" si="109"/>
        <v>0</v>
      </c>
      <c r="U637" s="74">
        <f t="shared" si="110"/>
        <v>10300</v>
      </c>
      <c r="V637" s="116">
        <f t="shared" si="99"/>
        <v>0</v>
      </c>
      <c r="W637" s="117">
        <f t="shared" si="100"/>
        <v>0</v>
      </c>
      <c r="X637" s="118">
        <f t="shared" si="101"/>
        <v>5150</v>
      </c>
      <c r="Y637" s="119">
        <f t="shared" si="102"/>
        <v>0</v>
      </c>
      <c r="Z637" s="120">
        <f t="shared" si="103"/>
        <v>0</v>
      </c>
      <c r="AA637" s="121">
        <f t="shared" si="104"/>
        <v>5150</v>
      </c>
      <c r="AB637" s="122"/>
    </row>
    <row r="638" spans="1:28" s="44" customFormat="1" ht="18" customHeight="1" x14ac:dyDescent="0.3">
      <c r="A638" s="489"/>
      <c r="B638" s="110" t="s">
        <v>157</v>
      </c>
      <c r="C638" s="145" t="s">
        <v>158</v>
      </c>
      <c r="D638" s="89" t="s">
        <v>319</v>
      </c>
      <c r="E638" s="89" t="s">
        <v>320</v>
      </c>
      <c r="F638" s="204" t="s">
        <v>0</v>
      </c>
      <c r="G638" s="426"/>
      <c r="H638" s="426"/>
      <c r="I638" s="426">
        <v>870</v>
      </c>
      <c r="J638" s="112" t="s">
        <v>11</v>
      </c>
      <c r="K638" s="112" t="s">
        <v>1</v>
      </c>
      <c r="L638" s="253">
        <v>3</v>
      </c>
      <c r="M638" s="253">
        <v>25</v>
      </c>
      <c r="N638" s="113" t="s">
        <v>36</v>
      </c>
      <c r="O638" s="114">
        <v>46022</v>
      </c>
      <c r="P638" s="114">
        <v>46023</v>
      </c>
      <c r="Q638" s="114">
        <v>46752</v>
      </c>
      <c r="R638" s="115">
        <v>24</v>
      </c>
      <c r="S638" s="72">
        <f t="shared" si="108"/>
        <v>0</v>
      </c>
      <c r="T638" s="73">
        <f t="shared" si="109"/>
        <v>0</v>
      </c>
      <c r="U638" s="74">
        <f t="shared" si="110"/>
        <v>1740</v>
      </c>
      <c r="V638" s="116">
        <f t="shared" si="99"/>
        <v>0</v>
      </c>
      <c r="W638" s="117">
        <f t="shared" si="100"/>
        <v>0</v>
      </c>
      <c r="X638" s="118">
        <f t="shared" si="101"/>
        <v>870</v>
      </c>
      <c r="Y638" s="119">
        <f t="shared" si="102"/>
        <v>0</v>
      </c>
      <c r="Z638" s="120">
        <f t="shared" si="103"/>
        <v>0</v>
      </c>
      <c r="AA638" s="121">
        <f t="shared" si="104"/>
        <v>870</v>
      </c>
      <c r="AB638" s="122"/>
    </row>
    <row r="639" spans="1:28" s="44" customFormat="1" ht="18" customHeight="1" x14ac:dyDescent="0.3">
      <c r="A639" s="489"/>
      <c r="B639" s="110" t="s">
        <v>157</v>
      </c>
      <c r="C639" s="145" t="s">
        <v>158</v>
      </c>
      <c r="D639" s="89" t="s">
        <v>331</v>
      </c>
      <c r="E639" s="89" t="s">
        <v>328</v>
      </c>
      <c r="F639" s="204" t="s">
        <v>0</v>
      </c>
      <c r="G639" s="426"/>
      <c r="H639" s="426"/>
      <c r="I639" s="426">
        <v>380</v>
      </c>
      <c r="J639" s="112" t="s">
        <v>11</v>
      </c>
      <c r="K639" s="112" t="s">
        <v>20</v>
      </c>
      <c r="L639" s="253">
        <v>1</v>
      </c>
      <c r="M639" s="253">
        <v>6</v>
      </c>
      <c r="N639" s="113" t="s">
        <v>36</v>
      </c>
      <c r="O639" s="114">
        <v>46022</v>
      </c>
      <c r="P639" s="114">
        <v>46023</v>
      </c>
      <c r="Q639" s="114">
        <v>46752</v>
      </c>
      <c r="R639" s="115">
        <v>24</v>
      </c>
      <c r="S639" s="72">
        <f t="shared" si="108"/>
        <v>0</v>
      </c>
      <c r="T639" s="73">
        <f t="shared" si="109"/>
        <v>0</v>
      </c>
      <c r="U639" s="74">
        <f t="shared" si="110"/>
        <v>760</v>
      </c>
      <c r="V639" s="116">
        <f t="shared" si="99"/>
        <v>0</v>
      </c>
      <c r="W639" s="117">
        <f t="shared" si="100"/>
        <v>0</v>
      </c>
      <c r="X639" s="118">
        <f t="shared" si="101"/>
        <v>380</v>
      </c>
      <c r="Y639" s="119">
        <f t="shared" si="102"/>
        <v>0</v>
      </c>
      <c r="Z639" s="120">
        <f t="shared" si="103"/>
        <v>0</v>
      </c>
      <c r="AA639" s="121">
        <f t="shared" si="104"/>
        <v>380</v>
      </c>
      <c r="AB639" s="122"/>
    </row>
    <row r="640" spans="1:28" s="44" customFormat="1" ht="18" customHeight="1" x14ac:dyDescent="0.3">
      <c r="A640" s="489"/>
      <c r="B640" s="110" t="s">
        <v>157</v>
      </c>
      <c r="C640" s="145" t="s">
        <v>158</v>
      </c>
      <c r="D640" s="89" t="s">
        <v>332</v>
      </c>
      <c r="E640" s="89" t="s">
        <v>329</v>
      </c>
      <c r="F640" s="204" t="s">
        <v>0</v>
      </c>
      <c r="G640" s="426"/>
      <c r="H640" s="426"/>
      <c r="I640" s="426">
        <v>270</v>
      </c>
      <c r="J640" s="112" t="s">
        <v>11</v>
      </c>
      <c r="K640" s="112" t="s">
        <v>20</v>
      </c>
      <c r="L640" s="253">
        <v>1</v>
      </c>
      <c r="M640" s="253">
        <v>6</v>
      </c>
      <c r="N640" s="113" t="s">
        <v>36</v>
      </c>
      <c r="O640" s="114">
        <v>46022</v>
      </c>
      <c r="P640" s="114">
        <v>46023</v>
      </c>
      <c r="Q640" s="114">
        <v>46752</v>
      </c>
      <c r="R640" s="115">
        <v>24</v>
      </c>
      <c r="S640" s="72">
        <f t="shared" si="108"/>
        <v>0</v>
      </c>
      <c r="T640" s="73">
        <f t="shared" si="109"/>
        <v>0</v>
      </c>
      <c r="U640" s="74">
        <f t="shared" si="110"/>
        <v>540</v>
      </c>
      <c r="V640" s="116">
        <f t="shared" si="99"/>
        <v>0</v>
      </c>
      <c r="W640" s="117">
        <f t="shared" si="100"/>
        <v>0</v>
      </c>
      <c r="X640" s="118">
        <f t="shared" si="101"/>
        <v>270</v>
      </c>
      <c r="Y640" s="119">
        <f t="shared" si="102"/>
        <v>0</v>
      </c>
      <c r="Z640" s="120">
        <f t="shared" si="103"/>
        <v>0</v>
      </c>
      <c r="AA640" s="121">
        <f t="shared" si="104"/>
        <v>270</v>
      </c>
      <c r="AB640" s="122"/>
    </row>
    <row r="641" spans="1:28" s="44" customFormat="1" ht="18" customHeight="1" x14ac:dyDescent="0.3">
      <c r="A641" s="489"/>
      <c r="B641" s="110" t="s">
        <v>157</v>
      </c>
      <c r="C641" s="145" t="s">
        <v>158</v>
      </c>
      <c r="D641" s="89" t="s">
        <v>333</v>
      </c>
      <c r="E641" s="89" t="s">
        <v>321</v>
      </c>
      <c r="F641" s="204" t="s">
        <v>0</v>
      </c>
      <c r="G641" s="91">
        <v>4817</v>
      </c>
      <c r="H641" s="91">
        <v>11470</v>
      </c>
      <c r="I641" s="91"/>
      <c r="J641" s="112" t="s">
        <v>12</v>
      </c>
      <c r="K641" s="112" t="s">
        <v>23</v>
      </c>
      <c r="L641" s="253">
        <v>3</v>
      </c>
      <c r="M641" s="253">
        <v>60</v>
      </c>
      <c r="N641" s="113" t="s">
        <v>36</v>
      </c>
      <c r="O641" s="114">
        <v>46022</v>
      </c>
      <c r="P641" s="114">
        <v>46023</v>
      </c>
      <c r="Q641" s="114">
        <v>46752</v>
      </c>
      <c r="R641" s="115">
        <v>24</v>
      </c>
      <c r="S641" s="72">
        <f t="shared" si="108"/>
        <v>9634</v>
      </c>
      <c r="T641" s="73">
        <f t="shared" si="109"/>
        <v>22940</v>
      </c>
      <c r="U641" s="74">
        <f t="shared" si="110"/>
        <v>0</v>
      </c>
      <c r="V641" s="116">
        <f t="shared" si="99"/>
        <v>4817</v>
      </c>
      <c r="W641" s="117">
        <f t="shared" si="100"/>
        <v>11470</v>
      </c>
      <c r="X641" s="118">
        <f t="shared" si="101"/>
        <v>0</v>
      </c>
      <c r="Y641" s="119">
        <f t="shared" si="102"/>
        <v>4817</v>
      </c>
      <c r="Z641" s="120">
        <f t="shared" si="103"/>
        <v>11470</v>
      </c>
      <c r="AA641" s="121">
        <f t="shared" si="104"/>
        <v>0</v>
      </c>
      <c r="AB641" s="122"/>
    </row>
    <row r="642" spans="1:28" s="44" customFormat="1" ht="18" customHeight="1" x14ac:dyDescent="0.3">
      <c r="A642" s="489"/>
      <c r="B642" s="110" t="s">
        <v>157</v>
      </c>
      <c r="C642" s="145" t="s">
        <v>158</v>
      </c>
      <c r="D642" s="89" t="s">
        <v>1545</v>
      </c>
      <c r="E642" s="89" t="s">
        <v>330</v>
      </c>
      <c r="F642" s="204" t="s">
        <v>0</v>
      </c>
      <c r="G642" s="426"/>
      <c r="H642" s="426"/>
      <c r="I642" s="426">
        <v>119</v>
      </c>
      <c r="J642" s="112" t="s">
        <v>11</v>
      </c>
      <c r="K642" s="183" t="s">
        <v>449</v>
      </c>
      <c r="L642" s="253">
        <v>3</v>
      </c>
      <c r="M642" s="253">
        <v>75</v>
      </c>
      <c r="N642" s="113" t="s">
        <v>36</v>
      </c>
      <c r="O642" s="114">
        <v>46022</v>
      </c>
      <c r="P642" s="114">
        <v>46023</v>
      </c>
      <c r="Q642" s="114">
        <v>46752</v>
      </c>
      <c r="R642" s="115">
        <v>24</v>
      </c>
      <c r="S642" s="72">
        <f t="shared" si="108"/>
        <v>0</v>
      </c>
      <c r="T642" s="73">
        <f t="shared" si="109"/>
        <v>0</v>
      </c>
      <c r="U642" s="74">
        <f t="shared" si="110"/>
        <v>238</v>
      </c>
      <c r="V642" s="116">
        <f t="shared" si="99"/>
        <v>0</v>
      </c>
      <c r="W642" s="117">
        <f t="shared" si="100"/>
        <v>0</v>
      </c>
      <c r="X642" s="118">
        <f t="shared" si="101"/>
        <v>119</v>
      </c>
      <c r="Y642" s="119">
        <f t="shared" si="102"/>
        <v>0</v>
      </c>
      <c r="Z642" s="120">
        <f t="shared" si="103"/>
        <v>0</v>
      </c>
      <c r="AA642" s="121">
        <f t="shared" si="104"/>
        <v>119</v>
      </c>
      <c r="AB642" s="122"/>
    </row>
    <row r="643" spans="1:28" s="44" customFormat="1" ht="18" customHeight="1" x14ac:dyDescent="0.3">
      <c r="A643" s="489"/>
      <c r="B643" s="110" t="s">
        <v>157</v>
      </c>
      <c r="C643" s="145" t="s">
        <v>158</v>
      </c>
      <c r="D643" s="89" t="s">
        <v>322</v>
      </c>
      <c r="E643" s="89" t="s">
        <v>323</v>
      </c>
      <c r="F643" s="204" t="s">
        <v>0</v>
      </c>
      <c r="G643" s="426"/>
      <c r="H643" s="426"/>
      <c r="I643" s="426">
        <v>12104</v>
      </c>
      <c r="J643" s="112" t="s">
        <v>11</v>
      </c>
      <c r="K643" s="183" t="s">
        <v>448</v>
      </c>
      <c r="L643" s="253">
        <v>3</v>
      </c>
      <c r="M643" s="253">
        <v>480</v>
      </c>
      <c r="N643" s="113" t="s">
        <v>36</v>
      </c>
      <c r="O643" s="114">
        <v>46022</v>
      </c>
      <c r="P643" s="114">
        <v>46023</v>
      </c>
      <c r="Q643" s="114">
        <v>46752</v>
      </c>
      <c r="R643" s="115">
        <v>24</v>
      </c>
      <c r="S643" s="72">
        <f t="shared" si="108"/>
        <v>0</v>
      </c>
      <c r="T643" s="73">
        <f t="shared" si="109"/>
        <v>0</v>
      </c>
      <c r="U643" s="74">
        <f t="shared" si="110"/>
        <v>24208</v>
      </c>
      <c r="V643" s="116">
        <f t="shared" si="99"/>
        <v>0</v>
      </c>
      <c r="W643" s="117">
        <f t="shared" si="100"/>
        <v>0</v>
      </c>
      <c r="X643" s="118">
        <f t="shared" si="101"/>
        <v>12104</v>
      </c>
      <c r="Y643" s="119">
        <f t="shared" si="102"/>
        <v>0</v>
      </c>
      <c r="Z643" s="120">
        <f t="shared" si="103"/>
        <v>0</v>
      </c>
      <c r="AA643" s="121">
        <f t="shared" si="104"/>
        <v>12104</v>
      </c>
      <c r="AB643" s="122"/>
    </row>
    <row r="644" spans="1:28" s="44" customFormat="1" ht="18" customHeight="1" thickBot="1" x14ac:dyDescent="0.35">
      <c r="A644" s="490"/>
      <c r="B644" s="154" t="s">
        <v>157</v>
      </c>
      <c r="C644" s="155" t="s">
        <v>158</v>
      </c>
      <c r="D644" s="357" t="s">
        <v>324</v>
      </c>
      <c r="E644" s="357" t="s">
        <v>325</v>
      </c>
      <c r="F644" s="207" t="s">
        <v>0</v>
      </c>
      <c r="G644" s="429"/>
      <c r="H644" s="429"/>
      <c r="I644" s="429">
        <v>504</v>
      </c>
      <c r="J644" s="137" t="s">
        <v>11</v>
      </c>
      <c r="K644" s="249" t="s">
        <v>447</v>
      </c>
      <c r="L644" s="250">
        <v>3</v>
      </c>
      <c r="M644" s="250">
        <v>240</v>
      </c>
      <c r="N644" s="138" t="s">
        <v>36</v>
      </c>
      <c r="O644" s="139">
        <v>46022</v>
      </c>
      <c r="P644" s="139">
        <v>46023</v>
      </c>
      <c r="Q644" s="139">
        <v>46752</v>
      </c>
      <c r="R644" s="140">
        <v>24</v>
      </c>
      <c r="S644" s="305">
        <f t="shared" si="108"/>
        <v>0</v>
      </c>
      <c r="T644" s="261">
        <f t="shared" si="109"/>
        <v>0</v>
      </c>
      <c r="U644" s="306">
        <f t="shared" si="110"/>
        <v>1008</v>
      </c>
      <c r="V644" s="313">
        <f t="shared" si="99"/>
        <v>0</v>
      </c>
      <c r="W644" s="262">
        <f t="shared" si="100"/>
        <v>0</v>
      </c>
      <c r="X644" s="314">
        <f t="shared" si="101"/>
        <v>504</v>
      </c>
      <c r="Y644" s="321">
        <f t="shared" si="102"/>
        <v>0</v>
      </c>
      <c r="Z644" s="263">
        <f t="shared" si="103"/>
        <v>0</v>
      </c>
      <c r="AA644" s="322">
        <f t="shared" si="104"/>
        <v>504</v>
      </c>
      <c r="AB644" s="141"/>
    </row>
    <row r="645" spans="1:28" s="44" customFormat="1" ht="18" customHeight="1" x14ac:dyDescent="0.3">
      <c r="A645" s="485">
        <v>44</v>
      </c>
      <c r="B645" s="130" t="s">
        <v>159</v>
      </c>
      <c r="C645" s="131" t="s">
        <v>160</v>
      </c>
      <c r="D645" s="333" t="s">
        <v>168</v>
      </c>
      <c r="E645" s="333" t="s">
        <v>169</v>
      </c>
      <c r="F645" s="248" t="s">
        <v>2</v>
      </c>
      <c r="G645" s="425">
        <v>842</v>
      </c>
      <c r="H645" s="425">
        <v>1798</v>
      </c>
      <c r="I645" s="425"/>
      <c r="J645" s="98" t="s">
        <v>11</v>
      </c>
      <c r="K645" s="98" t="s">
        <v>1</v>
      </c>
      <c r="L645" s="254">
        <v>3</v>
      </c>
      <c r="M645" s="254">
        <v>25</v>
      </c>
      <c r="N645" s="100" t="s">
        <v>36</v>
      </c>
      <c r="O645" s="101">
        <v>46022</v>
      </c>
      <c r="P645" s="101">
        <v>46023</v>
      </c>
      <c r="Q645" s="101">
        <v>46752</v>
      </c>
      <c r="R645" s="102">
        <v>24</v>
      </c>
      <c r="S645" s="69">
        <f t="shared" si="108"/>
        <v>1684</v>
      </c>
      <c r="T645" s="70">
        <f t="shared" si="109"/>
        <v>3596</v>
      </c>
      <c r="U645" s="71">
        <f t="shared" si="110"/>
        <v>0</v>
      </c>
      <c r="V645" s="103">
        <f t="shared" si="99"/>
        <v>842</v>
      </c>
      <c r="W645" s="104">
        <f t="shared" si="100"/>
        <v>1798</v>
      </c>
      <c r="X645" s="105">
        <f t="shared" si="101"/>
        <v>0</v>
      </c>
      <c r="Y645" s="106">
        <f t="shared" si="102"/>
        <v>842</v>
      </c>
      <c r="Z645" s="107">
        <f t="shared" si="103"/>
        <v>1798</v>
      </c>
      <c r="AA645" s="108">
        <f t="shared" si="104"/>
        <v>0</v>
      </c>
      <c r="AB645" s="109"/>
    </row>
    <row r="646" spans="1:28" s="44" customFormat="1" ht="18" customHeight="1" x14ac:dyDescent="0.3">
      <c r="A646" s="486"/>
      <c r="B646" s="132" t="s">
        <v>159</v>
      </c>
      <c r="C646" s="133" t="s">
        <v>160</v>
      </c>
      <c r="D646" s="334" t="s">
        <v>170</v>
      </c>
      <c r="E646" s="334" t="s">
        <v>171</v>
      </c>
      <c r="F646" s="204" t="s">
        <v>0</v>
      </c>
      <c r="G646" s="426"/>
      <c r="H646" s="426"/>
      <c r="I646" s="426">
        <v>12540</v>
      </c>
      <c r="J646" s="112" t="s">
        <v>12</v>
      </c>
      <c r="K646" s="112" t="s">
        <v>1</v>
      </c>
      <c r="L646" s="253">
        <v>3</v>
      </c>
      <c r="M646" s="253">
        <v>25</v>
      </c>
      <c r="N646" s="113" t="s">
        <v>36</v>
      </c>
      <c r="O646" s="114">
        <v>46022</v>
      </c>
      <c r="P646" s="114">
        <v>46023</v>
      </c>
      <c r="Q646" s="114">
        <v>46752</v>
      </c>
      <c r="R646" s="115">
        <v>24</v>
      </c>
      <c r="S646" s="72">
        <f t="shared" si="108"/>
        <v>0</v>
      </c>
      <c r="T646" s="73">
        <f t="shared" si="109"/>
        <v>0</v>
      </c>
      <c r="U646" s="74">
        <f t="shared" si="110"/>
        <v>25080</v>
      </c>
      <c r="V646" s="116">
        <f t="shared" si="99"/>
        <v>0</v>
      </c>
      <c r="W646" s="117">
        <f t="shared" si="100"/>
        <v>0</v>
      </c>
      <c r="X646" s="118">
        <f t="shared" si="101"/>
        <v>12540</v>
      </c>
      <c r="Y646" s="119">
        <f t="shared" si="102"/>
        <v>0</v>
      </c>
      <c r="Z646" s="120">
        <f t="shared" si="103"/>
        <v>0</v>
      </c>
      <c r="AA646" s="121">
        <f t="shared" si="104"/>
        <v>12540</v>
      </c>
      <c r="AB646" s="122"/>
    </row>
    <row r="647" spans="1:28" s="44" customFormat="1" ht="18" customHeight="1" x14ac:dyDescent="0.3">
      <c r="A647" s="486"/>
      <c r="B647" s="132" t="s">
        <v>159</v>
      </c>
      <c r="C647" s="133" t="s">
        <v>160</v>
      </c>
      <c r="D647" s="334" t="s">
        <v>172</v>
      </c>
      <c r="E647" s="334" t="s">
        <v>173</v>
      </c>
      <c r="F647" s="204" t="s">
        <v>2</v>
      </c>
      <c r="G647" s="426"/>
      <c r="H647" s="426"/>
      <c r="I647" s="426">
        <v>1</v>
      </c>
      <c r="J647" s="112" t="s">
        <v>11</v>
      </c>
      <c r="K647" s="112" t="s">
        <v>9</v>
      </c>
      <c r="L647" s="253">
        <v>1</v>
      </c>
      <c r="M647" s="253">
        <v>16</v>
      </c>
      <c r="N647" s="113" t="s">
        <v>36</v>
      </c>
      <c r="O647" s="114">
        <v>46022</v>
      </c>
      <c r="P647" s="114">
        <v>46023</v>
      </c>
      <c r="Q647" s="114">
        <v>46752</v>
      </c>
      <c r="R647" s="115">
        <v>24</v>
      </c>
      <c r="S647" s="72">
        <f t="shared" si="108"/>
        <v>0</v>
      </c>
      <c r="T647" s="73">
        <f t="shared" si="109"/>
        <v>0</v>
      </c>
      <c r="U647" s="74">
        <f t="shared" si="110"/>
        <v>2</v>
      </c>
      <c r="V647" s="116">
        <f t="shared" si="99"/>
        <v>0</v>
      </c>
      <c r="W647" s="117">
        <f t="shared" si="100"/>
        <v>0</v>
      </c>
      <c r="X647" s="118">
        <f t="shared" si="101"/>
        <v>1</v>
      </c>
      <c r="Y647" s="119">
        <f t="shared" si="102"/>
        <v>0</v>
      </c>
      <c r="Z647" s="120">
        <f t="shared" si="103"/>
        <v>0</v>
      </c>
      <c r="AA647" s="121">
        <f t="shared" si="104"/>
        <v>1</v>
      </c>
      <c r="AB647" s="122"/>
    </row>
    <row r="648" spans="1:28" s="44" customFormat="1" ht="18" customHeight="1" x14ac:dyDescent="0.3">
      <c r="A648" s="486"/>
      <c r="B648" s="132" t="s">
        <v>159</v>
      </c>
      <c r="C648" s="133" t="s">
        <v>160</v>
      </c>
      <c r="D648" s="334" t="s">
        <v>174</v>
      </c>
      <c r="E648" s="334" t="s">
        <v>175</v>
      </c>
      <c r="F648" s="204" t="s">
        <v>2</v>
      </c>
      <c r="G648" s="426"/>
      <c r="H648" s="426"/>
      <c r="I648" s="426">
        <v>96</v>
      </c>
      <c r="J648" s="112" t="s">
        <v>11</v>
      </c>
      <c r="K648" s="112" t="s">
        <v>1</v>
      </c>
      <c r="L648" s="253">
        <v>3</v>
      </c>
      <c r="M648" s="253">
        <v>25</v>
      </c>
      <c r="N648" s="113" t="s">
        <v>36</v>
      </c>
      <c r="O648" s="114">
        <v>46022</v>
      </c>
      <c r="P648" s="114">
        <v>46023</v>
      </c>
      <c r="Q648" s="114">
        <v>46752</v>
      </c>
      <c r="R648" s="115">
        <v>24</v>
      </c>
      <c r="S648" s="72">
        <f t="shared" si="108"/>
        <v>0</v>
      </c>
      <c r="T648" s="73">
        <f t="shared" si="109"/>
        <v>0</v>
      </c>
      <c r="U648" s="74">
        <f t="shared" si="110"/>
        <v>192</v>
      </c>
      <c r="V648" s="116">
        <f t="shared" ref="V648:V709" si="111">SUM(G648/12*12)</f>
        <v>0</v>
      </c>
      <c r="W648" s="117">
        <f t="shared" ref="W648:W709" si="112">SUM(H648/12*12 )</f>
        <v>0</v>
      </c>
      <c r="X648" s="118">
        <f t="shared" ref="X648:X709" si="113">SUM(I648/12*12)</f>
        <v>96</v>
      </c>
      <c r="Y648" s="119">
        <f t="shared" ref="Y648:Y709" si="114">SUM(G648/12*12)</f>
        <v>0</v>
      </c>
      <c r="Z648" s="120">
        <f t="shared" ref="Z648:Z709" si="115">SUM(H648/12*12)</f>
        <v>0</v>
      </c>
      <c r="AA648" s="121">
        <f t="shared" ref="AA648:AA709" si="116">SUM(I648/12*12)</f>
        <v>96</v>
      </c>
      <c r="AB648" s="122"/>
    </row>
    <row r="649" spans="1:28" s="44" customFormat="1" ht="18" customHeight="1" x14ac:dyDescent="0.3">
      <c r="A649" s="486"/>
      <c r="B649" s="132" t="s">
        <v>159</v>
      </c>
      <c r="C649" s="133" t="s">
        <v>160</v>
      </c>
      <c r="D649" s="334" t="s">
        <v>176</v>
      </c>
      <c r="E649" s="334" t="s">
        <v>177</v>
      </c>
      <c r="F649" s="204" t="s">
        <v>2</v>
      </c>
      <c r="G649" s="426"/>
      <c r="H649" s="426"/>
      <c r="I649" s="426">
        <v>5890</v>
      </c>
      <c r="J649" s="112" t="s">
        <v>11</v>
      </c>
      <c r="K649" s="112" t="s">
        <v>3</v>
      </c>
      <c r="L649" s="253">
        <v>3</v>
      </c>
      <c r="M649" s="253">
        <v>40</v>
      </c>
      <c r="N649" s="113" t="s">
        <v>36</v>
      </c>
      <c r="O649" s="114">
        <v>46022</v>
      </c>
      <c r="P649" s="114">
        <v>46023</v>
      </c>
      <c r="Q649" s="114">
        <v>46752</v>
      </c>
      <c r="R649" s="115">
        <v>24</v>
      </c>
      <c r="S649" s="72">
        <f t="shared" si="108"/>
        <v>0</v>
      </c>
      <c r="T649" s="73">
        <f t="shared" si="109"/>
        <v>0</v>
      </c>
      <c r="U649" s="74">
        <f t="shared" si="110"/>
        <v>11780</v>
      </c>
      <c r="V649" s="116">
        <f t="shared" si="111"/>
        <v>0</v>
      </c>
      <c r="W649" s="117">
        <f t="shared" si="112"/>
        <v>0</v>
      </c>
      <c r="X649" s="118">
        <f t="shared" si="113"/>
        <v>5890</v>
      </c>
      <c r="Y649" s="119">
        <f t="shared" si="114"/>
        <v>0</v>
      </c>
      <c r="Z649" s="120">
        <f t="shared" si="115"/>
        <v>0</v>
      </c>
      <c r="AA649" s="121">
        <f t="shared" si="116"/>
        <v>5890</v>
      </c>
      <c r="AB649" s="122"/>
    </row>
    <row r="650" spans="1:28" s="44" customFormat="1" ht="18" customHeight="1" x14ac:dyDescent="0.3">
      <c r="A650" s="486"/>
      <c r="B650" s="132" t="s">
        <v>159</v>
      </c>
      <c r="C650" s="133" t="s">
        <v>160</v>
      </c>
      <c r="D650" s="334" t="s">
        <v>178</v>
      </c>
      <c r="E650" s="334" t="s">
        <v>179</v>
      </c>
      <c r="F650" s="204" t="s">
        <v>2</v>
      </c>
      <c r="G650" s="426"/>
      <c r="H650" s="426"/>
      <c r="I650" s="426">
        <v>1165</v>
      </c>
      <c r="J650" s="112" t="s">
        <v>11</v>
      </c>
      <c r="K650" s="112" t="s">
        <v>1</v>
      </c>
      <c r="L650" s="253">
        <v>3</v>
      </c>
      <c r="M650" s="253">
        <v>25</v>
      </c>
      <c r="N650" s="113" t="s">
        <v>36</v>
      </c>
      <c r="O650" s="114">
        <v>46022</v>
      </c>
      <c r="P650" s="114">
        <v>46023</v>
      </c>
      <c r="Q650" s="114">
        <v>46752</v>
      </c>
      <c r="R650" s="115">
        <v>24</v>
      </c>
      <c r="S650" s="72">
        <f t="shared" si="108"/>
        <v>0</v>
      </c>
      <c r="T650" s="73">
        <f t="shared" si="109"/>
        <v>0</v>
      </c>
      <c r="U650" s="74">
        <f t="shared" si="110"/>
        <v>2330</v>
      </c>
      <c r="V650" s="116">
        <f t="shared" si="111"/>
        <v>0</v>
      </c>
      <c r="W650" s="117">
        <f t="shared" si="112"/>
        <v>0</v>
      </c>
      <c r="X650" s="118">
        <f t="shared" si="113"/>
        <v>1165</v>
      </c>
      <c r="Y650" s="119">
        <f t="shared" si="114"/>
        <v>0</v>
      </c>
      <c r="Z650" s="120">
        <f t="shared" si="115"/>
        <v>0</v>
      </c>
      <c r="AA650" s="121">
        <f t="shared" si="116"/>
        <v>1165</v>
      </c>
      <c r="AB650" s="122"/>
    </row>
    <row r="651" spans="1:28" s="44" customFormat="1" ht="18" customHeight="1" x14ac:dyDescent="0.3">
      <c r="A651" s="486"/>
      <c r="B651" s="132" t="s">
        <v>159</v>
      </c>
      <c r="C651" s="133" t="s">
        <v>160</v>
      </c>
      <c r="D651" s="334" t="s">
        <v>180</v>
      </c>
      <c r="E651" s="334" t="s">
        <v>181</v>
      </c>
      <c r="F651" s="204" t="s">
        <v>2</v>
      </c>
      <c r="G651" s="426"/>
      <c r="H651" s="426"/>
      <c r="I651" s="426">
        <v>2199</v>
      </c>
      <c r="J651" s="112" t="s">
        <v>11</v>
      </c>
      <c r="K651" s="112" t="s">
        <v>1</v>
      </c>
      <c r="L651" s="253">
        <v>3</v>
      </c>
      <c r="M651" s="253">
        <v>25</v>
      </c>
      <c r="N651" s="113" t="s">
        <v>36</v>
      </c>
      <c r="O651" s="114">
        <v>46022</v>
      </c>
      <c r="P651" s="114">
        <v>46023</v>
      </c>
      <c r="Q651" s="114">
        <v>46752</v>
      </c>
      <c r="R651" s="115">
        <v>24</v>
      </c>
      <c r="S651" s="72">
        <f t="shared" si="108"/>
        <v>0</v>
      </c>
      <c r="T651" s="73">
        <f t="shared" si="109"/>
        <v>0</v>
      </c>
      <c r="U651" s="74">
        <f t="shared" si="110"/>
        <v>4398</v>
      </c>
      <c r="V651" s="116">
        <f t="shared" si="111"/>
        <v>0</v>
      </c>
      <c r="W651" s="117">
        <f t="shared" si="112"/>
        <v>0</v>
      </c>
      <c r="X651" s="118">
        <f t="shared" si="113"/>
        <v>2199</v>
      </c>
      <c r="Y651" s="119">
        <f t="shared" si="114"/>
        <v>0</v>
      </c>
      <c r="Z651" s="120">
        <f t="shared" si="115"/>
        <v>0</v>
      </c>
      <c r="AA651" s="121">
        <f t="shared" si="116"/>
        <v>2199</v>
      </c>
      <c r="AB651" s="122"/>
    </row>
    <row r="652" spans="1:28" s="44" customFormat="1" ht="18" customHeight="1" x14ac:dyDescent="0.3">
      <c r="A652" s="486"/>
      <c r="B652" s="132" t="s">
        <v>159</v>
      </c>
      <c r="C652" s="133" t="s">
        <v>160</v>
      </c>
      <c r="D652" s="334" t="s">
        <v>182</v>
      </c>
      <c r="E652" s="201" t="s">
        <v>183</v>
      </c>
      <c r="F652" s="204" t="s">
        <v>2</v>
      </c>
      <c r="G652" s="426"/>
      <c r="H652" s="426"/>
      <c r="I652" s="426">
        <v>9</v>
      </c>
      <c r="J652" s="112" t="s">
        <v>11</v>
      </c>
      <c r="K652" s="112" t="s">
        <v>456</v>
      </c>
      <c r="L652" s="253">
        <v>3</v>
      </c>
      <c r="M652" s="253">
        <v>24</v>
      </c>
      <c r="N652" s="113" t="s">
        <v>36</v>
      </c>
      <c r="O652" s="114">
        <v>46022</v>
      </c>
      <c r="P652" s="114">
        <v>46023</v>
      </c>
      <c r="Q652" s="114">
        <v>46752</v>
      </c>
      <c r="R652" s="115">
        <v>24</v>
      </c>
      <c r="S652" s="72">
        <f t="shared" si="108"/>
        <v>0</v>
      </c>
      <c r="T652" s="73">
        <f t="shared" si="109"/>
        <v>0</v>
      </c>
      <c r="U652" s="74">
        <f t="shared" si="110"/>
        <v>18</v>
      </c>
      <c r="V652" s="116">
        <f t="shared" si="111"/>
        <v>0</v>
      </c>
      <c r="W652" s="117">
        <f t="shared" si="112"/>
        <v>0</v>
      </c>
      <c r="X652" s="118">
        <f t="shared" si="113"/>
        <v>9</v>
      </c>
      <c r="Y652" s="119">
        <f t="shared" si="114"/>
        <v>0</v>
      </c>
      <c r="Z652" s="120">
        <f t="shared" si="115"/>
        <v>0</v>
      </c>
      <c r="AA652" s="121">
        <f t="shared" si="116"/>
        <v>9</v>
      </c>
      <c r="AB652" s="122"/>
    </row>
    <row r="653" spans="1:28" s="44" customFormat="1" ht="18" customHeight="1" x14ac:dyDescent="0.3">
      <c r="A653" s="486"/>
      <c r="B653" s="132" t="s">
        <v>159</v>
      </c>
      <c r="C653" s="133" t="s">
        <v>160</v>
      </c>
      <c r="D653" s="334" t="s">
        <v>184</v>
      </c>
      <c r="E653" s="334" t="s">
        <v>185</v>
      </c>
      <c r="F653" s="204" t="s">
        <v>0</v>
      </c>
      <c r="G653" s="426"/>
      <c r="H653" s="426"/>
      <c r="I653" s="426">
        <v>0</v>
      </c>
      <c r="J653" s="112" t="s">
        <v>11</v>
      </c>
      <c r="K653" s="112" t="s">
        <v>1202</v>
      </c>
      <c r="L653" s="253">
        <v>1</v>
      </c>
      <c r="M653" s="253">
        <v>2</v>
      </c>
      <c r="N653" s="113" t="s">
        <v>36</v>
      </c>
      <c r="O653" s="114">
        <v>46022</v>
      </c>
      <c r="P653" s="114">
        <v>46023</v>
      </c>
      <c r="Q653" s="114">
        <v>46752</v>
      </c>
      <c r="R653" s="115">
        <v>24</v>
      </c>
      <c r="S653" s="72">
        <f t="shared" si="108"/>
        <v>0</v>
      </c>
      <c r="T653" s="73">
        <f t="shared" si="109"/>
        <v>0</v>
      </c>
      <c r="U653" s="74">
        <f t="shared" si="110"/>
        <v>0</v>
      </c>
      <c r="V653" s="116">
        <f t="shared" si="111"/>
        <v>0</v>
      </c>
      <c r="W653" s="117">
        <f t="shared" si="112"/>
        <v>0</v>
      </c>
      <c r="X653" s="118">
        <f t="shared" si="113"/>
        <v>0</v>
      </c>
      <c r="Y653" s="119">
        <f t="shared" si="114"/>
        <v>0</v>
      </c>
      <c r="Z653" s="120">
        <f t="shared" si="115"/>
        <v>0</v>
      </c>
      <c r="AA653" s="121">
        <f t="shared" si="116"/>
        <v>0</v>
      </c>
      <c r="AB653" s="122"/>
    </row>
    <row r="654" spans="1:28" s="44" customFormat="1" ht="18" customHeight="1" x14ac:dyDescent="0.3">
      <c r="A654" s="486"/>
      <c r="B654" s="132" t="s">
        <v>159</v>
      </c>
      <c r="C654" s="133" t="s">
        <v>160</v>
      </c>
      <c r="D654" s="334" t="s">
        <v>186</v>
      </c>
      <c r="E654" s="334" t="s">
        <v>187</v>
      </c>
      <c r="F654" s="204" t="s">
        <v>2</v>
      </c>
      <c r="G654" s="426"/>
      <c r="H654" s="426"/>
      <c r="I654" s="426">
        <v>12</v>
      </c>
      <c r="J654" s="112" t="s">
        <v>11</v>
      </c>
      <c r="K654" s="112" t="s">
        <v>1202</v>
      </c>
      <c r="L654" s="253">
        <v>1</v>
      </c>
      <c r="M654" s="253">
        <v>2</v>
      </c>
      <c r="N654" s="113" t="s">
        <v>36</v>
      </c>
      <c r="O654" s="114">
        <v>46022</v>
      </c>
      <c r="P654" s="114">
        <v>46023</v>
      </c>
      <c r="Q654" s="114">
        <v>46752</v>
      </c>
      <c r="R654" s="115">
        <v>24</v>
      </c>
      <c r="S654" s="72">
        <f t="shared" si="108"/>
        <v>0</v>
      </c>
      <c r="T654" s="73">
        <f t="shared" si="109"/>
        <v>0</v>
      </c>
      <c r="U654" s="74">
        <f t="shared" si="110"/>
        <v>24</v>
      </c>
      <c r="V654" s="116">
        <f t="shared" si="111"/>
        <v>0</v>
      </c>
      <c r="W654" s="117">
        <f t="shared" si="112"/>
        <v>0</v>
      </c>
      <c r="X654" s="118">
        <f t="shared" si="113"/>
        <v>12</v>
      </c>
      <c r="Y654" s="119">
        <f t="shared" si="114"/>
        <v>0</v>
      </c>
      <c r="Z654" s="120">
        <f t="shared" si="115"/>
        <v>0</v>
      </c>
      <c r="AA654" s="121">
        <f t="shared" si="116"/>
        <v>12</v>
      </c>
      <c r="AB654" s="122"/>
    </row>
    <row r="655" spans="1:28" s="44" customFormat="1" ht="18" customHeight="1" thickBot="1" x14ac:dyDescent="0.35">
      <c r="A655" s="486"/>
      <c r="B655" s="132" t="s">
        <v>159</v>
      </c>
      <c r="C655" s="133" t="s">
        <v>160</v>
      </c>
      <c r="D655" s="334" t="s">
        <v>188</v>
      </c>
      <c r="E655" s="334" t="s">
        <v>189</v>
      </c>
      <c r="F655" s="204" t="s">
        <v>2</v>
      </c>
      <c r="G655" s="426"/>
      <c r="H655" s="426"/>
      <c r="I655" s="426">
        <v>363</v>
      </c>
      <c r="J655" s="112" t="s">
        <v>11</v>
      </c>
      <c r="K655" s="112" t="s">
        <v>459</v>
      </c>
      <c r="L655" s="253">
        <v>3</v>
      </c>
      <c r="M655" s="253">
        <v>26</v>
      </c>
      <c r="N655" s="113" t="s">
        <v>36</v>
      </c>
      <c r="O655" s="114">
        <v>46022</v>
      </c>
      <c r="P655" s="114">
        <v>46023</v>
      </c>
      <c r="Q655" s="114">
        <v>46752</v>
      </c>
      <c r="R655" s="115">
        <v>24</v>
      </c>
      <c r="S655" s="72">
        <f t="shared" si="108"/>
        <v>0</v>
      </c>
      <c r="T655" s="73">
        <f t="shared" si="109"/>
        <v>0</v>
      </c>
      <c r="U655" s="74">
        <f t="shared" si="110"/>
        <v>726</v>
      </c>
      <c r="V655" s="116">
        <f t="shared" si="111"/>
        <v>0</v>
      </c>
      <c r="W655" s="117">
        <f t="shared" si="112"/>
        <v>0</v>
      </c>
      <c r="X655" s="118">
        <f t="shared" si="113"/>
        <v>363</v>
      </c>
      <c r="Y655" s="119">
        <f t="shared" si="114"/>
        <v>0</v>
      </c>
      <c r="Z655" s="120">
        <f t="shared" si="115"/>
        <v>0</v>
      </c>
      <c r="AA655" s="121">
        <f t="shared" si="116"/>
        <v>363</v>
      </c>
      <c r="AB655" s="122"/>
    </row>
    <row r="656" spans="1:28" s="44" customFormat="1" ht="18" customHeight="1" x14ac:dyDescent="0.3">
      <c r="A656" s="491">
        <v>45</v>
      </c>
      <c r="B656" s="96" t="s">
        <v>161</v>
      </c>
      <c r="C656" s="97" t="s">
        <v>162</v>
      </c>
      <c r="D656" s="355" t="s">
        <v>190</v>
      </c>
      <c r="E656" s="175" t="s">
        <v>191</v>
      </c>
      <c r="F656" s="254" t="s">
        <v>0</v>
      </c>
      <c r="G656" s="425">
        <v>1244</v>
      </c>
      <c r="H656" s="425">
        <v>1136</v>
      </c>
      <c r="I656" s="425"/>
      <c r="J656" s="98" t="s">
        <v>11</v>
      </c>
      <c r="K656" s="98" t="s">
        <v>450</v>
      </c>
      <c r="L656" s="178">
        <v>3</v>
      </c>
      <c r="M656" s="178">
        <v>170</v>
      </c>
      <c r="N656" s="100" t="s">
        <v>36</v>
      </c>
      <c r="O656" s="101">
        <v>46022</v>
      </c>
      <c r="P656" s="101">
        <v>46023</v>
      </c>
      <c r="Q656" s="101">
        <v>46752</v>
      </c>
      <c r="R656" s="102">
        <v>24</v>
      </c>
      <c r="S656" s="69">
        <f t="shared" si="108"/>
        <v>2488</v>
      </c>
      <c r="T656" s="70">
        <f t="shared" si="109"/>
        <v>2272</v>
      </c>
      <c r="U656" s="71">
        <f t="shared" si="110"/>
        <v>0</v>
      </c>
      <c r="V656" s="103">
        <f t="shared" si="111"/>
        <v>1244</v>
      </c>
      <c r="W656" s="104">
        <f t="shared" si="112"/>
        <v>1136</v>
      </c>
      <c r="X656" s="105">
        <f t="shared" si="113"/>
        <v>0</v>
      </c>
      <c r="Y656" s="106">
        <f t="shared" si="114"/>
        <v>1244</v>
      </c>
      <c r="Z656" s="107">
        <f t="shared" si="115"/>
        <v>1136</v>
      </c>
      <c r="AA656" s="108">
        <f t="shared" si="116"/>
        <v>0</v>
      </c>
      <c r="AB656" s="109"/>
    </row>
    <row r="657" spans="1:28" s="44" customFormat="1" ht="18" customHeight="1" x14ac:dyDescent="0.3">
      <c r="A657" s="489"/>
      <c r="B657" s="110" t="s">
        <v>161</v>
      </c>
      <c r="C657" s="111" t="s">
        <v>162</v>
      </c>
      <c r="D657" s="146" t="s">
        <v>192</v>
      </c>
      <c r="E657" s="146" t="s">
        <v>193</v>
      </c>
      <c r="F657" s="204" t="s">
        <v>0</v>
      </c>
      <c r="G657" s="426"/>
      <c r="H657" s="426"/>
      <c r="I657" s="426">
        <v>11140</v>
      </c>
      <c r="J657" s="112" t="s">
        <v>11</v>
      </c>
      <c r="K657" s="112" t="s">
        <v>1</v>
      </c>
      <c r="L657" s="181">
        <v>3</v>
      </c>
      <c r="M657" s="181">
        <v>25</v>
      </c>
      <c r="N657" s="113" t="s">
        <v>36</v>
      </c>
      <c r="O657" s="114">
        <v>46022</v>
      </c>
      <c r="P657" s="114">
        <v>46023</v>
      </c>
      <c r="Q657" s="114">
        <v>46752</v>
      </c>
      <c r="R657" s="115">
        <v>24</v>
      </c>
      <c r="S657" s="72">
        <f t="shared" si="108"/>
        <v>0</v>
      </c>
      <c r="T657" s="73">
        <f t="shared" si="109"/>
        <v>0</v>
      </c>
      <c r="U657" s="74">
        <f t="shared" si="110"/>
        <v>22280</v>
      </c>
      <c r="V657" s="116">
        <f t="shared" si="111"/>
        <v>0</v>
      </c>
      <c r="W657" s="117">
        <f t="shared" si="112"/>
        <v>0</v>
      </c>
      <c r="X657" s="118">
        <f t="shared" si="113"/>
        <v>11140</v>
      </c>
      <c r="Y657" s="119">
        <f t="shared" si="114"/>
        <v>0</v>
      </c>
      <c r="Z657" s="120">
        <f t="shared" si="115"/>
        <v>0</v>
      </c>
      <c r="AA657" s="121">
        <f t="shared" si="116"/>
        <v>11140</v>
      </c>
      <c r="AB657" s="122"/>
    </row>
    <row r="658" spans="1:28" s="44" customFormat="1" ht="18" customHeight="1" x14ac:dyDescent="0.3">
      <c r="A658" s="489"/>
      <c r="B658" s="110" t="s">
        <v>161</v>
      </c>
      <c r="C658" s="111" t="s">
        <v>162</v>
      </c>
      <c r="D658" s="146" t="s">
        <v>194</v>
      </c>
      <c r="E658" s="146" t="s">
        <v>195</v>
      </c>
      <c r="F658" s="204" t="s">
        <v>0</v>
      </c>
      <c r="G658" s="426"/>
      <c r="H658" s="426"/>
      <c r="I658" s="426">
        <v>23600</v>
      </c>
      <c r="J658" s="112" t="s">
        <v>11</v>
      </c>
      <c r="K658" s="112" t="s">
        <v>3</v>
      </c>
      <c r="L658" s="181">
        <v>3</v>
      </c>
      <c r="M658" s="181">
        <v>40</v>
      </c>
      <c r="N658" s="113" t="s">
        <v>36</v>
      </c>
      <c r="O658" s="114">
        <v>46022</v>
      </c>
      <c r="P658" s="114">
        <v>46023</v>
      </c>
      <c r="Q658" s="114">
        <v>46752</v>
      </c>
      <c r="R658" s="115">
        <v>24</v>
      </c>
      <c r="S658" s="72">
        <f t="shared" si="108"/>
        <v>0</v>
      </c>
      <c r="T658" s="73">
        <f t="shared" si="109"/>
        <v>0</v>
      </c>
      <c r="U658" s="74">
        <f t="shared" si="110"/>
        <v>47200</v>
      </c>
      <c r="V658" s="116">
        <f t="shared" si="111"/>
        <v>0</v>
      </c>
      <c r="W658" s="117">
        <f t="shared" si="112"/>
        <v>0</v>
      </c>
      <c r="X658" s="118">
        <f t="shared" si="113"/>
        <v>23600</v>
      </c>
      <c r="Y658" s="119">
        <f t="shared" si="114"/>
        <v>0</v>
      </c>
      <c r="Z658" s="120">
        <f t="shared" si="115"/>
        <v>0</v>
      </c>
      <c r="AA658" s="121">
        <f t="shared" si="116"/>
        <v>23600</v>
      </c>
      <c r="AB658" s="122"/>
    </row>
    <row r="659" spans="1:28" s="44" customFormat="1" ht="18" customHeight="1" x14ac:dyDescent="0.3">
      <c r="A659" s="489"/>
      <c r="B659" s="110" t="s">
        <v>161</v>
      </c>
      <c r="C659" s="111" t="s">
        <v>162</v>
      </c>
      <c r="D659" s="146" t="s">
        <v>196</v>
      </c>
      <c r="E659" s="146" t="s">
        <v>197</v>
      </c>
      <c r="F659" s="204" t="s">
        <v>0</v>
      </c>
      <c r="G659" s="426">
        <v>5745</v>
      </c>
      <c r="H659" s="426">
        <v>7325</v>
      </c>
      <c r="I659" s="426"/>
      <c r="J659" s="112" t="s">
        <v>11</v>
      </c>
      <c r="K659" s="112" t="s">
        <v>6</v>
      </c>
      <c r="L659" s="181">
        <v>3</v>
      </c>
      <c r="M659" s="181">
        <v>80</v>
      </c>
      <c r="N659" s="113" t="s">
        <v>36</v>
      </c>
      <c r="O659" s="114">
        <v>46022</v>
      </c>
      <c r="P659" s="114">
        <v>46023</v>
      </c>
      <c r="Q659" s="114">
        <v>46752</v>
      </c>
      <c r="R659" s="115">
        <v>24</v>
      </c>
      <c r="S659" s="72">
        <f t="shared" si="108"/>
        <v>11490</v>
      </c>
      <c r="T659" s="73">
        <f t="shared" si="109"/>
        <v>14650</v>
      </c>
      <c r="U659" s="74">
        <f t="shared" si="110"/>
        <v>0</v>
      </c>
      <c r="V659" s="116">
        <f t="shared" si="111"/>
        <v>5745</v>
      </c>
      <c r="W659" s="117">
        <f t="shared" si="112"/>
        <v>7325</v>
      </c>
      <c r="X659" s="118">
        <f t="shared" si="113"/>
        <v>0</v>
      </c>
      <c r="Y659" s="119">
        <f t="shared" si="114"/>
        <v>5745</v>
      </c>
      <c r="Z659" s="120">
        <f t="shared" si="115"/>
        <v>7325</v>
      </c>
      <c r="AA659" s="121">
        <f t="shared" si="116"/>
        <v>0</v>
      </c>
      <c r="AB659" s="122"/>
    </row>
    <row r="660" spans="1:28" s="44" customFormat="1" ht="18" customHeight="1" x14ac:dyDescent="0.3">
      <c r="A660" s="489"/>
      <c r="B660" s="110" t="s">
        <v>161</v>
      </c>
      <c r="C660" s="111" t="s">
        <v>162</v>
      </c>
      <c r="D660" s="146" t="s">
        <v>198</v>
      </c>
      <c r="E660" s="146" t="s">
        <v>199</v>
      </c>
      <c r="F660" s="204" t="s">
        <v>0</v>
      </c>
      <c r="G660" s="426">
        <v>597</v>
      </c>
      <c r="H660" s="426">
        <v>203</v>
      </c>
      <c r="I660" s="426"/>
      <c r="J660" s="112" t="s">
        <v>11</v>
      </c>
      <c r="K660" s="112" t="s">
        <v>30</v>
      </c>
      <c r="L660" s="181">
        <v>3</v>
      </c>
      <c r="M660" s="181">
        <v>125</v>
      </c>
      <c r="N660" s="113" t="s">
        <v>36</v>
      </c>
      <c r="O660" s="114">
        <v>46022</v>
      </c>
      <c r="P660" s="114">
        <v>46023</v>
      </c>
      <c r="Q660" s="114">
        <v>46752</v>
      </c>
      <c r="R660" s="115">
        <v>24</v>
      </c>
      <c r="S660" s="72">
        <f t="shared" si="108"/>
        <v>1194</v>
      </c>
      <c r="T660" s="73">
        <f t="shared" si="109"/>
        <v>406</v>
      </c>
      <c r="U660" s="74">
        <f t="shared" si="110"/>
        <v>0</v>
      </c>
      <c r="V660" s="116">
        <f t="shared" si="111"/>
        <v>597</v>
      </c>
      <c r="W660" s="117">
        <f t="shared" si="112"/>
        <v>203</v>
      </c>
      <c r="X660" s="118">
        <f t="shared" si="113"/>
        <v>0</v>
      </c>
      <c r="Y660" s="119">
        <f t="shared" si="114"/>
        <v>597</v>
      </c>
      <c r="Z660" s="120">
        <f t="shared" si="115"/>
        <v>203</v>
      </c>
      <c r="AA660" s="121">
        <f t="shared" si="116"/>
        <v>0</v>
      </c>
      <c r="AB660" s="122"/>
    </row>
    <row r="661" spans="1:28" s="44" customFormat="1" ht="18" customHeight="1" x14ac:dyDescent="0.3">
      <c r="A661" s="489"/>
      <c r="B661" s="110" t="s">
        <v>161</v>
      </c>
      <c r="C661" s="111" t="s">
        <v>162</v>
      </c>
      <c r="D661" s="146" t="s">
        <v>200</v>
      </c>
      <c r="E661" s="146" t="s">
        <v>201</v>
      </c>
      <c r="F661" s="204" t="s">
        <v>0</v>
      </c>
      <c r="G661" s="426"/>
      <c r="H661" s="426"/>
      <c r="I661" s="426">
        <v>720</v>
      </c>
      <c r="J661" s="112" t="s">
        <v>11</v>
      </c>
      <c r="K661" s="112" t="s">
        <v>22</v>
      </c>
      <c r="L661" s="181">
        <v>3</v>
      </c>
      <c r="M661" s="181">
        <v>20</v>
      </c>
      <c r="N661" s="113" t="s">
        <v>36</v>
      </c>
      <c r="O661" s="114">
        <v>46022</v>
      </c>
      <c r="P661" s="114">
        <v>46023</v>
      </c>
      <c r="Q661" s="114">
        <v>46752</v>
      </c>
      <c r="R661" s="115">
        <v>24</v>
      </c>
      <c r="S661" s="72">
        <f t="shared" si="108"/>
        <v>0</v>
      </c>
      <c r="T661" s="73">
        <f t="shared" si="109"/>
        <v>0</v>
      </c>
      <c r="U661" s="74">
        <f t="shared" si="110"/>
        <v>1440</v>
      </c>
      <c r="V661" s="116">
        <f t="shared" si="111"/>
        <v>0</v>
      </c>
      <c r="W661" s="117">
        <f t="shared" si="112"/>
        <v>0</v>
      </c>
      <c r="X661" s="118">
        <f t="shared" si="113"/>
        <v>720</v>
      </c>
      <c r="Y661" s="119">
        <f t="shared" si="114"/>
        <v>0</v>
      </c>
      <c r="Z661" s="120">
        <f t="shared" si="115"/>
        <v>0</v>
      </c>
      <c r="AA661" s="121">
        <f t="shared" si="116"/>
        <v>720</v>
      </c>
      <c r="AB661" s="122"/>
    </row>
    <row r="662" spans="1:28" s="44" customFormat="1" ht="18" customHeight="1" x14ac:dyDescent="0.3">
      <c r="A662" s="489"/>
      <c r="B662" s="110" t="s">
        <v>161</v>
      </c>
      <c r="C662" s="111" t="s">
        <v>162</v>
      </c>
      <c r="D662" s="146" t="s">
        <v>202</v>
      </c>
      <c r="E662" s="146" t="s">
        <v>203</v>
      </c>
      <c r="F662" s="204" t="s">
        <v>0</v>
      </c>
      <c r="G662" s="426">
        <v>3901</v>
      </c>
      <c r="H662" s="426">
        <v>7356</v>
      </c>
      <c r="I662" s="426"/>
      <c r="J662" s="112" t="s">
        <v>12</v>
      </c>
      <c r="K662" s="112" t="s">
        <v>8</v>
      </c>
      <c r="L662" s="181">
        <v>3</v>
      </c>
      <c r="M662" s="181">
        <v>16</v>
      </c>
      <c r="N662" s="113" t="s">
        <v>36</v>
      </c>
      <c r="O662" s="114">
        <v>46022</v>
      </c>
      <c r="P662" s="114">
        <v>46023</v>
      </c>
      <c r="Q662" s="114">
        <v>46752</v>
      </c>
      <c r="R662" s="115">
        <v>24</v>
      </c>
      <c r="S662" s="72">
        <f t="shared" si="108"/>
        <v>7802</v>
      </c>
      <c r="T662" s="73">
        <f t="shared" si="109"/>
        <v>14712</v>
      </c>
      <c r="U662" s="74">
        <f t="shared" si="110"/>
        <v>0</v>
      </c>
      <c r="V662" s="116">
        <f t="shared" si="111"/>
        <v>3901</v>
      </c>
      <c r="W662" s="117">
        <f t="shared" si="112"/>
        <v>7356</v>
      </c>
      <c r="X662" s="118">
        <f t="shared" si="113"/>
        <v>0</v>
      </c>
      <c r="Y662" s="119">
        <f t="shared" si="114"/>
        <v>3901</v>
      </c>
      <c r="Z662" s="120">
        <f t="shared" si="115"/>
        <v>7356</v>
      </c>
      <c r="AA662" s="121">
        <f t="shared" si="116"/>
        <v>0</v>
      </c>
      <c r="AB662" s="122"/>
    </row>
    <row r="663" spans="1:28" s="44" customFormat="1" ht="18" customHeight="1" x14ac:dyDescent="0.3">
      <c r="A663" s="489"/>
      <c r="B663" s="110" t="s">
        <v>161</v>
      </c>
      <c r="C663" s="111" t="s">
        <v>162</v>
      </c>
      <c r="D663" s="146" t="s">
        <v>204</v>
      </c>
      <c r="E663" s="146" t="s">
        <v>205</v>
      </c>
      <c r="F663" s="204" t="s">
        <v>0</v>
      </c>
      <c r="G663" s="426">
        <v>6195</v>
      </c>
      <c r="H663" s="426">
        <v>5916</v>
      </c>
      <c r="I663" s="426"/>
      <c r="J663" s="112" t="s">
        <v>11</v>
      </c>
      <c r="K663" s="112" t="s">
        <v>8</v>
      </c>
      <c r="L663" s="181">
        <v>3</v>
      </c>
      <c r="M663" s="181">
        <v>16</v>
      </c>
      <c r="N663" s="113" t="s">
        <v>36</v>
      </c>
      <c r="O663" s="114">
        <v>46022</v>
      </c>
      <c r="P663" s="114">
        <v>46023</v>
      </c>
      <c r="Q663" s="114">
        <v>46752</v>
      </c>
      <c r="R663" s="115">
        <v>24</v>
      </c>
      <c r="S663" s="72">
        <f t="shared" si="108"/>
        <v>12390</v>
      </c>
      <c r="T663" s="73">
        <f t="shared" si="109"/>
        <v>11832</v>
      </c>
      <c r="U663" s="74">
        <f t="shared" si="110"/>
        <v>0</v>
      </c>
      <c r="V663" s="116">
        <f t="shared" si="111"/>
        <v>6195</v>
      </c>
      <c r="W663" s="117">
        <f t="shared" si="112"/>
        <v>5916</v>
      </c>
      <c r="X663" s="118">
        <f t="shared" si="113"/>
        <v>0</v>
      </c>
      <c r="Y663" s="119">
        <f t="shared" si="114"/>
        <v>6195</v>
      </c>
      <c r="Z663" s="120">
        <f t="shared" si="115"/>
        <v>5916</v>
      </c>
      <c r="AA663" s="121">
        <f t="shared" si="116"/>
        <v>0</v>
      </c>
      <c r="AB663" s="122"/>
    </row>
    <row r="664" spans="1:28" s="44" customFormat="1" ht="18" customHeight="1" x14ac:dyDescent="0.3">
      <c r="A664" s="489"/>
      <c r="B664" s="110" t="s">
        <v>161</v>
      </c>
      <c r="C664" s="111" t="s">
        <v>162</v>
      </c>
      <c r="D664" s="146" t="s">
        <v>206</v>
      </c>
      <c r="E664" s="226" t="s">
        <v>207</v>
      </c>
      <c r="F664" s="204" t="s">
        <v>0</v>
      </c>
      <c r="G664" s="432"/>
      <c r="H664" s="432"/>
      <c r="I664" s="426">
        <v>0</v>
      </c>
      <c r="J664" s="112" t="s">
        <v>11</v>
      </c>
      <c r="K664" s="112" t="s">
        <v>25</v>
      </c>
      <c r="L664" s="181">
        <v>1</v>
      </c>
      <c r="M664" s="181">
        <v>20</v>
      </c>
      <c r="N664" s="113" t="s">
        <v>36</v>
      </c>
      <c r="O664" s="114">
        <v>46022</v>
      </c>
      <c r="P664" s="114">
        <v>46023</v>
      </c>
      <c r="Q664" s="114">
        <v>46752</v>
      </c>
      <c r="R664" s="115">
        <v>24</v>
      </c>
      <c r="S664" s="72">
        <f t="shared" si="108"/>
        <v>0</v>
      </c>
      <c r="T664" s="73">
        <f t="shared" si="109"/>
        <v>0</v>
      </c>
      <c r="U664" s="74">
        <f t="shared" si="110"/>
        <v>0</v>
      </c>
      <c r="V664" s="116">
        <f t="shared" si="111"/>
        <v>0</v>
      </c>
      <c r="W664" s="117">
        <f t="shared" si="112"/>
        <v>0</v>
      </c>
      <c r="X664" s="118">
        <f t="shared" si="113"/>
        <v>0</v>
      </c>
      <c r="Y664" s="119">
        <f t="shared" si="114"/>
        <v>0</v>
      </c>
      <c r="Z664" s="120">
        <f t="shared" si="115"/>
        <v>0</v>
      </c>
      <c r="AA664" s="121">
        <f t="shared" si="116"/>
        <v>0</v>
      </c>
      <c r="AB664" s="122"/>
    </row>
    <row r="665" spans="1:28" s="44" customFormat="1" ht="18" customHeight="1" x14ac:dyDescent="0.3">
      <c r="A665" s="489"/>
      <c r="B665" s="110" t="s">
        <v>161</v>
      </c>
      <c r="C665" s="111" t="s">
        <v>162</v>
      </c>
      <c r="D665" s="146" t="s">
        <v>208</v>
      </c>
      <c r="E665" s="146" t="s">
        <v>209</v>
      </c>
      <c r="F665" s="204" t="s">
        <v>0</v>
      </c>
      <c r="G665" s="426"/>
      <c r="H665" s="426"/>
      <c r="I665" s="426">
        <v>1990</v>
      </c>
      <c r="J665" s="112" t="s">
        <v>11</v>
      </c>
      <c r="K665" s="112" t="s">
        <v>3</v>
      </c>
      <c r="L665" s="181">
        <v>3</v>
      </c>
      <c r="M665" s="181">
        <v>40</v>
      </c>
      <c r="N665" s="113" t="s">
        <v>36</v>
      </c>
      <c r="O665" s="114">
        <v>46022</v>
      </c>
      <c r="P665" s="114">
        <v>46023</v>
      </c>
      <c r="Q665" s="114">
        <v>46752</v>
      </c>
      <c r="R665" s="115">
        <v>24</v>
      </c>
      <c r="S665" s="72">
        <f t="shared" si="108"/>
        <v>0</v>
      </c>
      <c r="T665" s="73">
        <f t="shared" si="109"/>
        <v>0</v>
      </c>
      <c r="U665" s="74">
        <f t="shared" si="110"/>
        <v>3980</v>
      </c>
      <c r="V665" s="116">
        <f t="shared" si="111"/>
        <v>0</v>
      </c>
      <c r="W665" s="117">
        <f t="shared" si="112"/>
        <v>0</v>
      </c>
      <c r="X665" s="118">
        <f t="shared" si="113"/>
        <v>1990</v>
      </c>
      <c r="Y665" s="119">
        <f t="shared" si="114"/>
        <v>0</v>
      </c>
      <c r="Z665" s="120">
        <f t="shared" si="115"/>
        <v>0</v>
      </c>
      <c r="AA665" s="121">
        <f t="shared" si="116"/>
        <v>1990</v>
      </c>
      <c r="AB665" s="122"/>
    </row>
    <row r="666" spans="1:28" s="44" customFormat="1" ht="18" customHeight="1" thickBot="1" x14ac:dyDescent="0.35">
      <c r="A666" s="490"/>
      <c r="B666" s="154" t="s">
        <v>161</v>
      </c>
      <c r="C666" s="356" t="s">
        <v>162</v>
      </c>
      <c r="D666" s="275" t="s">
        <v>210</v>
      </c>
      <c r="E666" s="275" t="s">
        <v>211</v>
      </c>
      <c r="F666" s="207" t="s">
        <v>0</v>
      </c>
      <c r="G666" s="429"/>
      <c r="H666" s="429"/>
      <c r="I666" s="429">
        <v>1082</v>
      </c>
      <c r="J666" s="137" t="s">
        <v>11</v>
      </c>
      <c r="K666" s="137" t="s">
        <v>1</v>
      </c>
      <c r="L666" s="197">
        <v>3</v>
      </c>
      <c r="M666" s="197">
        <v>25</v>
      </c>
      <c r="N666" s="138" t="s">
        <v>36</v>
      </c>
      <c r="O666" s="139">
        <v>46022</v>
      </c>
      <c r="P666" s="139">
        <v>46023</v>
      </c>
      <c r="Q666" s="139">
        <v>46752</v>
      </c>
      <c r="R666" s="140">
        <v>24</v>
      </c>
      <c r="S666" s="305">
        <f t="shared" si="108"/>
        <v>0</v>
      </c>
      <c r="T666" s="261">
        <f t="shared" si="109"/>
        <v>0</v>
      </c>
      <c r="U666" s="306">
        <f t="shared" si="110"/>
        <v>2164</v>
      </c>
      <c r="V666" s="313">
        <f t="shared" si="111"/>
        <v>0</v>
      </c>
      <c r="W666" s="262">
        <f t="shared" si="112"/>
        <v>0</v>
      </c>
      <c r="X666" s="314">
        <f t="shared" si="113"/>
        <v>1082</v>
      </c>
      <c r="Y666" s="321">
        <f t="shared" si="114"/>
        <v>0</v>
      </c>
      <c r="Z666" s="263">
        <f t="shared" si="115"/>
        <v>0</v>
      </c>
      <c r="AA666" s="322">
        <f t="shared" si="116"/>
        <v>1082</v>
      </c>
      <c r="AB666" s="141"/>
    </row>
    <row r="667" spans="1:28" s="44" customFormat="1" ht="18" customHeight="1" x14ac:dyDescent="0.3">
      <c r="A667" s="485">
        <v>46</v>
      </c>
      <c r="B667" s="130" t="s">
        <v>163</v>
      </c>
      <c r="C667" s="131" t="s">
        <v>164</v>
      </c>
      <c r="D667" s="368" t="s">
        <v>336</v>
      </c>
      <c r="E667" s="199" t="s">
        <v>337</v>
      </c>
      <c r="F667" s="254" t="s">
        <v>0</v>
      </c>
      <c r="G667" s="425"/>
      <c r="H667" s="425"/>
      <c r="I667" s="425">
        <v>21730</v>
      </c>
      <c r="J667" s="98" t="s">
        <v>12</v>
      </c>
      <c r="K667" s="98" t="s">
        <v>8</v>
      </c>
      <c r="L667" s="178">
        <v>3</v>
      </c>
      <c r="M667" s="254">
        <v>16</v>
      </c>
      <c r="N667" s="100" t="s">
        <v>36</v>
      </c>
      <c r="O667" s="101">
        <v>46022</v>
      </c>
      <c r="P667" s="101">
        <v>46023</v>
      </c>
      <c r="Q667" s="101">
        <v>46752</v>
      </c>
      <c r="R667" s="102">
        <v>24</v>
      </c>
      <c r="S667" s="69">
        <f t="shared" si="108"/>
        <v>0</v>
      </c>
      <c r="T667" s="70">
        <f t="shared" si="109"/>
        <v>0</v>
      </c>
      <c r="U667" s="71">
        <f t="shared" si="110"/>
        <v>43460</v>
      </c>
      <c r="V667" s="103">
        <f t="shared" si="111"/>
        <v>0</v>
      </c>
      <c r="W667" s="104">
        <f t="shared" si="112"/>
        <v>0</v>
      </c>
      <c r="X667" s="105">
        <f t="shared" si="113"/>
        <v>21730</v>
      </c>
      <c r="Y667" s="106">
        <f t="shared" si="114"/>
        <v>0</v>
      </c>
      <c r="Z667" s="107">
        <f t="shared" si="115"/>
        <v>0</v>
      </c>
      <c r="AA667" s="108">
        <f t="shared" si="116"/>
        <v>21730</v>
      </c>
      <c r="AB667" s="109"/>
    </row>
    <row r="668" spans="1:28" s="44" customFormat="1" ht="18" customHeight="1" x14ac:dyDescent="0.3">
      <c r="A668" s="486"/>
      <c r="B668" s="132" t="s">
        <v>163</v>
      </c>
      <c r="C668" s="133" t="s">
        <v>164</v>
      </c>
      <c r="D668" s="367" t="s">
        <v>338</v>
      </c>
      <c r="E668" s="238" t="s">
        <v>339</v>
      </c>
      <c r="F668" s="253" t="s">
        <v>0</v>
      </c>
      <c r="G668" s="426"/>
      <c r="H668" s="426"/>
      <c r="I668" s="426">
        <v>11230</v>
      </c>
      <c r="J668" s="112" t="s">
        <v>12</v>
      </c>
      <c r="K668" s="112" t="s">
        <v>22</v>
      </c>
      <c r="L668" s="181">
        <v>3</v>
      </c>
      <c r="M668" s="253">
        <v>20</v>
      </c>
      <c r="N668" s="113" t="s">
        <v>36</v>
      </c>
      <c r="O668" s="114">
        <v>46022</v>
      </c>
      <c r="P668" s="114">
        <v>46023</v>
      </c>
      <c r="Q668" s="114">
        <v>46752</v>
      </c>
      <c r="R668" s="115">
        <v>24</v>
      </c>
      <c r="S668" s="72">
        <f t="shared" si="108"/>
        <v>0</v>
      </c>
      <c r="T668" s="73">
        <f t="shared" si="109"/>
        <v>0</v>
      </c>
      <c r="U668" s="74">
        <f t="shared" si="110"/>
        <v>22460</v>
      </c>
      <c r="V668" s="116">
        <f t="shared" si="111"/>
        <v>0</v>
      </c>
      <c r="W668" s="117">
        <f t="shared" si="112"/>
        <v>0</v>
      </c>
      <c r="X668" s="118">
        <f t="shared" si="113"/>
        <v>11230</v>
      </c>
      <c r="Y668" s="119">
        <f t="shared" si="114"/>
        <v>0</v>
      </c>
      <c r="Z668" s="120">
        <f t="shared" si="115"/>
        <v>0</v>
      </c>
      <c r="AA668" s="121">
        <f t="shared" si="116"/>
        <v>11230</v>
      </c>
      <c r="AB668" s="122"/>
    </row>
    <row r="669" spans="1:28" s="44" customFormat="1" ht="18" customHeight="1" x14ac:dyDescent="0.3">
      <c r="A669" s="486"/>
      <c r="B669" s="132" t="s">
        <v>163</v>
      </c>
      <c r="C669" s="133" t="s">
        <v>164</v>
      </c>
      <c r="D669" s="367" t="s">
        <v>340</v>
      </c>
      <c r="E669" s="238" t="s">
        <v>341</v>
      </c>
      <c r="F669" s="253" t="s">
        <v>0</v>
      </c>
      <c r="G669" s="426"/>
      <c r="H669" s="426"/>
      <c r="I669" s="426">
        <v>0</v>
      </c>
      <c r="J669" s="112" t="s">
        <v>12</v>
      </c>
      <c r="K669" s="112" t="s">
        <v>25</v>
      </c>
      <c r="L669" s="181">
        <v>1</v>
      </c>
      <c r="M669" s="253">
        <v>20</v>
      </c>
      <c r="N669" s="113" t="s">
        <v>36</v>
      </c>
      <c r="O669" s="114">
        <v>46022</v>
      </c>
      <c r="P669" s="114">
        <v>46023</v>
      </c>
      <c r="Q669" s="114">
        <v>46752</v>
      </c>
      <c r="R669" s="115">
        <v>24</v>
      </c>
      <c r="S669" s="72">
        <f t="shared" si="108"/>
        <v>0</v>
      </c>
      <c r="T669" s="73">
        <f t="shared" si="109"/>
        <v>0</v>
      </c>
      <c r="U669" s="74">
        <f t="shared" si="110"/>
        <v>0</v>
      </c>
      <c r="V669" s="116">
        <f t="shared" si="111"/>
        <v>0</v>
      </c>
      <c r="W669" s="117">
        <f t="shared" si="112"/>
        <v>0</v>
      </c>
      <c r="X669" s="118">
        <f t="shared" si="113"/>
        <v>0</v>
      </c>
      <c r="Y669" s="119">
        <f t="shared" si="114"/>
        <v>0</v>
      </c>
      <c r="Z669" s="120">
        <f t="shared" si="115"/>
        <v>0</v>
      </c>
      <c r="AA669" s="121">
        <f t="shared" si="116"/>
        <v>0</v>
      </c>
      <c r="AB669" s="122"/>
    </row>
    <row r="670" spans="1:28" s="44" customFormat="1" ht="18" customHeight="1" x14ac:dyDescent="0.3">
      <c r="A670" s="486"/>
      <c r="B670" s="132" t="s">
        <v>163</v>
      </c>
      <c r="C670" s="133" t="s">
        <v>164</v>
      </c>
      <c r="D670" s="367" t="s">
        <v>342</v>
      </c>
      <c r="E670" s="238" t="s">
        <v>343</v>
      </c>
      <c r="F670" s="253" t="s">
        <v>0</v>
      </c>
      <c r="G670" s="426"/>
      <c r="H670" s="426"/>
      <c r="I670" s="426">
        <v>17520</v>
      </c>
      <c r="J670" s="112" t="s">
        <v>12</v>
      </c>
      <c r="K670" s="112" t="s">
        <v>8</v>
      </c>
      <c r="L670" s="181">
        <v>3</v>
      </c>
      <c r="M670" s="253">
        <v>16</v>
      </c>
      <c r="N670" s="113" t="s">
        <v>36</v>
      </c>
      <c r="O670" s="114">
        <v>46022</v>
      </c>
      <c r="P670" s="114">
        <v>46023</v>
      </c>
      <c r="Q670" s="114">
        <v>46752</v>
      </c>
      <c r="R670" s="115">
        <v>24</v>
      </c>
      <c r="S670" s="72">
        <f t="shared" si="108"/>
        <v>0</v>
      </c>
      <c r="T670" s="73">
        <f t="shared" si="109"/>
        <v>0</v>
      </c>
      <c r="U670" s="74">
        <f t="shared" si="110"/>
        <v>35040</v>
      </c>
      <c r="V670" s="116">
        <f t="shared" si="111"/>
        <v>0</v>
      </c>
      <c r="W670" s="117">
        <f t="shared" si="112"/>
        <v>0</v>
      </c>
      <c r="X670" s="118">
        <f t="shared" si="113"/>
        <v>17520</v>
      </c>
      <c r="Y670" s="119">
        <f t="shared" si="114"/>
        <v>0</v>
      </c>
      <c r="Z670" s="120">
        <f t="shared" si="115"/>
        <v>0</v>
      </c>
      <c r="AA670" s="121">
        <f t="shared" si="116"/>
        <v>17520</v>
      </c>
      <c r="AB670" s="122"/>
    </row>
    <row r="671" spans="1:28" s="44" customFormat="1" ht="18" customHeight="1" x14ac:dyDescent="0.3">
      <c r="A671" s="486"/>
      <c r="B671" s="132" t="s">
        <v>163</v>
      </c>
      <c r="C671" s="133" t="s">
        <v>164</v>
      </c>
      <c r="D671" s="367" t="s">
        <v>344</v>
      </c>
      <c r="E671" s="238" t="s">
        <v>345</v>
      </c>
      <c r="F671" s="253" t="s">
        <v>0</v>
      </c>
      <c r="G671" s="426"/>
      <c r="H671" s="426"/>
      <c r="I671" s="426">
        <v>20</v>
      </c>
      <c r="J671" s="112" t="s">
        <v>11</v>
      </c>
      <c r="K671" s="112" t="s">
        <v>9</v>
      </c>
      <c r="L671" s="181">
        <v>1</v>
      </c>
      <c r="M671" s="253">
        <v>16</v>
      </c>
      <c r="N671" s="113" t="s">
        <v>36</v>
      </c>
      <c r="O671" s="114">
        <v>46022</v>
      </c>
      <c r="P671" s="114">
        <v>46023</v>
      </c>
      <c r="Q671" s="114">
        <v>46752</v>
      </c>
      <c r="R671" s="115">
        <v>24</v>
      </c>
      <c r="S671" s="72">
        <f t="shared" si="108"/>
        <v>0</v>
      </c>
      <c r="T671" s="73">
        <f t="shared" si="109"/>
        <v>0</v>
      </c>
      <c r="U671" s="74">
        <f t="shared" si="110"/>
        <v>40</v>
      </c>
      <c r="V671" s="116">
        <f t="shared" si="111"/>
        <v>0</v>
      </c>
      <c r="W671" s="117">
        <f t="shared" si="112"/>
        <v>0</v>
      </c>
      <c r="X671" s="118">
        <f t="shared" si="113"/>
        <v>20</v>
      </c>
      <c r="Y671" s="119">
        <f t="shared" si="114"/>
        <v>0</v>
      </c>
      <c r="Z671" s="120">
        <f t="shared" si="115"/>
        <v>0</v>
      </c>
      <c r="AA671" s="121">
        <f t="shared" si="116"/>
        <v>20</v>
      </c>
      <c r="AB671" s="122"/>
    </row>
    <row r="672" spans="1:28" s="44" customFormat="1" ht="18" customHeight="1" x14ac:dyDescent="0.3">
      <c r="A672" s="486"/>
      <c r="B672" s="132" t="s">
        <v>163</v>
      </c>
      <c r="C672" s="133" t="s">
        <v>164</v>
      </c>
      <c r="D672" s="367" t="s">
        <v>346</v>
      </c>
      <c r="E672" s="238" t="s">
        <v>347</v>
      </c>
      <c r="F672" s="253" t="s">
        <v>0</v>
      </c>
      <c r="G672" s="426"/>
      <c r="H672" s="426"/>
      <c r="I672" s="426">
        <v>3990</v>
      </c>
      <c r="J672" s="112" t="s">
        <v>11</v>
      </c>
      <c r="K672" s="112" t="s">
        <v>453</v>
      </c>
      <c r="L672" s="181">
        <v>3</v>
      </c>
      <c r="M672" s="253">
        <v>37</v>
      </c>
      <c r="N672" s="113" t="s">
        <v>36</v>
      </c>
      <c r="O672" s="114">
        <v>46022</v>
      </c>
      <c r="P672" s="114">
        <v>46023</v>
      </c>
      <c r="Q672" s="114">
        <v>46752</v>
      </c>
      <c r="R672" s="115">
        <v>24</v>
      </c>
      <c r="S672" s="72">
        <f t="shared" si="108"/>
        <v>0</v>
      </c>
      <c r="T672" s="73">
        <f t="shared" si="109"/>
        <v>0</v>
      </c>
      <c r="U672" s="74">
        <f t="shared" si="110"/>
        <v>7980</v>
      </c>
      <c r="V672" s="116">
        <f t="shared" si="111"/>
        <v>0</v>
      </c>
      <c r="W672" s="117">
        <f t="shared" si="112"/>
        <v>0</v>
      </c>
      <c r="X672" s="118">
        <f t="shared" si="113"/>
        <v>3990</v>
      </c>
      <c r="Y672" s="119">
        <f t="shared" si="114"/>
        <v>0</v>
      </c>
      <c r="Z672" s="120">
        <f t="shared" si="115"/>
        <v>0</v>
      </c>
      <c r="AA672" s="121">
        <f t="shared" si="116"/>
        <v>3990</v>
      </c>
      <c r="AB672" s="122"/>
    </row>
    <row r="673" spans="1:28" s="44" customFormat="1" ht="18" customHeight="1" x14ac:dyDescent="0.3">
      <c r="A673" s="486"/>
      <c r="B673" s="132" t="s">
        <v>163</v>
      </c>
      <c r="C673" s="133" t="s">
        <v>164</v>
      </c>
      <c r="D673" s="367" t="s">
        <v>348</v>
      </c>
      <c r="E673" s="370" t="s">
        <v>349</v>
      </c>
      <c r="F673" s="253" t="s">
        <v>0</v>
      </c>
      <c r="G673" s="426">
        <v>111</v>
      </c>
      <c r="H673" s="426">
        <v>79</v>
      </c>
      <c r="I673" s="426"/>
      <c r="J673" s="112" t="s">
        <v>11</v>
      </c>
      <c r="K673" s="112" t="s">
        <v>1</v>
      </c>
      <c r="L673" s="181">
        <v>3</v>
      </c>
      <c r="M673" s="253">
        <v>25</v>
      </c>
      <c r="N673" s="113" t="s">
        <v>36</v>
      </c>
      <c r="O673" s="114">
        <v>46022</v>
      </c>
      <c r="P673" s="114">
        <v>46023</v>
      </c>
      <c r="Q673" s="114">
        <v>46752</v>
      </c>
      <c r="R673" s="115">
        <v>24</v>
      </c>
      <c r="S673" s="72">
        <f t="shared" si="108"/>
        <v>222</v>
      </c>
      <c r="T673" s="73">
        <f t="shared" si="109"/>
        <v>158</v>
      </c>
      <c r="U673" s="74">
        <f t="shared" si="110"/>
        <v>0</v>
      </c>
      <c r="V673" s="116">
        <f t="shared" si="111"/>
        <v>111</v>
      </c>
      <c r="W673" s="117">
        <f t="shared" si="112"/>
        <v>79</v>
      </c>
      <c r="X673" s="118">
        <f t="shared" si="113"/>
        <v>0</v>
      </c>
      <c r="Y673" s="119">
        <f t="shared" si="114"/>
        <v>111</v>
      </c>
      <c r="Z673" s="120">
        <f t="shared" si="115"/>
        <v>79</v>
      </c>
      <c r="AA673" s="121">
        <f t="shared" si="116"/>
        <v>0</v>
      </c>
      <c r="AB673" s="122"/>
    </row>
    <row r="674" spans="1:28" s="44" customFormat="1" ht="18" customHeight="1" x14ac:dyDescent="0.3">
      <c r="A674" s="486"/>
      <c r="B674" s="132" t="s">
        <v>163</v>
      </c>
      <c r="C674" s="133" t="s">
        <v>164</v>
      </c>
      <c r="D674" s="367" t="s">
        <v>350</v>
      </c>
      <c r="E674" s="370" t="s">
        <v>351</v>
      </c>
      <c r="F674" s="253" t="s">
        <v>0</v>
      </c>
      <c r="G674" s="426">
        <v>330</v>
      </c>
      <c r="H674" s="426">
        <v>280</v>
      </c>
      <c r="I674" s="426"/>
      <c r="J674" s="112" t="s">
        <v>11</v>
      </c>
      <c r="K674" s="112" t="s">
        <v>460</v>
      </c>
      <c r="L674" s="181">
        <v>3</v>
      </c>
      <c r="M674" s="253">
        <v>21</v>
      </c>
      <c r="N674" s="113" t="s">
        <v>36</v>
      </c>
      <c r="O674" s="114">
        <v>46022</v>
      </c>
      <c r="P674" s="114">
        <v>46023</v>
      </c>
      <c r="Q674" s="114">
        <v>46752</v>
      </c>
      <c r="R674" s="115">
        <v>24</v>
      </c>
      <c r="S674" s="72">
        <f t="shared" si="108"/>
        <v>660</v>
      </c>
      <c r="T674" s="73">
        <f t="shared" si="109"/>
        <v>560</v>
      </c>
      <c r="U674" s="74">
        <f t="shared" si="110"/>
        <v>0</v>
      </c>
      <c r="V674" s="116">
        <f t="shared" si="111"/>
        <v>330</v>
      </c>
      <c r="W674" s="117">
        <f t="shared" si="112"/>
        <v>280</v>
      </c>
      <c r="X674" s="118">
        <f t="shared" si="113"/>
        <v>0</v>
      </c>
      <c r="Y674" s="119">
        <f t="shared" si="114"/>
        <v>330</v>
      </c>
      <c r="Z674" s="120">
        <f t="shared" si="115"/>
        <v>280</v>
      </c>
      <c r="AA674" s="121">
        <f t="shared" si="116"/>
        <v>0</v>
      </c>
      <c r="AB674" s="122"/>
    </row>
    <row r="675" spans="1:28" s="44" customFormat="1" ht="18" customHeight="1" x14ac:dyDescent="0.3">
      <c r="A675" s="486"/>
      <c r="B675" s="132" t="s">
        <v>163</v>
      </c>
      <c r="C675" s="133" t="s">
        <v>164</v>
      </c>
      <c r="D675" s="367" t="s">
        <v>352</v>
      </c>
      <c r="E675" s="370" t="s">
        <v>353</v>
      </c>
      <c r="F675" s="253" t="s">
        <v>0</v>
      </c>
      <c r="G675" s="426"/>
      <c r="H675" s="426"/>
      <c r="I675" s="426">
        <v>1010</v>
      </c>
      <c r="J675" s="112" t="s">
        <v>11</v>
      </c>
      <c r="K675" s="112" t="s">
        <v>3</v>
      </c>
      <c r="L675" s="181">
        <v>3</v>
      </c>
      <c r="M675" s="253">
        <v>40</v>
      </c>
      <c r="N675" s="113" t="s">
        <v>36</v>
      </c>
      <c r="O675" s="114">
        <v>46022</v>
      </c>
      <c r="P675" s="114">
        <v>46023</v>
      </c>
      <c r="Q675" s="114">
        <v>46752</v>
      </c>
      <c r="R675" s="115">
        <v>24</v>
      </c>
      <c r="S675" s="72">
        <f t="shared" si="108"/>
        <v>0</v>
      </c>
      <c r="T675" s="73">
        <f t="shared" si="109"/>
        <v>0</v>
      </c>
      <c r="U675" s="74">
        <f t="shared" si="110"/>
        <v>2020</v>
      </c>
      <c r="V675" s="116">
        <f t="shared" si="111"/>
        <v>0</v>
      </c>
      <c r="W675" s="117">
        <f t="shared" si="112"/>
        <v>0</v>
      </c>
      <c r="X675" s="118">
        <f t="shared" si="113"/>
        <v>1010</v>
      </c>
      <c r="Y675" s="119">
        <f t="shared" si="114"/>
        <v>0</v>
      </c>
      <c r="Z675" s="120">
        <f t="shared" si="115"/>
        <v>0</v>
      </c>
      <c r="AA675" s="121">
        <f t="shared" si="116"/>
        <v>1010</v>
      </c>
      <c r="AB675" s="122"/>
    </row>
    <row r="676" spans="1:28" s="44" customFormat="1" ht="18" customHeight="1" x14ac:dyDescent="0.3">
      <c r="A676" s="486"/>
      <c r="B676" s="132" t="s">
        <v>163</v>
      </c>
      <c r="C676" s="133" t="s">
        <v>164</v>
      </c>
      <c r="D676" s="367" t="s">
        <v>354</v>
      </c>
      <c r="E676" s="370" t="s">
        <v>355</v>
      </c>
      <c r="F676" s="253" t="s">
        <v>0</v>
      </c>
      <c r="G676" s="426"/>
      <c r="H676" s="426"/>
      <c r="I676" s="426">
        <v>2570</v>
      </c>
      <c r="J676" s="112" t="s">
        <v>11</v>
      </c>
      <c r="K676" s="112" t="s">
        <v>1</v>
      </c>
      <c r="L676" s="181">
        <v>3</v>
      </c>
      <c r="M676" s="253">
        <v>25</v>
      </c>
      <c r="N676" s="113" t="s">
        <v>36</v>
      </c>
      <c r="O676" s="114">
        <v>46022</v>
      </c>
      <c r="P676" s="114">
        <v>46023</v>
      </c>
      <c r="Q676" s="114">
        <v>46752</v>
      </c>
      <c r="R676" s="115">
        <v>24</v>
      </c>
      <c r="S676" s="72">
        <f t="shared" si="108"/>
        <v>0</v>
      </c>
      <c r="T676" s="73">
        <f t="shared" si="109"/>
        <v>0</v>
      </c>
      <c r="U676" s="74">
        <f t="shared" si="110"/>
        <v>5140</v>
      </c>
      <c r="V676" s="116">
        <f t="shared" si="111"/>
        <v>0</v>
      </c>
      <c r="W676" s="117">
        <f t="shared" si="112"/>
        <v>0</v>
      </c>
      <c r="X676" s="118">
        <f t="shared" si="113"/>
        <v>2570</v>
      </c>
      <c r="Y676" s="119">
        <f t="shared" si="114"/>
        <v>0</v>
      </c>
      <c r="Z676" s="120">
        <f t="shared" si="115"/>
        <v>0</v>
      </c>
      <c r="AA676" s="121">
        <f t="shared" si="116"/>
        <v>2570</v>
      </c>
      <c r="AB676" s="122"/>
    </row>
    <row r="677" spans="1:28" s="44" customFormat="1" ht="18" customHeight="1" x14ac:dyDescent="0.3">
      <c r="A677" s="486"/>
      <c r="B677" s="132" t="s">
        <v>163</v>
      </c>
      <c r="C677" s="133" t="s">
        <v>164</v>
      </c>
      <c r="D677" s="367" t="s">
        <v>356</v>
      </c>
      <c r="E677" s="370" t="s">
        <v>357</v>
      </c>
      <c r="F677" s="253" t="s">
        <v>0</v>
      </c>
      <c r="G677" s="426"/>
      <c r="H677" s="426"/>
      <c r="I677" s="426">
        <v>20720</v>
      </c>
      <c r="J677" s="112" t="s">
        <v>11</v>
      </c>
      <c r="K677" s="112" t="s">
        <v>3</v>
      </c>
      <c r="L677" s="181">
        <v>3</v>
      </c>
      <c r="M677" s="253">
        <v>40</v>
      </c>
      <c r="N677" s="113" t="s">
        <v>36</v>
      </c>
      <c r="O677" s="114">
        <v>46022</v>
      </c>
      <c r="P677" s="114">
        <v>46023</v>
      </c>
      <c r="Q677" s="114">
        <v>46752</v>
      </c>
      <c r="R677" s="115">
        <v>24</v>
      </c>
      <c r="S677" s="72">
        <f t="shared" si="108"/>
        <v>0</v>
      </c>
      <c r="T677" s="73">
        <f t="shared" si="109"/>
        <v>0</v>
      </c>
      <c r="U677" s="74">
        <f t="shared" si="110"/>
        <v>41440</v>
      </c>
      <c r="V677" s="116">
        <f t="shared" si="111"/>
        <v>0</v>
      </c>
      <c r="W677" s="117">
        <f t="shared" si="112"/>
        <v>0</v>
      </c>
      <c r="X677" s="118">
        <f t="shared" si="113"/>
        <v>20720</v>
      </c>
      <c r="Y677" s="119">
        <f t="shared" si="114"/>
        <v>0</v>
      </c>
      <c r="Z677" s="120">
        <f t="shared" si="115"/>
        <v>0</v>
      </c>
      <c r="AA677" s="121">
        <f t="shared" si="116"/>
        <v>20720</v>
      </c>
      <c r="AB677" s="122"/>
    </row>
    <row r="678" spans="1:28" s="44" customFormat="1" ht="18" customHeight="1" x14ac:dyDescent="0.3">
      <c r="A678" s="486"/>
      <c r="B678" s="132" t="s">
        <v>163</v>
      </c>
      <c r="C678" s="133" t="s">
        <v>164</v>
      </c>
      <c r="D678" s="367" t="s">
        <v>358</v>
      </c>
      <c r="E678" s="370" t="s">
        <v>359</v>
      </c>
      <c r="F678" s="253" t="s">
        <v>0</v>
      </c>
      <c r="G678" s="426">
        <v>6479</v>
      </c>
      <c r="H678" s="426">
        <v>1761</v>
      </c>
      <c r="I678" s="426"/>
      <c r="J678" s="112" t="s">
        <v>11</v>
      </c>
      <c r="K678" s="112" t="s">
        <v>461</v>
      </c>
      <c r="L678" s="181">
        <v>3</v>
      </c>
      <c r="M678" s="253">
        <v>43</v>
      </c>
      <c r="N678" s="113" t="s">
        <v>36</v>
      </c>
      <c r="O678" s="114">
        <v>46022</v>
      </c>
      <c r="P678" s="114">
        <v>46023</v>
      </c>
      <c r="Q678" s="114">
        <v>46752</v>
      </c>
      <c r="R678" s="115">
        <v>24</v>
      </c>
      <c r="S678" s="72">
        <f t="shared" si="108"/>
        <v>12958</v>
      </c>
      <c r="T678" s="73">
        <f t="shared" si="109"/>
        <v>3522</v>
      </c>
      <c r="U678" s="74">
        <f t="shared" si="110"/>
        <v>0</v>
      </c>
      <c r="V678" s="116">
        <f t="shared" si="111"/>
        <v>6479</v>
      </c>
      <c r="W678" s="117">
        <f t="shared" si="112"/>
        <v>1761</v>
      </c>
      <c r="X678" s="118">
        <f t="shared" si="113"/>
        <v>0</v>
      </c>
      <c r="Y678" s="119">
        <f t="shared" si="114"/>
        <v>6479</v>
      </c>
      <c r="Z678" s="120">
        <f t="shared" si="115"/>
        <v>1761</v>
      </c>
      <c r="AA678" s="121">
        <f t="shared" si="116"/>
        <v>0</v>
      </c>
      <c r="AB678" s="122"/>
    </row>
    <row r="679" spans="1:28" s="44" customFormat="1" ht="18" customHeight="1" x14ac:dyDescent="0.3">
      <c r="A679" s="486"/>
      <c r="B679" s="132" t="s">
        <v>163</v>
      </c>
      <c r="C679" s="133" t="s">
        <v>164</v>
      </c>
      <c r="D679" s="367" t="s">
        <v>360</v>
      </c>
      <c r="E679" s="370" t="s">
        <v>361</v>
      </c>
      <c r="F679" s="253" t="s">
        <v>0</v>
      </c>
      <c r="G679" s="426"/>
      <c r="H679" s="426"/>
      <c r="I679" s="426">
        <v>70</v>
      </c>
      <c r="J679" s="112" t="s">
        <v>11</v>
      </c>
      <c r="K679" s="112" t="s">
        <v>756</v>
      </c>
      <c r="L679" s="181">
        <v>1</v>
      </c>
      <c r="M679" s="253">
        <v>13</v>
      </c>
      <c r="N679" s="113" t="s">
        <v>36</v>
      </c>
      <c r="O679" s="114">
        <v>46022</v>
      </c>
      <c r="P679" s="114">
        <v>46023</v>
      </c>
      <c r="Q679" s="114">
        <v>46752</v>
      </c>
      <c r="R679" s="115">
        <v>24</v>
      </c>
      <c r="S679" s="72">
        <f t="shared" si="108"/>
        <v>0</v>
      </c>
      <c r="T679" s="73">
        <f t="shared" si="109"/>
        <v>0</v>
      </c>
      <c r="U679" s="74">
        <f t="shared" si="110"/>
        <v>140</v>
      </c>
      <c r="V679" s="116">
        <f t="shared" si="111"/>
        <v>0</v>
      </c>
      <c r="W679" s="117">
        <f t="shared" si="112"/>
        <v>0</v>
      </c>
      <c r="X679" s="118">
        <f t="shared" si="113"/>
        <v>70</v>
      </c>
      <c r="Y679" s="119">
        <f t="shared" si="114"/>
        <v>0</v>
      </c>
      <c r="Z679" s="120">
        <f t="shared" si="115"/>
        <v>0</v>
      </c>
      <c r="AA679" s="121">
        <f t="shared" si="116"/>
        <v>70</v>
      </c>
      <c r="AB679" s="122"/>
    </row>
    <row r="680" spans="1:28" s="44" customFormat="1" ht="18" customHeight="1" x14ac:dyDescent="0.3">
      <c r="A680" s="486"/>
      <c r="B680" s="132" t="s">
        <v>163</v>
      </c>
      <c r="C680" s="133" t="s">
        <v>164</v>
      </c>
      <c r="D680" s="367" t="s">
        <v>362</v>
      </c>
      <c r="E680" s="238" t="s">
        <v>363</v>
      </c>
      <c r="F680" s="253" t="s">
        <v>0</v>
      </c>
      <c r="G680" s="426"/>
      <c r="H680" s="426"/>
      <c r="I680" s="426">
        <v>60</v>
      </c>
      <c r="J680" s="112" t="s">
        <v>11</v>
      </c>
      <c r="K680" s="112" t="s">
        <v>756</v>
      </c>
      <c r="L680" s="181">
        <v>1</v>
      </c>
      <c r="M680" s="253">
        <v>13</v>
      </c>
      <c r="N680" s="113" t="s">
        <v>36</v>
      </c>
      <c r="O680" s="114">
        <v>46022</v>
      </c>
      <c r="P680" s="114">
        <v>46023</v>
      </c>
      <c r="Q680" s="114">
        <v>46752</v>
      </c>
      <c r="R680" s="115">
        <v>24</v>
      </c>
      <c r="S680" s="72">
        <f t="shared" si="108"/>
        <v>0</v>
      </c>
      <c r="T680" s="73">
        <f t="shared" si="109"/>
        <v>0</v>
      </c>
      <c r="U680" s="74">
        <f t="shared" si="110"/>
        <v>120</v>
      </c>
      <c r="V680" s="116">
        <f t="shared" si="111"/>
        <v>0</v>
      </c>
      <c r="W680" s="117">
        <f t="shared" si="112"/>
        <v>0</v>
      </c>
      <c r="X680" s="118">
        <f t="shared" si="113"/>
        <v>60</v>
      </c>
      <c r="Y680" s="119">
        <f t="shared" si="114"/>
        <v>0</v>
      </c>
      <c r="Z680" s="120">
        <f t="shared" si="115"/>
        <v>0</v>
      </c>
      <c r="AA680" s="121">
        <f t="shared" si="116"/>
        <v>60</v>
      </c>
      <c r="AB680" s="122"/>
    </row>
    <row r="681" spans="1:28" s="44" customFormat="1" ht="18" customHeight="1" x14ac:dyDescent="0.3">
      <c r="A681" s="486"/>
      <c r="B681" s="132" t="s">
        <v>163</v>
      </c>
      <c r="C681" s="133" t="s">
        <v>164</v>
      </c>
      <c r="D681" s="367" t="s">
        <v>364</v>
      </c>
      <c r="E681" s="238" t="s">
        <v>365</v>
      </c>
      <c r="F681" s="253" t="s">
        <v>0</v>
      </c>
      <c r="G681" s="426"/>
      <c r="H681" s="426"/>
      <c r="I681" s="426">
        <v>460</v>
      </c>
      <c r="J681" s="112" t="s">
        <v>11</v>
      </c>
      <c r="K681" s="112" t="s">
        <v>1</v>
      </c>
      <c r="L681" s="181">
        <v>3</v>
      </c>
      <c r="M681" s="253">
        <v>25</v>
      </c>
      <c r="N681" s="113" t="s">
        <v>36</v>
      </c>
      <c r="O681" s="114">
        <v>46022</v>
      </c>
      <c r="P681" s="114">
        <v>46023</v>
      </c>
      <c r="Q681" s="114">
        <v>46752</v>
      </c>
      <c r="R681" s="115">
        <v>24</v>
      </c>
      <c r="S681" s="72">
        <f t="shared" si="108"/>
        <v>0</v>
      </c>
      <c r="T681" s="73">
        <f t="shared" si="109"/>
        <v>0</v>
      </c>
      <c r="U681" s="74">
        <f t="shared" si="110"/>
        <v>920</v>
      </c>
      <c r="V681" s="116">
        <f t="shared" si="111"/>
        <v>0</v>
      </c>
      <c r="W681" s="117">
        <f t="shared" si="112"/>
        <v>0</v>
      </c>
      <c r="X681" s="118">
        <f t="shared" si="113"/>
        <v>460</v>
      </c>
      <c r="Y681" s="119">
        <f t="shared" si="114"/>
        <v>0</v>
      </c>
      <c r="Z681" s="120">
        <f t="shared" si="115"/>
        <v>0</v>
      </c>
      <c r="AA681" s="121">
        <f t="shared" si="116"/>
        <v>460</v>
      </c>
      <c r="AB681" s="122"/>
    </row>
    <row r="682" spans="1:28" s="44" customFormat="1" ht="18" customHeight="1" x14ac:dyDescent="0.3">
      <c r="A682" s="486"/>
      <c r="B682" s="132" t="s">
        <v>163</v>
      </c>
      <c r="C682" s="133" t="s">
        <v>164</v>
      </c>
      <c r="D682" s="367" t="s">
        <v>366</v>
      </c>
      <c r="E682" s="238" t="s">
        <v>367</v>
      </c>
      <c r="F682" s="253" t="s">
        <v>0</v>
      </c>
      <c r="G682" s="426"/>
      <c r="H682" s="426"/>
      <c r="I682" s="426">
        <v>5160</v>
      </c>
      <c r="J682" s="112" t="s">
        <v>11</v>
      </c>
      <c r="K682" s="112" t="s">
        <v>28</v>
      </c>
      <c r="L682" s="181">
        <v>3</v>
      </c>
      <c r="M682" s="253">
        <v>35</v>
      </c>
      <c r="N682" s="113" t="s">
        <v>36</v>
      </c>
      <c r="O682" s="114">
        <v>46022</v>
      </c>
      <c r="P682" s="114">
        <v>46023</v>
      </c>
      <c r="Q682" s="114">
        <v>46752</v>
      </c>
      <c r="R682" s="115">
        <v>24</v>
      </c>
      <c r="S682" s="72">
        <f t="shared" si="108"/>
        <v>0</v>
      </c>
      <c r="T682" s="73">
        <f t="shared" si="109"/>
        <v>0</v>
      </c>
      <c r="U682" s="74">
        <f t="shared" si="110"/>
        <v>10320</v>
      </c>
      <c r="V682" s="116">
        <f t="shared" si="111"/>
        <v>0</v>
      </c>
      <c r="W682" s="117">
        <f t="shared" si="112"/>
        <v>0</v>
      </c>
      <c r="X682" s="118">
        <f t="shared" si="113"/>
        <v>5160</v>
      </c>
      <c r="Y682" s="119">
        <f t="shared" si="114"/>
        <v>0</v>
      </c>
      <c r="Z682" s="120">
        <f t="shared" si="115"/>
        <v>0</v>
      </c>
      <c r="AA682" s="121">
        <f t="shared" si="116"/>
        <v>5160</v>
      </c>
      <c r="AB682" s="122"/>
    </row>
    <row r="683" spans="1:28" s="44" customFormat="1" ht="18" customHeight="1" x14ac:dyDescent="0.3">
      <c r="A683" s="486"/>
      <c r="B683" s="132" t="s">
        <v>163</v>
      </c>
      <c r="C683" s="133" t="s">
        <v>164</v>
      </c>
      <c r="D683" s="367" t="s">
        <v>368</v>
      </c>
      <c r="E683" s="238" t="s">
        <v>369</v>
      </c>
      <c r="F683" s="253" t="s">
        <v>0</v>
      </c>
      <c r="G683" s="426"/>
      <c r="H683" s="426"/>
      <c r="I683" s="426">
        <v>620</v>
      </c>
      <c r="J683" s="112" t="s">
        <v>11</v>
      </c>
      <c r="K683" s="112" t="s">
        <v>1</v>
      </c>
      <c r="L683" s="181">
        <v>3</v>
      </c>
      <c r="M683" s="253">
        <v>25</v>
      </c>
      <c r="N683" s="113" t="s">
        <v>36</v>
      </c>
      <c r="O683" s="114">
        <v>46022</v>
      </c>
      <c r="P683" s="114">
        <v>46023</v>
      </c>
      <c r="Q683" s="114">
        <v>46752</v>
      </c>
      <c r="R683" s="115">
        <v>24</v>
      </c>
      <c r="S683" s="72">
        <f t="shared" si="108"/>
        <v>0</v>
      </c>
      <c r="T683" s="73">
        <f t="shared" si="109"/>
        <v>0</v>
      </c>
      <c r="U683" s="74">
        <f t="shared" si="110"/>
        <v>1240</v>
      </c>
      <c r="V683" s="116">
        <f t="shared" si="111"/>
        <v>0</v>
      </c>
      <c r="W683" s="117">
        <f t="shared" si="112"/>
        <v>0</v>
      </c>
      <c r="X683" s="118">
        <f t="shared" si="113"/>
        <v>620</v>
      </c>
      <c r="Y683" s="119">
        <f t="shared" si="114"/>
        <v>0</v>
      </c>
      <c r="Z683" s="120">
        <f t="shared" si="115"/>
        <v>0</v>
      </c>
      <c r="AA683" s="121">
        <f t="shared" si="116"/>
        <v>620</v>
      </c>
      <c r="AB683" s="122"/>
    </row>
    <row r="684" spans="1:28" s="44" customFormat="1" ht="18" customHeight="1" x14ac:dyDescent="0.3">
      <c r="A684" s="486"/>
      <c r="B684" s="132" t="s">
        <v>163</v>
      </c>
      <c r="C684" s="133" t="s">
        <v>164</v>
      </c>
      <c r="D684" s="367" t="s">
        <v>370</v>
      </c>
      <c r="E684" s="238" t="s">
        <v>371</v>
      </c>
      <c r="F684" s="253" t="s">
        <v>0</v>
      </c>
      <c r="G684" s="426"/>
      <c r="H684" s="426"/>
      <c r="I684" s="426">
        <v>370</v>
      </c>
      <c r="J684" s="112" t="s">
        <v>11</v>
      </c>
      <c r="K684" s="112" t="s">
        <v>1</v>
      </c>
      <c r="L684" s="181">
        <v>3</v>
      </c>
      <c r="M684" s="253">
        <v>25</v>
      </c>
      <c r="N684" s="113" t="s">
        <v>36</v>
      </c>
      <c r="O684" s="114">
        <v>46022</v>
      </c>
      <c r="P684" s="114">
        <v>46023</v>
      </c>
      <c r="Q684" s="114">
        <v>46752</v>
      </c>
      <c r="R684" s="115">
        <v>24</v>
      </c>
      <c r="S684" s="72">
        <f t="shared" si="108"/>
        <v>0</v>
      </c>
      <c r="T684" s="73">
        <f t="shared" si="109"/>
        <v>0</v>
      </c>
      <c r="U684" s="74">
        <f t="shared" si="110"/>
        <v>740</v>
      </c>
      <c r="V684" s="116">
        <f t="shared" si="111"/>
        <v>0</v>
      </c>
      <c r="W684" s="117">
        <f t="shared" si="112"/>
        <v>0</v>
      </c>
      <c r="X684" s="118">
        <f t="shared" si="113"/>
        <v>370</v>
      </c>
      <c r="Y684" s="119">
        <f t="shared" si="114"/>
        <v>0</v>
      </c>
      <c r="Z684" s="120">
        <f t="shared" si="115"/>
        <v>0</v>
      </c>
      <c r="AA684" s="121">
        <f t="shared" si="116"/>
        <v>370</v>
      </c>
      <c r="AB684" s="122"/>
    </row>
    <row r="685" spans="1:28" s="44" customFormat="1" ht="18" customHeight="1" x14ac:dyDescent="0.3">
      <c r="A685" s="486"/>
      <c r="B685" s="132" t="s">
        <v>163</v>
      </c>
      <c r="C685" s="133" t="s">
        <v>164</v>
      </c>
      <c r="D685" s="367" t="s">
        <v>372</v>
      </c>
      <c r="E685" s="238" t="s">
        <v>373</v>
      </c>
      <c r="F685" s="253" t="s">
        <v>0</v>
      </c>
      <c r="G685" s="426"/>
      <c r="H685" s="426"/>
      <c r="I685" s="426">
        <v>220</v>
      </c>
      <c r="J685" s="112" t="s">
        <v>11</v>
      </c>
      <c r="K685" s="112" t="s">
        <v>7</v>
      </c>
      <c r="L685" s="181">
        <v>1</v>
      </c>
      <c r="M685" s="253">
        <v>25</v>
      </c>
      <c r="N685" s="113" t="s">
        <v>36</v>
      </c>
      <c r="O685" s="114">
        <v>46022</v>
      </c>
      <c r="P685" s="114">
        <v>46023</v>
      </c>
      <c r="Q685" s="114">
        <v>46752</v>
      </c>
      <c r="R685" s="115">
        <v>24</v>
      </c>
      <c r="S685" s="72">
        <f t="shared" si="108"/>
        <v>0</v>
      </c>
      <c r="T685" s="73">
        <f t="shared" si="109"/>
        <v>0</v>
      </c>
      <c r="U685" s="74">
        <f t="shared" si="110"/>
        <v>440</v>
      </c>
      <c r="V685" s="116">
        <f t="shared" si="111"/>
        <v>0</v>
      </c>
      <c r="W685" s="117">
        <f t="shared" si="112"/>
        <v>0</v>
      </c>
      <c r="X685" s="118">
        <f t="shared" si="113"/>
        <v>220</v>
      </c>
      <c r="Y685" s="119">
        <f t="shared" si="114"/>
        <v>0</v>
      </c>
      <c r="Z685" s="120">
        <f t="shared" si="115"/>
        <v>0</v>
      </c>
      <c r="AA685" s="121">
        <f t="shared" si="116"/>
        <v>220</v>
      </c>
      <c r="AB685" s="122"/>
    </row>
    <row r="686" spans="1:28" s="44" customFormat="1" ht="18" customHeight="1" x14ac:dyDescent="0.3">
      <c r="A686" s="486"/>
      <c r="B686" s="132" t="s">
        <v>163</v>
      </c>
      <c r="C686" s="133" t="s">
        <v>164</v>
      </c>
      <c r="D686" s="367" t="s">
        <v>374</v>
      </c>
      <c r="E686" s="238" t="s">
        <v>375</v>
      </c>
      <c r="F686" s="253" t="s">
        <v>0</v>
      </c>
      <c r="G686" s="426"/>
      <c r="H686" s="426"/>
      <c r="I686" s="426">
        <v>100</v>
      </c>
      <c r="J686" s="112" t="s">
        <v>11</v>
      </c>
      <c r="K686" s="112" t="s">
        <v>9</v>
      </c>
      <c r="L686" s="181">
        <v>1</v>
      </c>
      <c r="M686" s="253">
        <v>16</v>
      </c>
      <c r="N686" s="113" t="s">
        <v>36</v>
      </c>
      <c r="O686" s="114">
        <v>46022</v>
      </c>
      <c r="P686" s="114">
        <v>46023</v>
      </c>
      <c r="Q686" s="114">
        <v>46752</v>
      </c>
      <c r="R686" s="115">
        <v>24</v>
      </c>
      <c r="S686" s="72">
        <f t="shared" si="108"/>
        <v>0</v>
      </c>
      <c r="T686" s="73">
        <f t="shared" si="109"/>
        <v>0</v>
      </c>
      <c r="U686" s="74">
        <f t="shared" si="110"/>
        <v>200</v>
      </c>
      <c r="V686" s="116">
        <f t="shared" si="111"/>
        <v>0</v>
      </c>
      <c r="W686" s="117">
        <f t="shared" si="112"/>
        <v>0</v>
      </c>
      <c r="X686" s="118">
        <f t="shared" si="113"/>
        <v>100</v>
      </c>
      <c r="Y686" s="119">
        <f t="shared" si="114"/>
        <v>0</v>
      </c>
      <c r="Z686" s="120">
        <f t="shared" si="115"/>
        <v>0</v>
      </c>
      <c r="AA686" s="121">
        <f t="shared" si="116"/>
        <v>100</v>
      </c>
      <c r="AB686" s="122"/>
    </row>
    <row r="687" spans="1:28" s="44" customFormat="1" ht="18" customHeight="1" x14ac:dyDescent="0.3">
      <c r="A687" s="486"/>
      <c r="B687" s="132" t="s">
        <v>163</v>
      </c>
      <c r="C687" s="133" t="s">
        <v>164</v>
      </c>
      <c r="D687" s="367" t="s">
        <v>376</v>
      </c>
      <c r="E687" s="238" t="s">
        <v>377</v>
      </c>
      <c r="F687" s="253" t="s">
        <v>0</v>
      </c>
      <c r="G687" s="426">
        <v>48000</v>
      </c>
      <c r="H687" s="426">
        <v>46000</v>
      </c>
      <c r="I687" s="426"/>
      <c r="J687" s="112" t="s">
        <v>11</v>
      </c>
      <c r="K687" s="112" t="s">
        <v>3</v>
      </c>
      <c r="L687" s="181">
        <v>3</v>
      </c>
      <c r="M687" s="253">
        <v>40</v>
      </c>
      <c r="N687" s="113" t="s">
        <v>36</v>
      </c>
      <c r="O687" s="114">
        <v>46022</v>
      </c>
      <c r="P687" s="114">
        <v>46023</v>
      </c>
      <c r="Q687" s="114">
        <v>46752</v>
      </c>
      <c r="R687" s="115">
        <v>24</v>
      </c>
      <c r="S687" s="72">
        <f t="shared" si="108"/>
        <v>96000</v>
      </c>
      <c r="T687" s="73">
        <f t="shared" si="109"/>
        <v>92000</v>
      </c>
      <c r="U687" s="74">
        <f t="shared" si="110"/>
        <v>0</v>
      </c>
      <c r="V687" s="116">
        <f t="shared" si="111"/>
        <v>48000</v>
      </c>
      <c r="W687" s="117">
        <f t="shared" si="112"/>
        <v>46000</v>
      </c>
      <c r="X687" s="118">
        <f t="shared" si="113"/>
        <v>0</v>
      </c>
      <c r="Y687" s="119">
        <f t="shared" si="114"/>
        <v>48000</v>
      </c>
      <c r="Z687" s="120">
        <f t="shared" si="115"/>
        <v>46000</v>
      </c>
      <c r="AA687" s="121">
        <f t="shared" si="116"/>
        <v>0</v>
      </c>
      <c r="AB687" s="122"/>
    </row>
    <row r="688" spans="1:28" s="44" customFormat="1" ht="18" customHeight="1" x14ac:dyDescent="0.3">
      <c r="A688" s="486"/>
      <c r="B688" s="132" t="s">
        <v>163</v>
      </c>
      <c r="C688" s="133" t="s">
        <v>164</v>
      </c>
      <c r="D688" s="367" t="s">
        <v>378</v>
      </c>
      <c r="E688" s="238" t="s">
        <v>379</v>
      </c>
      <c r="F688" s="253" t="s">
        <v>0</v>
      </c>
      <c r="G688" s="426"/>
      <c r="H688" s="426"/>
      <c r="I688" s="426">
        <v>300</v>
      </c>
      <c r="J688" s="112" t="s">
        <v>11</v>
      </c>
      <c r="K688" s="112" t="s">
        <v>1</v>
      </c>
      <c r="L688" s="181">
        <v>3</v>
      </c>
      <c r="M688" s="253">
        <v>25</v>
      </c>
      <c r="N688" s="113" t="s">
        <v>36</v>
      </c>
      <c r="O688" s="114">
        <v>46022</v>
      </c>
      <c r="P688" s="114">
        <v>46023</v>
      </c>
      <c r="Q688" s="114">
        <v>46752</v>
      </c>
      <c r="R688" s="115">
        <v>24</v>
      </c>
      <c r="S688" s="72">
        <f t="shared" si="108"/>
        <v>0</v>
      </c>
      <c r="T688" s="73">
        <f t="shared" si="109"/>
        <v>0</v>
      </c>
      <c r="U688" s="74">
        <f t="shared" si="110"/>
        <v>600</v>
      </c>
      <c r="V688" s="116">
        <f t="shared" si="111"/>
        <v>0</v>
      </c>
      <c r="W688" s="117">
        <f t="shared" si="112"/>
        <v>0</v>
      </c>
      <c r="X688" s="118">
        <f t="shared" si="113"/>
        <v>300</v>
      </c>
      <c r="Y688" s="119">
        <f t="shared" si="114"/>
        <v>0</v>
      </c>
      <c r="Z688" s="120">
        <f t="shared" si="115"/>
        <v>0</v>
      </c>
      <c r="AA688" s="121">
        <f t="shared" si="116"/>
        <v>300</v>
      </c>
      <c r="AB688" s="122"/>
    </row>
    <row r="689" spans="1:28" s="44" customFormat="1" ht="18" customHeight="1" x14ac:dyDescent="0.3">
      <c r="A689" s="486"/>
      <c r="B689" s="132" t="s">
        <v>163</v>
      </c>
      <c r="C689" s="133" t="s">
        <v>164</v>
      </c>
      <c r="D689" s="367" t="s">
        <v>380</v>
      </c>
      <c r="E689" s="238" t="s">
        <v>381</v>
      </c>
      <c r="F689" s="253" t="s">
        <v>0</v>
      </c>
      <c r="G689" s="426">
        <v>3296</v>
      </c>
      <c r="H689" s="426">
        <v>1724</v>
      </c>
      <c r="I689" s="426"/>
      <c r="J689" s="112" t="s">
        <v>11</v>
      </c>
      <c r="K689" s="112" t="s">
        <v>6</v>
      </c>
      <c r="L689" s="181">
        <v>3</v>
      </c>
      <c r="M689" s="253">
        <v>80</v>
      </c>
      <c r="N689" s="113" t="s">
        <v>36</v>
      </c>
      <c r="O689" s="114">
        <v>46022</v>
      </c>
      <c r="P689" s="114">
        <v>46023</v>
      </c>
      <c r="Q689" s="114">
        <v>46752</v>
      </c>
      <c r="R689" s="115">
        <v>24</v>
      </c>
      <c r="S689" s="72">
        <f t="shared" si="108"/>
        <v>6592</v>
      </c>
      <c r="T689" s="73">
        <f t="shared" si="109"/>
        <v>3448</v>
      </c>
      <c r="U689" s="74">
        <f t="shared" si="110"/>
        <v>0</v>
      </c>
      <c r="V689" s="116">
        <f t="shared" si="111"/>
        <v>3296</v>
      </c>
      <c r="W689" s="117">
        <f t="shared" si="112"/>
        <v>1724</v>
      </c>
      <c r="X689" s="118">
        <f t="shared" si="113"/>
        <v>0</v>
      </c>
      <c r="Y689" s="119">
        <f t="shared" si="114"/>
        <v>3296</v>
      </c>
      <c r="Z689" s="120">
        <f t="shared" si="115"/>
        <v>1724</v>
      </c>
      <c r="AA689" s="121">
        <f t="shared" si="116"/>
        <v>0</v>
      </c>
      <c r="AB689" s="122"/>
    </row>
    <row r="690" spans="1:28" s="44" customFormat="1" ht="18" customHeight="1" x14ac:dyDescent="0.3">
      <c r="A690" s="486"/>
      <c r="B690" s="132" t="s">
        <v>163</v>
      </c>
      <c r="C690" s="133" t="s">
        <v>164</v>
      </c>
      <c r="D690" s="367" t="s">
        <v>382</v>
      </c>
      <c r="E690" s="238" t="s">
        <v>383</v>
      </c>
      <c r="F690" s="253" t="s">
        <v>0</v>
      </c>
      <c r="G690" s="426"/>
      <c r="H690" s="426"/>
      <c r="I690" s="426">
        <v>0</v>
      </c>
      <c r="J690" s="112" t="s">
        <v>11</v>
      </c>
      <c r="K690" s="112" t="s">
        <v>27</v>
      </c>
      <c r="L690" s="181">
        <v>1</v>
      </c>
      <c r="M690" s="253">
        <v>40</v>
      </c>
      <c r="N690" s="113" t="s">
        <v>36</v>
      </c>
      <c r="O690" s="114">
        <v>46022</v>
      </c>
      <c r="P690" s="114">
        <v>46023</v>
      </c>
      <c r="Q690" s="114">
        <v>46752</v>
      </c>
      <c r="R690" s="115">
        <v>24</v>
      </c>
      <c r="S690" s="72">
        <f t="shared" si="108"/>
        <v>0</v>
      </c>
      <c r="T690" s="73">
        <f t="shared" si="109"/>
        <v>0</v>
      </c>
      <c r="U690" s="74">
        <f t="shared" si="110"/>
        <v>0</v>
      </c>
      <c r="V690" s="116">
        <f t="shared" si="111"/>
        <v>0</v>
      </c>
      <c r="W690" s="117">
        <f t="shared" si="112"/>
        <v>0</v>
      </c>
      <c r="X690" s="118">
        <f t="shared" si="113"/>
        <v>0</v>
      </c>
      <c r="Y690" s="119">
        <f t="shared" si="114"/>
        <v>0</v>
      </c>
      <c r="Z690" s="120">
        <f t="shared" si="115"/>
        <v>0</v>
      </c>
      <c r="AA690" s="121">
        <f t="shared" si="116"/>
        <v>0</v>
      </c>
      <c r="AB690" s="122"/>
    </row>
    <row r="691" spans="1:28" s="44" customFormat="1" ht="18" customHeight="1" x14ac:dyDescent="0.3">
      <c r="A691" s="486"/>
      <c r="B691" s="132" t="s">
        <v>163</v>
      </c>
      <c r="C691" s="133" t="s">
        <v>164</v>
      </c>
      <c r="D691" s="367" t="s">
        <v>384</v>
      </c>
      <c r="E691" s="238" t="s">
        <v>385</v>
      </c>
      <c r="F691" s="253" t="s">
        <v>0</v>
      </c>
      <c r="G691" s="426"/>
      <c r="H691" s="426"/>
      <c r="I691" s="426">
        <v>170</v>
      </c>
      <c r="J691" s="112" t="s">
        <v>11</v>
      </c>
      <c r="K691" s="112" t="s">
        <v>3</v>
      </c>
      <c r="L691" s="181">
        <v>3</v>
      </c>
      <c r="M691" s="253">
        <v>40</v>
      </c>
      <c r="N691" s="113" t="s">
        <v>36</v>
      </c>
      <c r="O691" s="114">
        <v>46022</v>
      </c>
      <c r="P691" s="114">
        <v>46023</v>
      </c>
      <c r="Q691" s="114">
        <v>46752</v>
      </c>
      <c r="R691" s="115">
        <v>24</v>
      </c>
      <c r="S691" s="72">
        <f t="shared" si="108"/>
        <v>0</v>
      </c>
      <c r="T691" s="73">
        <f t="shared" si="109"/>
        <v>0</v>
      </c>
      <c r="U691" s="74">
        <f t="shared" si="110"/>
        <v>340</v>
      </c>
      <c r="V691" s="116">
        <f t="shared" si="111"/>
        <v>0</v>
      </c>
      <c r="W691" s="117">
        <f t="shared" si="112"/>
        <v>0</v>
      </c>
      <c r="X691" s="118">
        <f t="shared" si="113"/>
        <v>170</v>
      </c>
      <c r="Y691" s="119">
        <f t="shared" si="114"/>
        <v>0</v>
      </c>
      <c r="Z691" s="120">
        <f t="shared" si="115"/>
        <v>0</v>
      </c>
      <c r="AA691" s="121">
        <f t="shared" si="116"/>
        <v>170</v>
      </c>
      <c r="AB691" s="122"/>
    </row>
    <row r="692" spans="1:28" s="44" customFormat="1" ht="18" customHeight="1" x14ac:dyDescent="0.3">
      <c r="A692" s="486"/>
      <c r="B692" s="132" t="s">
        <v>163</v>
      </c>
      <c r="C692" s="133" t="s">
        <v>164</v>
      </c>
      <c r="D692" s="367" t="s">
        <v>386</v>
      </c>
      <c r="E692" s="238" t="s">
        <v>387</v>
      </c>
      <c r="F692" s="253" t="s">
        <v>0</v>
      </c>
      <c r="G692" s="426"/>
      <c r="H692" s="426"/>
      <c r="I692" s="426">
        <v>120</v>
      </c>
      <c r="J692" s="112" t="s">
        <v>11</v>
      </c>
      <c r="K692" s="112" t="s">
        <v>3</v>
      </c>
      <c r="L692" s="181">
        <v>3</v>
      </c>
      <c r="M692" s="253">
        <v>40</v>
      </c>
      <c r="N692" s="113" t="s">
        <v>36</v>
      </c>
      <c r="O692" s="114">
        <v>46022</v>
      </c>
      <c r="P692" s="114">
        <v>46023</v>
      </c>
      <c r="Q692" s="114">
        <v>46752</v>
      </c>
      <c r="R692" s="115">
        <v>24</v>
      </c>
      <c r="S692" s="72">
        <f t="shared" si="108"/>
        <v>0</v>
      </c>
      <c r="T692" s="73">
        <f t="shared" si="109"/>
        <v>0</v>
      </c>
      <c r="U692" s="74">
        <f t="shared" si="110"/>
        <v>240</v>
      </c>
      <c r="V692" s="116">
        <f t="shared" si="111"/>
        <v>0</v>
      </c>
      <c r="W692" s="117">
        <f t="shared" si="112"/>
        <v>0</v>
      </c>
      <c r="X692" s="118">
        <f t="shared" si="113"/>
        <v>120</v>
      </c>
      <c r="Y692" s="119">
        <f t="shared" si="114"/>
        <v>0</v>
      </c>
      <c r="Z692" s="120">
        <f t="shared" si="115"/>
        <v>0</v>
      </c>
      <c r="AA692" s="121">
        <f t="shared" si="116"/>
        <v>120</v>
      </c>
      <c r="AB692" s="122"/>
    </row>
    <row r="693" spans="1:28" s="44" customFormat="1" ht="18" customHeight="1" x14ac:dyDescent="0.3">
      <c r="A693" s="486"/>
      <c r="B693" s="132" t="s">
        <v>163</v>
      </c>
      <c r="C693" s="133" t="s">
        <v>164</v>
      </c>
      <c r="D693" s="367" t="s">
        <v>388</v>
      </c>
      <c r="E693" s="238" t="s">
        <v>389</v>
      </c>
      <c r="F693" s="253" t="s">
        <v>0</v>
      </c>
      <c r="G693" s="426"/>
      <c r="H693" s="426"/>
      <c r="I693" s="426">
        <v>700</v>
      </c>
      <c r="J693" s="112" t="s">
        <v>11</v>
      </c>
      <c r="K693" s="112" t="s">
        <v>7</v>
      </c>
      <c r="L693" s="181">
        <v>1</v>
      </c>
      <c r="M693" s="253">
        <v>25</v>
      </c>
      <c r="N693" s="113" t="s">
        <v>36</v>
      </c>
      <c r="O693" s="114">
        <v>46022</v>
      </c>
      <c r="P693" s="114">
        <v>46023</v>
      </c>
      <c r="Q693" s="114">
        <v>46752</v>
      </c>
      <c r="R693" s="115">
        <v>24</v>
      </c>
      <c r="S693" s="72">
        <f t="shared" si="108"/>
        <v>0</v>
      </c>
      <c r="T693" s="73">
        <f t="shared" si="109"/>
        <v>0</v>
      </c>
      <c r="U693" s="74">
        <f t="shared" si="110"/>
        <v>1400</v>
      </c>
      <c r="V693" s="116">
        <f t="shared" si="111"/>
        <v>0</v>
      </c>
      <c r="W693" s="117">
        <f t="shared" si="112"/>
        <v>0</v>
      </c>
      <c r="X693" s="118">
        <f t="shared" si="113"/>
        <v>700</v>
      </c>
      <c r="Y693" s="119">
        <f t="shared" si="114"/>
        <v>0</v>
      </c>
      <c r="Z693" s="120">
        <f t="shared" si="115"/>
        <v>0</v>
      </c>
      <c r="AA693" s="121">
        <f t="shared" si="116"/>
        <v>700</v>
      </c>
      <c r="AB693" s="122"/>
    </row>
    <row r="694" spans="1:28" s="44" customFormat="1" ht="18" customHeight="1" x14ac:dyDescent="0.3">
      <c r="A694" s="486"/>
      <c r="B694" s="132" t="s">
        <v>163</v>
      </c>
      <c r="C694" s="133" t="s">
        <v>164</v>
      </c>
      <c r="D694" s="367" t="s">
        <v>390</v>
      </c>
      <c r="E694" s="238" t="s">
        <v>391</v>
      </c>
      <c r="F694" s="253" t="s">
        <v>0</v>
      </c>
      <c r="G694" s="426"/>
      <c r="H694" s="426"/>
      <c r="I694" s="426">
        <v>2190</v>
      </c>
      <c r="J694" s="112" t="s">
        <v>11</v>
      </c>
      <c r="K694" s="112" t="s">
        <v>3</v>
      </c>
      <c r="L694" s="181">
        <v>3</v>
      </c>
      <c r="M694" s="253">
        <v>40</v>
      </c>
      <c r="N694" s="113" t="s">
        <v>36</v>
      </c>
      <c r="O694" s="114">
        <v>46022</v>
      </c>
      <c r="P694" s="114">
        <v>46023</v>
      </c>
      <c r="Q694" s="114">
        <v>46752</v>
      </c>
      <c r="R694" s="115">
        <v>24</v>
      </c>
      <c r="S694" s="72">
        <f t="shared" ref="S694:S726" si="117">SUM(G694/12*R694)</f>
        <v>0</v>
      </c>
      <c r="T694" s="73">
        <f t="shared" ref="T694:T726" si="118">SUM(H694/12*R694)</f>
        <v>0</v>
      </c>
      <c r="U694" s="74">
        <f t="shared" ref="U694:U726" si="119">SUM(I694/12*R694)</f>
        <v>4380</v>
      </c>
      <c r="V694" s="116">
        <f t="shared" si="111"/>
        <v>0</v>
      </c>
      <c r="W694" s="117">
        <f t="shared" si="112"/>
        <v>0</v>
      </c>
      <c r="X694" s="118">
        <f t="shared" si="113"/>
        <v>2190</v>
      </c>
      <c r="Y694" s="119">
        <f t="shared" si="114"/>
        <v>0</v>
      </c>
      <c r="Z694" s="120">
        <f t="shared" si="115"/>
        <v>0</v>
      </c>
      <c r="AA694" s="121">
        <f t="shared" si="116"/>
        <v>2190</v>
      </c>
      <c r="AB694" s="122"/>
    </row>
    <row r="695" spans="1:28" s="44" customFormat="1" ht="18" customHeight="1" x14ac:dyDescent="0.3">
      <c r="A695" s="486"/>
      <c r="B695" s="132" t="s">
        <v>163</v>
      </c>
      <c r="C695" s="133" t="s">
        <v>164</v>
      </c>
      <c r="D695" s="367" t="s">
        <v>392</v>
      </c>
      <c r="E695" s="238" t="s">
        <v>393</v>
      </c>
      <c r="F695" s="253" t="s">
        <v>0</v>
      </c>
      <c r="G695" s="426"/>
      <c r="H695" s="426"/>
      <c r="I695" s="426">
        <v>430</v>
      </c>
      <c r="J695" s="112" t="s">
        <v>11</v>
      </c>
      <c r="K695" s="112" t="s">
        <v>452</v>
      </c>
      <c r="L695" s="181">
        <v>3</v>
      </c>
      <c r="M695" s="253">
        <v>85</v>
      </c>
      <c r="N695" s="113" t="s">
        <v>36</v>
      </c>
      <c r="O695" s="114">
        <v>46022</v>
      </c>
      <c r="P695" s="114">
        <v>46023</v>
      </c>
      <c r="Q695" s="114">
        <v>46752</v>
      </c>
      <c r="R695" s="115">
        <v>24</v>
      </c>
      <c r="S695" s="72">
        <f t="shared" si="117"/>
        <v>0</v>
      </c>
      <c r="T695" s="73">
        <f t="shared" si="118"/>
        <v>0</v>
      </c>
      <c r="U695" s="74">
        <f t="shared" si="119"/>
        <v>860</v>
      </c>
      <c r="V695" s="116">
        <f t="shared" si="111"/>
        <v>0</v>
      </c>
      <c r="W695" s="117">
        <f t="shared" si="112"/>
        <v>0</v>
      </c>
      <c r="X695" s="118">
        <f t="shared" si="113"/>
        <v>430</v>
      </c>
      <c r="Y695" s="119">
        <f t="shared" si="114"/>
        <v>0</v>
      </c>
      <c r="Z695" s="120">
        <f t="shared" si="115"/>
        <v>0</v>
      </c>
      <c r="AA695" s="121">
        <f t="shared" si="116"/>
        <v>430</v>
      </c>
      <c r="AB695" s="122"/>
    </row>
    <row r="696" spans="1:28" s="44" customFormat="1" ht="18" customHeight="1" x14ac:dyDescent="0.3">
      <c r="A696" s="486"/>
      <c r="B696" s="132" t="s">
        <v>163</v>
      </c>
      <c r="C696" s="133" t="s">
        <v>164</v>
      </c>
      <c r="D696" s="367" t="s">
        <v>394</v>
      </c>
      <c r="E696" s="238" t="s">
        <v>395</v>
      </c>
      <c r="F696" s="253" t="s">
        <v>0</v>
      </c>
      <c r="G696" s="426"/>
      <c r="H696" s="426"/>
      <c r="I696" s="426">
        <v>0</v>
      </c>
      <c r="J696" s="112" t="s">
        <v>11</v>
      </c>
      <c r="K696" s="112" t="s">
        <v>1</v>
      </c>
      <c r="L696" s="181">
        <v>3</v>
      </c>
      <c r="M696" s="253">
        <v>25</v>
      </c>
      <c r="N696" s="113" t="s">
        <v>36</v>
      </c>
      <c r="O696" s="114">
        <v>46022</v>
      </c>
      <c r="P696" s="114">
        <v>46023</v>
      </c>
      <c r="Q696" s="114">
        <v>46752</v>
      </c>
      <c r="R696" s="115">
        <v>24</v>
      </c>
      <c r="S696" s="72">
        <f t="shared" si="117"/>
        <v>0</v>
      </c>
      <c r="T696" s="73">
        <f t="shared" si="118"/>
        <v>0</v>
      </c>
      <c r="U696" s="74">
        <f t="shared" si="119"/>
        <v>0</v>
      </c>
      <c r="V696" s="116">
        <f t="shared" si="111"/>
        <v>0</v>
      </c>
      <c r="W696" s="117">
        <f t="shared" si="112"/>
        <v>0</v>
      </c>
      <c r="X696" s="118">
        <f t="shared" si="113"/>
        <v>0</v>
      </c>
      <c r="Y696" s="119">
        <f t="shared" si="114"/>
        <v>0</v>
      </c>
      <c r="Z696" s="120">
        <f t="shared" si="115"/>
        <v>0</v>
      </c>
      <c r="AA696" s="121">
        <f t="shared" si="116"/>
        <v>0</v>
      </c>
      <c r="AB696" s="122"/>
    </row>
    <row r="697" spans="1:28" s="44" customFormat="1" ht="18" customHeight="1" x14ac:dyDescent="0.3">
      <c r="A697" s="486"/>
      <c r="B697" s="132" t="s">
        <v>163</v>
      </c>
      <c r="C697" s="133" t="s">
        <v>164</v>
      </c>
      <c r="D697" s="367" t="s">
        <v>396</v>
      </c>
      <c r="E697" s="334" t="s">
        <v>397</v>
      </c>
      <c r="F697" s="90" t="s">
        <v>0</v>
      </c>
      <c r="G697" s="91">
        <v>3000</v>
      </c>
      <c r="H697" s="91">
        <v>3000</v>
      </c>
      <c r="I697" s="91"/>
      <c r="J697" s="203" t="s">
        <v>11</v>
      </c>
      <c r="K697" s="203" t="s">
        <v>1</v>
      </c>
      <c r="L697" s="203">
        <v>3</v>
      </c>
      <c r="M697" s="90">
        <v>25</v>
      </c>
      <c r="N697" s="191" t="s">
        <v>1544</v>
      </c>
      <c r="O697" s="240">
        <v>46022</v>
      </c>
      <c r="P697" s="240">
        <v>46023</v>
      </c>
      <c r="Q697" s="240">
        <v>46752</v>
      </c>
      <c r="R697" s="115">
        <v>24</v>
      </c>
      <c r="S697" s="72">
        <f t="shared" si="117"/>
        <v>6000</v>
      </c>
      <c r="T697" s="73">
        <f t="shared" si="118"/>
        <v>6000</v>
      </c>
      <c r="U697" s="74">
        <f t="shared" si="119"/>
        <v>0</v>
      </c>
      <c r="V697" s="116">
        <f t="shared" si="111"/>
        <v>3000</v>
      </c>
      <c r="W697" s="117">
        <f t="shared" si="112"/>
        <v>3000</v>
      </c>
      <c r="X697" s="118">
        <f t="shared" si="113"/>
        <v>0</v>
      </c>
      <c r="Y697" s="119">
        <f t="shared" si="114"/>
        <v>3000</v>
      </c>
      <c r="Z697" s="120">
        <f t="shared" si="115"/>
        <v>3000</v>
      </c>
      <c r="AA697" s="121">
        <f t="shared" si="116"/>
        <v>0</v>
      </c>
      <c r="AB697" s="122"/>
    </row>
    <row r="698" spans="1:28" s="44" customFormat="1" ht="18" customHeight="1" x14ac:dyDescent="0.3">
      <c r="A698" s="486"/>
      <c r="B698" s="132" t="s">
        <v>163</v>
      </c>
      <c r="C698" s="133" t="s">
        <v>164</v>
      </c>
      <c r="D698" s="367" t="s">
        <v>398</v>
      </c>
      <c r="E698" s="334" t="s">
        <v>399</v>
      </c>
      <c r="F698" s="90" t="s">
        <v>0</v>
      </c>
      <c r="G698" s="91">
        <v>3000</v>
      </c>
      <c r="H698" s="91">
        <v>3000</v>
      </c>
      <c r="I698" s="91"/>
      <c r="J698" s="203" t="s">
        <v>11</v>
      </c>
      <c r="K698" s="203" t="s">
        <v>1</v>
      </c>
      <c r="L698" s="203">
        <v>3</v>
      </c>
      <c r="M698" s="90">
        <v>25</v>
      </c>
      <c r="N698" s="191" t="s">
        <v>1544</v>
      </c>
      <c r="O698" s="240">
        <v>46022</v>
      </c>
      <c r="P698" s="240">
        <v>46023</v>
      </c>
      <c r="Q698" s="240">
        <v>46752</v>
      </c>
      <c r="R698" s="115">
        <v>24</v>
      </c>
      <c r="S698" s="72">
        <f t="shared" si="117"/>
        <v>6000</v>
      </c>
      <c r="T698" s="73">
        <f t="shared" si="118"/>
        <v>6000</v>
      </c>
      <c r="U698" s="74">
        <f t="shared" si="119"/>
        <v>0</v>
      </c>
      <c r="V698" s="116">
        <f t="shared" si="111"/>
        <v>3000</v>
      </c>
      <c r="W698" s="117">
        <f t="shared" si="112"/>
        <v>3000</v>
      </c>
      <c r="X698" s="118">
        <f t="shared" si="113"/>
        <v>0</v>
      </c>
      <c r="Y698" s="119">
        <f t="shared" si="114"/>
        <v>3000</v>
      </c>
      <c r="Z698" s="120">
        <f t="shared" si="115"/>
        <v>3000</v>
      </c>
      <c r="AA698" s="121">
        <f t="shared" si="116"/>
        <v>0</v>
      </c>
      <c r="AB698" s="122"/>
    </row>
    <row r="699" spans="1:28" s="44" customFormat="1" ht="18" customHeight="1" x14ac:dyDescent="0.3">
      <c r="A699" s="486"/>
      <c r="B699" s="132" t="s">
        <v>163</v>
      </c>
      <c r="C699" s="133" t="s">
        <v>164</v>
      </c>
      <c r="D699" s="367" t="s">
        <v>400</v>
      </c>
      <c r="E699" s="334" t="s">
        <v>401</v>
      </c>
      <c r="F699" s="90" t="s">
        <v>0</v>
      </c>
      <c r="G699" s="91">
        <v>3000</v>
      </c>
      <c r="H699" s="91">
        <v>3000</v>
      </c>
      <c r="I699" s="91"/>
      <c r="J699" s="203" t="s">
        <v>11</v>
      </c>
      <c r="K699" s="203" t="s">
        <v>22</v>
      </c>
      <c r="L699" s="203">
        <v>3</v>
      </c>
      <c r="M699" s="90">
        <v>20</v>
      </c>
      <c r="N699" s="191" t="s">
        <v>1544</v>
      </c>
      <c r="O699" s="240">
        <v>46022</v>
      </c>
      <c r="P699" s="240">
        <v>46023</v>
      </c>
      <c r="Q699" s="240">
        <v>46752</v>
      </c>
      <c r="R699" s="115">
        <v>24</v>
      </c>
      <c r="S699" s="72">
        <f t="shared" si="117"/>
        <v>6000</v>
      </c>
      <c r="T699" s="73">
        <f t="shared" si="118"/>
        <v>6000</v>
      </c>
      <c r="U699" s="74">
        <f t="shared" si="119"/>
        <v>0</v>
      </c>
      <c r="V699" s="116">
        <f t="shared" si="111"/>
        <v>3000</v>
      </c>
      <c r="W699" s="117">
        <f t="shared" si="112"/>
        <v>3000</v>
      </c>
      <c r="X699" s="118">
        <f t="shared" si="113"/>
        <v>0</v>
      </c>
      <c r="Y699" s="119">
        <f t="shared" si="114"/>
        <v>3000</v>
      </c>
      <c r="Z699" s="120">
        <f t="shared" si="115"/>
        <v>3000</v>
      </c>
      <c r="AA699" s="121">
        <f t="shared" si="116"/>
        <v>0</v>
      </c>
      <c r="AB699" s="122"/>
    </row>
    <row r="700" spans="1:28" s="44" customFormat="1" ht="18" customHeight="1" x14ac:dyDescent="0.3">
      <c r="A700" s="486"/>
      <c r="B700" s="132" t="s">
        <v>163</v>
      </c>
      <c r="C700" s="133" t="s">
        <v>164</v>
      </c>
      <c r="D700" s="367" t="s">
        <v>402</v>
      </c>
      <c r="E700" s="334" t="s">
        <v>403</v>
      </c>
      <c r="F700" s="90" t="s">
        <v>0</v>
      </c>
      <c r="G700" s="91">
        <v>3000</v>
      </c>
      <c r="H700" s="91">
        <v>3000</v>
      </c>
      <c r="I700" s="91"/>
      <c r="J700" s="203" t="s">
        <v>11</v>
      </c>
      <c r="K700" s="203" t="s">
        <v>1</v>
      </c>
      <c r="L700" s="203">
        <v>3</v>
      </c>
      <c r="M700" s="90">
        <v>25</v>
      </c>
      <c r="N700" s="191" t="s">
        <v>1544</v>
      </c>
      <c r="O700" s="240">
        <v>46022</v>
      </c>
      <c r="P700" s="240">
        <v>46023</v>
      </c>
      <c r="Q700" s="240">
        <v>46752</v>
      </c>
      <c r="R700" s="115">
        <v>24</v>
      </c>
      <c r="S700" s="72">
        <f t="shared" si="117"/>
        <v>6000</v>
      </c>
      <c r="T700" s="73">
        <f t="shared" si="118"/>
        <v>6000</v>
      </c>
      <c r="U700" s="74">
        <f t="shared" si="119"/>
        <v>0</v>
      </c>
      <c r="V700" s="116">
        <f t="shared" si="111"/>
        <v>3000</v>
      </c>
      <c r="W700" s="117">
        <f t="shared" si="112"/>
        <v>3000</v>
      </c>
      <c r="X700" s="118">
        <f t="shared" si="113"/>
        <v>0</v>
      </c>
      <c r="Y700" s="119">
        <f t="shared" si="114"/>
        <v>3000</v>
      </c>
      <c r="Z700" s="120">
        <f t="shared" si="115"/>
        <v>3000</v>
      </c>
      <c r="AA700" s="121">
        <f t="shared" si="116"/>
        <v>0</v>
      </c>
      <c r="AB700" s="122"/>
    </row>
    <row r="701" spans="1:28" s="44" customFormat="1" ht="18" customHeight="1" x14ac:dyDescent="0.3">
      <c r="A701" s="486"/>
      <c r="B701" s="132" t="s">
        <v>163</v>
      </c>
      <c r="C701" s="133" t="s">
        <v>164</v>
      </c>
      <c r="D701" s="367" t="s">
        <v>404</v>
      </c>
      <c r="E701" s="334" t="s">
        <v>405</v>
      </c>
      <c r="F701" s="90" t="s">
        <v>0</v>
      </c>
      <c r="G701" s="91">
        <v>3000</v>
      </c>
      <c r="H701" s="91">
        <v>3000</v>
      </c>
      <c r="I701" s="91"/>
      <c r="J701" s="203" t="s">
        <v>11</v>
      </c>
      <c r="K701" s="203" t="s">
        <v>1</v>
      </c>
      <c r="L701" s="203">
        <v>3</v>
      </c>
      <c r="M701" s="90">
        <v>25</v>
      </c>
      <c r="N701" s="191" t="s">
        <v>1544</v>
      </c>
      <c r="O701" s="240">
        <v>46022</v>
      </c>
      <c r="P701" s="240">
        <v>46023</v>
      </c>
      <c r="Q701" s="240">
        <v>46752</v>
      </c>
      <c r="R701" s="115">
        <v>24</v>
      </c>
      <c r="S701" s="72">
        <f t="shared" si="117"/>
        <v>6000</v>
      </c>
      <c r="T701" s="73">
        <f t="shared" si="118"/>
        <v>6000</v>
      </c>
      <c r="U701" s="74">
        <f t="shared" si="119"/>
        <v>0</v>
      </c>
      <c r="V701" s="116">
        <f t="shared" si="111"/>
        <v>3000</v>
      </c>
      <c r="W701" s="117">
        <f t="shared" si="112"/>
        <v>3000</v>
      </c>
      <c r="X701" s="118">
        <f t="shared" si="113"/>
        <v>0</v>
      </c>
      <c r="Y701" s="119">
        <f t="shared" si="114"/>
        <v>3000</v>
      </c>
      <c r="Z701" s="120">
        <f t="shared" si="115"/>
        <v>3000</v>
      </c>
      <c r="AA701" s="121">
        <f t="shared" si="116"/>
        <v>0</v>
      </c>
      <c r="AB701" s="122"/>
    </row>
    <row r="702" spans="1:28" s="44" customFormat="1" ht="18" customHeight="1" x14ac:dyDescent="0.3">
      <c r="A702" s="486"/>
      <c r="B702" s="132" t="s">
        <v>163</v>
      </c>
      <c r="C702" s="133" t="s">
        <v>164</v>
      </c>
      <c r="D702" s="367" t="s">
        <v>406</v>
      </c>
      <c r="E702" s="334" t="s">
        <v>407</v>
      </c>
      <c r="F702" s="90" t="s">
        <v>0</v>
      </c>
      <c r="G702" s="91">
        <v>3000</v>
      </c>
      <c r="H702" s="91">
        <v>3000</v>
      </c>
      <c r="I702" s="91"/>
      <c r="J702" s="203" t="s">
        <v>11</v>
      </c>
      <c r="K702" s="203" t="s">
        <v>1</v>
      </c>
      <c r="L702" s="203">
        <v>3</v>
      </c>
      <c r="M702" s="90">
        <v>25</v>
      </c>
      <c r="N702" s="191" t="s">
        <v>1544</v>
      </c>
      <c r="O702" s="240">
        <v>46022</v>
      </c>
      <c r="P702" s="240">
        <v>46023</v>
      </c>
      <c r="Q702" s="240">
        <v>46752</v>
      </c>
      <c r="R702" s="115">
        <v>24</v>
      </c>
      <c r="S702" s="72">
        <f t="shared" si="117"/>
        <v>6000</v>
      </c>
      <c r="T702" s="73">
        <f t="shared" si="118"/>
        <v>6000</v>
      </c>
      <c r="U702" s="74">
        <f t="shared" si="119"/>
        <v>0</v>
      </c>
      <c r="V702" s="116">
        <f t="shared" si="111"/>
        <v>3000</v>
      </c>
      <c r="W702" s="117">
        <f t="shared" si="112"/>
        <v>3000</v>
      </c>
      <c r="X702" s="118">
        <f t="shared" si="113"/>
        <v>0</v>
      </c>
      <c r="Y702" s="119">
        <f t="shared" si="114"/>
        <v>3000</v>
      </c>
      <c r="Z702" s="120">
        <f t="shared" si="115"/>
        <v>3000</v>
      </c>
      <c r="AA702" s="121">
        <f t="shared" si="116"/>
        <v>0</v>
      </c>
      <c r="AB702" s="122"/>
    </row>
    <row r="703" spans="1:28" s="44" customFormat="1" ht="18" customHeight="1" x14ac:dyDescent="0.3">
      <c r="A703" s="486"/>
      <c r="B703" s="132" t="s">
        <v>163</v>
      </c>
      <c r="C703" s="133" t="s">
        <v>164</v>
      </c>
      <c r="D703" s="367" t="s">
        <v>408</v>
      </c>
      <c r="E703" s="334" t="s">
        <v>409</v>
      </c>
      <c r="F703" s="90" t="s">
        <v>0</v>
      </c>
      <c r="G703" s="91">
        <v>3000</v>
      </c>
      <c r="H703" s="91">
        <v>3000</v>
      </c>
      <c r="I703" s="91"/>
      <c r="J703" s="203" t="s">
        <v>11</v>
      </c>
      <c r="K703" s="203" t="s">
        <v>1</v>
      </c>
      <c r="L703" s="203">
        <v>3</v>
      </c>
      <c r="M703" s="90">
        <v>25</v>
      </c>
      <c r="N703" s="191" t="s">
        <v>1544</v>
      </c>
      <c r="O703" s="240">
        <v>46022</v>
      </c>
      <c r="P703" s="240">
        <v>46023</v>
      </c>
      <c r="Q703" s="240">
        <v>46752</v>
      </c>
      <c r="R703" s="115">
        <v>24</v>
      </c>
      <c r="S703" s="72">
        <f t="shared" si="117"/>
        <v>6000</v>
      </c>
      <c r="T703" s="73">
        <f t="shared" si="118"/>
        <v>6000</v>
      </c>
      <c r="U703" s="74">
        <f t="shared" si="119"/>
        <v>0</v>
      </c>
      <c r="V703" s="116">
        <f t="shared" si="111"/>
        <v>3000</v>
      </c>
      <c r="W703" s="117">
        <f t="shared" si="112"/>
        <v>3000</v>
      </c>
      <c r="X703" s="118">
        <f t="shared" si="113"/>
        <v>0</v>
      </c>
      <c r="Y703" s="119">
        <f t="shared" si="114"/>
        <v>3000</v>
      </c>
      <c r="Z703" s="120">
        <f t="shared" si="115"/>
        <v>3000</v>
      </c>
      <c r="AA703" s="121">
        <f t="shared" si="116"/>
        <v>0</v>
      </c>
      <c r="AB703" s="122"/>
    </row>
    <row r="704" spans="1:28" s="44" customFormat="1" ht="18" customHeight="1" x14ac:dyDescent="0.3">
      <c r="A704" s="486"/>
      <c r="B704" s="132" t="s">
        <v>163</v>
      </c>
      <c r="C704" s="133" t="s">
        <v>164</v>
      </c>
      <c r="D704" s="367" t="s">
        <v>410</v>
      </c>
      <c r="E704" s="334" t="s">
        <v>411</v>
      </c>
      <c r="F704" s="90" t="s">
        <v>0</v>
      </c>
      <c r="G704" s="91">
        <v>3000</v>
      </c>
      <c r="H704" s="91">
        <v>3000</v>
      </c>
      <c r="I704" s="91"/>
      <c r="J704" s="203" t="s">
        <v>11</v>
      </c>
      <c r="K704" s="203" t="s">
        <v>1</v>
      </c>
      <c r="L704" s="203">
        <v>3</v>
      </c>
      <c r="M704" s="90">
        <v>25</v>
      </c>
      <c r="N704" s="191" t="s">
        <v>1544</v>
      </c>
      <c r="O704" s="240">
        <v>46022</v>
      </c>
      <c r="P704" s="240">
        <v>46023</v>
      </c>
      <c r="Q704" s="240">
        <v>46752</v>
      </c>
      <c r="R704" s="115">
        <v>24</v>
      </c>
      <c r="S704" s="72">
        <f t="shared" si="117"/>
        <v>6000</v>
      </c>
      <c r="T704" s="73">
        <f t="shared" si="118"/>
        <v>6000</v>
      </c>
      <c r="U704" s="74">
        <f t="shared" si="119"/>
        <v>0</v>
      </c>
      <c r="V704" s="116">
        <f t="shared" si="111"/>
        <v>3000</v>
      </c>
      <c r="W704" s="117">
        <f t="shared" si="112"/>
        <v>3000</v>
      </c>
      <c r="X704" s="118">
        <f t="shared" si="113"/>
        <v>0</v>
      </c>
      <c r="Y704" s="119">
        <f t="shared" si="114"/>
        <v>3000</v>
      </c>
      <c r="Z704" s="120">
        <f t="shared" si="115"/>
        <v>3000</v>
      </c>
      <c r="AA704" s="121">
        <f t="shared" si="116"/>
        <v>0</v>
      </c>
      <c r="AB704" s="122"/>
    </row>
    <row r="705" spans="1:28" s="44" customFormat="1" ht="18" customHeight="1" x14ac:dyDescent="0.3">
      <c r="A705" s="486"/>
      <c r="B705" s="132" t="s">
        <v>163</v>
      </c>
      <c r="C705" s="133" t="s">
        <v>164</v>
      </c>
      <c r="D705" s="367" t="s">
        <v>412</v>
      </c>
      <c r="E705" s="238" t="s">
        <v>413</v>
      </c>
      <c r="F705" s="90" t="s">
        <v>0</v>
      </c>
      <c r="G705" s="91"/>
      <c r="H705" s="91"/>
      <c r="I705" s="91">
        <v>600</v>
      </c>
      <c r="J705" s="203" t="s">
        <v>11</v>
      </c>
      <c r="K705" s="203" t="s">
        <v>1</v>
      </c>
      <c r="L705" s="203">
        <v>3</v>
      </c>
      <c r="M705" s="90">
        <v>25</v>
      </c>
      <c r="N705" s="191" t="s">
        <v>1544</v>
      </c>
      <c r="O705" s="240">
        <v>46022</v>
      </c>
      <c r="P705" s="240">
        <v>46023</v>
      </c>
      <c r="Q705" s="240">
        <v>46752</v>
      </c>
      <c r="R705" s="115">
        <v>24</v>
      </c>
      <c r="S705" s="72">
        <f t="shared" si="117"/>
        <v>0</v>
      </c>
      <c r="T705" s="73">
        <f t="shared" si="118"/>
        <v>0</v>
      </c>
      <c r="U705" s="74">
        <f t="shared" si="119"/>
        <v>1200</v>
      </c>
      <c r="V705" s="116">
        <f t="shared" si="111"/>
        <v>0</v>
      </c>
      <c r="W705" s="117">
        <f t="shared" si="112"/>
        <v>0</v>
      </c>
      <c r="X705" s="118">
        <f t="shared" si="113"/>
        <v>600</v>
      </c>
      <c r="Y705" s="119">
        <f t="shared" si="114"/>
        <v>0</v>
      </c>
      <c r="Z705" s="120">
        <f t="shared" si="115"/>
        <v>0</v>
      </c>
      <c r="AA705" s="121">
        <f t="shared" si="116"/>
        <v>600</v>
      </c>
      <c r="AB705" s="122"/>
    </row>
    <row r="706" spans="1:28" s="44" customFormat="1" ht="18" customHeight="1" x14ac:dyDescent="0.3">
      <c r="A706" s="486"/>
      <c r="B706" s="132" t="s">
        <v>163</v>
      </c>
      <c r="C706" s="133" t="s">
        <v>164</v>
      </c>
      <c r="D706" s="367" t="s">
        <v>414</v>
      </c>
      <c r="E706" s="238" t="s">
        <v>415</v>
      </c>
      <c r="F706" s="90" t="s">
        <v>0</v>
      </c>
      <c r="G706" s="91">
        <v>2400</v>
      </c>
      <c r="H706" s="91">
        <v>1200</v>
      </c>
      <c r="I706" s="91"/>
      <c r="J706" s="203" t="s">
        <v>11</v>
      </c>
      <c r="K706" s="203" t="s">
        <v>7</v>
      </c>
      <c r="L706" s="203">
        <v>1</v>
      </c>
      <c r="M706" s="90">
        <v>25</v>
      </c>
      <c r="N706" s="191" t="s">
        <v>1544</v>
      </c>
      <c r="O706" s="240">
        <v>46022</v>
      </c>
      <c r="P706" s="240">
        <v>46023</v>
      </c>
      <c r="Q706" s="240">
        <v>46752</v>
      </c>
      <c r="R706" s="115">
        <v>24</v>
      </c>
      <c r="S706" s="72">
        <f t="shared" si="117"/>
        <v>4800</v>
      </c>
      <c r="T706" s="73">
        <f t="shared" si="118"/>
        <v>2400</v>
      </c>
      <c r="U706" s="74">
        <f t="shared" si="119"/>
        <v>0</v>
      </c>
      <c r="V706" s="116">
        <f t="shared" si="111"/>
        <v>2400</v>
      </c>
      <c r="W706" s="117">
        <f t="shared" si="112"/>
        <v>1200</v>
      </c>
      <c r="X706" s="118">
        <f t="shared" si="113"/>
        <v>0</v>
      </c>
      <c r="Y706" s="119">
        <f t="shared" si="114"/>
        <v>2400</v>
      </c>
      <c r="Z706" s="120">
        <f t="shared" si="115"/>
        <v>1200</v>
      </c>
      <c r="AA706" s="121">
        <f t="shared" si="116"/>
        <v>0</v>
      </c>
      <c r="AB706" s="122"/>
    </row>
    <row r="707" spans="1:28" s="44" customFormat="1" ht="18" customHeight="1" thickBot="1" x14ac:dyDescent="0.35">
      <c r="A707" s="487"/>
      <c r="B707" s="134" t="s">
        <v>163</v>
      </c>
      <c r="C707" s="135" t="s">
        <v>164</v>
      </c>
      <c r="D707" s="366" t="s">
        <v>416</v>
      </c>
      <c r="E707" s="291" t="s">
        <v>417</v>
      </c>
      <c r="F707" s="276" t="s">
        <v>0</v>
      </c>
      <c r="G707" s="433">
        <v>6500</v>
      </c>
      <c r="H707" s="433">
        <v>2000</v>
      </c>
      <c r="I707" s="433"/>
      <c r="J707" s="206" t="s">
        <v>11</v>
      </c>
      <c r="K707" s="206" t="s">
        <v>7</v>
      </c>
      <c r="L707" s="206">
        <v>1</v>
      </c>
      <c r="M707" s="276">
        <v>25</v>
      </c>
      <c r="N707" s="194" t="s">
        <v>1544</v>
      </c>
      <c r="O707" s="277">
        <v>46022</v>
      </c>
      <c r="P707" s="277">
        <v>46023</v>
      </c>
      <c r="Q707" s="277">
        <v>46752</v>
      </c>
      <c r="R707" s="140">
        <v>24</v>
      </c>
      <c r="S707" s="305">
        <f t="shared" si="117"/>
        <v>13000</v>
      </c>
      <c r="T707" s="261">
        <f t="shared" si="118"/>
        <v>4000</v>
      </c>
      <c r="U707" s="306">
        <f t="shared" si="119"/>
        <v>0</v>
      </c>
      <c r="V707" s="313">
        <f t="shared" si="111"/>
        <v>6500</v>
      </c>
      <c r="W707" s="262">
        <f t="shared" si="112"/>
        <v>2000</v>
      </c>
      <c r="X707" s="314">
        <f t="shared" si="113"/>
        <v>0</v>
      </c>
      <c r="Y707" s="321">
        <f t="shared" si="114"/>
        <v>6500</v>
      </c>
      <c r="Z707" s="263">
        <f t="shared" si="115"/>
        <v>2000</v>
      </c>
      <c r="AA707" s="322">
        <f t="shared" si="116"/>
        <v>0</v>
      </c>
      <c r="AB707" s="141"/>
    </row>
    <row r="708" spans="1:28" s="44" customFormat="1" ht="18" customHeight="1" x14ac:dyDescent="0.3">
      <c r="A708" s="491">
        <v>47</v>
      </c>
      <c r="B708" s="96" t="s">
        <v>165</v>
      </c>
      <c r="C708" s="97" t="s">
        <v>166</v>
      </c>
      <c r="D708" s="175" t="s">
        <v>219</v>
      </c>
      <c r="E708" s="364" t="s">
        <v>220</v>
      </c>
      <c r="F708" s="254" t="s">
        <v>0</v>
      </c>
      <c r="G708" s="425">
        <v>4203</v>
      </c>
      <c r="H708" s="425">
        <v>1567</v>
      </c>
      <c r="I708" s="425"/>
      <c r="J708" s="98" t="s">
        <v>11</v>
      </c>
      <c r="K708" s="98" t="s">
        <v>5</v>
      </c>
      <c r="L708" s="254">
        <v>3</v>
      </c>
      <c r="M708" s="254">
        <v>63</v>
      </c>
      <c r="N708" s="100" t="s">
        <v>36</v>
      </c>
      <c r="O708" s="101">
        <v>46022</v>
      </c>
      <c r="P708" s="101">
        <v>46023</v>
      </c>
      <c r="Q708" s="101">
        <v>46752</v>
      </c>
      <c r="R708" s="102">
        <v>24</v>
      </c>
      <c r="S708" s="69">
        <f t="shared" si="117"/>
        <v>8406</v>
      </c>
      <c r="T708" s="70">
        <f t="shared" si="118"/>
        <v>3134</v>
      </c>
      <c r="U708" s="71">
        <f t="shared" si="119"/>
        <v>0</v>
      </c>
      <c r="V708" s="103">
        <f t="shared" si="111"/>
        <v>4203</v>
      </c>
      <c r="W708" s="104">
        <f t="shared" si="112"/>
        <v>1567</v>
      </c>
      <c r="X708" s="105">
        <f t="shared" si="113"/>
        <v>0</v>
      </c>
      <c r="Y708" s="106">
        <f t="shared" si="114"/>
        <v>4203</v>
      </c>
      <c r="Z708" s="107">
        <f t="shared" si="115"/>
        <v>1567</v>
      </c>
      <c r="AA708" s="108">
        <f t="shared" si="116"/>
        <v>0</v>
      </c>
      <c r="AB708" s="109"/>
    </row>
    <row r="709" spans="1:28" s="44" customFormat="1" ht="18" customHeight="1" x14ac:dyDescent="0.3">
      <c r="A709" s="489"/>
      <c r="B709" s="110" t="s">
        <v>165</v>
      </c>
      <c r="C709" s="111" t="s">
        <v>166</v>
      </c>
      <c r="D709" s="89" t="s">
        <v>221</v>
      </c>
      <c r="E709" s="226" t="s">
        <v>222</v>
      </c>
      <c r="F709" s="253" t="s">
        <v>0</v>
      </c>
      <c r="G709" s="426"/>
      <c r="H709" s="426"/>
      <c r="I709" s="426">
        <v>241</v>
      </c>
      <c r="J709" s="112" t="s">
        <v>11</v>
      </c>
      <c r="K709" s="112" t="s">
        <v>464</v>
      </c>
      <c r="L709" s="253">
        <v>3</v>
      </c>
      <c r="M709" s="253">
        <v>55</v>
      </c>
      <c r="N709" s="113" t="s">
        <v>36</v>
      </c>
      <c r="O709" s="114">
        <v>46022</v>
      </c>
      <c r="P709" s="114">
        <v>46023</v>
      </c>
      <c r="Q709" s="114">
        <v>46752</v>
      </c>
      <c r="R709" s="115">
        <v>24</v>
      </c>
      <c r="S709" s="72">
        <f t="shared" si="117"/>
        <v>0</v>
      </c>
      <c r="T709" s="73">
        <f t="shared" si="118"/>
        <v>0</v>
      </c>
      <c r="U709" s="74">
        <f t="shared" si="119"/>
        <v>482</v>
      </c>
      <c r="V709" s="116">
        <f t="shared" si="111"/>
        <v>0</v>
      </c>
      <c r="W709" s="117">
        <f t="shared" si="112"/>
        <v>0</v>
      </c>
      <c r="X709" s="118">
        <f t="shared" si="113"/>
        <v>241</v>
      </c>
      <c r="Y709" s="119">
        <f t="shared" si="114"/>
        <v>0</v>
      </c>
      <c r="Z709" s="120">
        <f t="shared" si="115"/>
        <v>0</v>
      </c>
      <c r="AA709" s="121">
        <f t="shared" si="116"/>
        <v>241</v>
      </c>
      <c r="AB709" s="122"/>
    </row>
    <row r="710" spans="1:28" s="44" customFormat="1" ht="18" customHeight="1" x14ac:dyDescent="0.3">
      <c r="A710" s="489"/>
      <c r="B710" s="110" t="s">
        <v>165</v>
      </c>
      <c r="C710" s="111" t="s">
        <v>166</v>
      </c>
      <c r="D710" s="89" t="s">
        <v>223</v>
      </c>
      <c r="E710" s="226" t="s">
        <v>224</v>
      </c>
      <c r="F710" s="253" t="s">
        <v>0</v>
      </c>
      <c r="G710" s="426"/>
      <c r="H710" s="426"/>
      <c r="I710" s="426">
        <v>4800</v>
      </c>
      <c r="J710" s="112" t="s">
        <v>11</v>
      </c>
      <c r="K710" s="112" t="s">
        <v>8</v>
      </c>
      <c r="L710" s="253">
        <v>3</v>
      </c>
      <c r="M710" s="253">
        <v>16</v>
      </c>
      <c r="N710" s="113" t="s">
        <v>36</v>
      </c>
      <c r="O710" s="114">
        <v>46022</v>
      </c>
      <c r="P710" s="114">
        <v>46023</v>
      </c>
      <c r="Q710" s="114">
        <v>46752</v>
      </c>
      <c r="R710" s="115">
        <v>24</v>
      </c>
      <c r="S710" s="72">
        <f t="shared" si="117"/>
        <v>0</v>
      </c>
      <c r="T710" s="73">
        <f t="shared" si="118"/>
        <v>0</v>
      </c>
      <c r="U710" s="74">
        <f t="shared" si="119"/>
        <v>9600</v>
      </c>
      <c r="V710" s="116">
        <f t="shared" ref="V710:V723" si="120">SUM(G710/12*12)</f>
        <v>0</v>
      </c>
      <c r="W710" s="117">
        <f t="shared" ref="W710:W723" si="121">SUM(H710/12*12 )</f>
        <v>0</v>
      </c>
      <c r="X710" s="118">
        <f t="shared" ref="X710:X723" si="122">SUM(I710/12*12)</f>
        <v>4800</v>
      </c>
      <c r="Y710" s="119">
        <f t="shared" ref="Y710:Y723" si="123">SUM(G710/12*12)</f>
        <v>0</v>
      </c>
      <c r="Z710" s="120">
        <f t="shared" ref="Z710:Z723" si="124">SUM(H710/12*12)</f>
        <v>0</v>
      </c>
      <c r="AA710" s="121">
        <f t="shared" ref="AA710:AA723" si="125">SUM(I710/12*12)</f>
        <v>4800</v>
      </c>
      <c r="AB710" s="122"/>
    </row>
    <row r="711" spans="1:28" s="44" customFormat="1" ht="18" customHeight="1" x14ac:dyDescent="0.3">
      <c r="A711" s="489"/>
      <c r="B711" s="110" t="s">
        <v>165</v>
      </c>
      <c r="C711" s="111" t="s">
        <v>166</v>
      </c>
      <c r="D711" s="89" t="s">
        <v>225</v>
      </c>
      <c r="E711" s="226" t="s">
        <v>226</v>
      </c>
      <c r="F711" s="253" t="s">
        <v>0</v>
      </c>
      <c r="G711" s="426"/>
      <c r="H711" s="426"/>
      <c r="I711" s="426">
        <v>130</v>
      </c>
      <c r="J711" s="112" t="s">
        <v>11</v>
      </c>
      <c r="K711" s="112" t="s">
        <v>8</v>
      </c>
      <c r="L711" s="253">
        <v>3</v>
      </c>
      <c r="M711" s="253">
        <v>16</v>
      </c>
      <c r="N711" s="113" t="s">
        <v>36</v>
      </c>
      <c r="O711" s="114">
        <v>46022</v>
      </c>
      <c r="P711" s="114">
        <v>46023</v>
      </c>
      <c r="Q711" s="114">
        <v>46752</v>
      </c>
      <c r="R711" s="115">
        <v>24</v>
      </c>
      <c r="S711" s="72">
        <f t="shared" si="117"/>
        <v>0</v>
      </c>
      <c r="T711" s="73">
        <f t="shared" si="118"/>
        <v>0</v>
      </c>
      <c r="U711" s="74">
        <f t="shared" si="119"/>
        <v>260</v>
      </c>
      <c r="V711" s="116">
        <f t="shared" si="120"/>
        <v>0</v>
      </c>
      <c r="W711" s="117">
        <f t="shared" si="121"/>
        <v>0</v>
      </c>
      <c r="X711" s="118">
        <f t="shared" si="122"/>
        <v>130</v>
      </c>
      <c r="Y711" s="119">
        <f t="shared" si="123"/>
        <v>0</v>
      </c>
      <c r="Z711" s="120">
        <f t="shared" si="124"/>
        <v>0</v>
      </c>
      <c r="AA711" s="121">
        <f t="shared" si="125"/>
        <v>130</v>
      </c>
      <c r="AB711" s="122"/>
    </row>
    <row r="712" spans="1:28" s="44" customFormat="1" ht="18" customHeight="1" x14ac:dyDescent="0.3">
      <c r="A712" s="489"/>
      <c r="B712" s="110" t="s">
        <v>165</v>
      </c>
      <c r="C712" s="111" t="s">
        <v>166</v>
      </c>
      <c r="D712" s="89" t="s">
        <v>227</v>
      </c>
      <c r="E712" s="226" t="s">
        <v>228</v>
      </c>
      <c r="F712" s="253" t="s">
        <v>0</v>
      </c>
      <c r="G712" s="426"/>
      <c r="H712" s="426"/>
      <c r="I712" s="426">
        <v>0</v>
      </c>
      <c r="J712" s="112" t="s">
        <v>11</v>
      </c>
      <c r="K712" s="112" t="s">
        <v>7</v>
      </c>
      <c r="L712" s="253">
        <v>1</v>
      </c>
      <c r="M712" s="253">
        <v>25</v>
      </c>
      <c r="N712" s="113" t="s">
        <v>36</v>
      </c>
      <c r="O712" s="114">
        <v>46022</v>
      </c>
      <c r="P712" s="114">
        <v>46023</v>
      </c>
      <c r="Q712" s="114">
        <v>46752</v>
      </c>
      <c r="R712" s="115">
        <v>24</v>
      </c>
      <c r="S712" s="72">
        <f t="shared" si="117"/>
        <v>0</v>
      </c>
      <c r="T712" s="73">
        <f t="shared" si="118"/>
        <v>0</v>
      </c>
      <c r="U712" s="74">
        <f t="shared" si="119"/>
        <v>0</v>
      </c>
      <c r="V712" s="116">
        <f t="shared" si="120"/>
        <v>0</v>
      </c>
      <c r="W712" s="117">
        <f t="shared" si="121"/>
        <v>0</v>
      </c>
      <c r="X712" s="118">
        <f t="shared" si="122"/>
        <v>0</v>
      </c>
      <c r="Y712" s="119">
        <f t="shared" si="123"/>
        <v>0</v>
      </c>
      <c r="Z712" s="120">
        <f t="shared" si="124"/>
        <v>0</v>
      </c>
      <c r="AA712" s="121">
        <f t="shared" si="125"/>
        <v>0</v>
      </c>
      <c r="AB712" s="122"/>
    </row>
    <row r="713" spans="1:28" s="44" customFormat="1" ht="18" customHeight="1" x14ac:dyDescent="0.3">
      <c r="A713" s="489"/>
      <c r="B713" s="110" t="s">
        <v>165</v>
      </c>
      <c r="C713" s="111" t="s">
        <v>166</v>
      </c>
      <c r="D713" s="89" t="s">
        <v>229</v>
      </c>
      <c r="E713" s="226" t="s">
        <v>230</v>
      </c>
      <c r="F713" s="253" t="s">
        <v>0</v>
      </c>
      <c r="G713" s="426"/>
      <c r="H713" s="426"/>
      <c r="I713" s="426">
        <v>0</v>
      </c>
      <c r="J713" s="112" t="s">
        <v>11</v>
      </c>
      <c r="K713" s="112" t="s">
        <v>1</v>
      </c>
      <c r="L713" s="253">
        <v>3</v>
      </c>
      <c r="M713" s="253">
        <v>25</v>
      </c>
      <c r="N713" s="113" t="s">
        <v>36</v>
      </c>
      <c r="O713" s="114">
        <v>46022</v>
      </c>
      <c r="P713" s="114">
        <v>46023</v>
      </c>
      <c r="Q713" s="114">
        <v>46752</v>
      </c>
      <c r="R713" s="115">
        <v>24</v>
      </c>
      <c r="S713" s="72">
        <f t="shared" si="117"/>
        <v>0</v>
      </c>
      <c r="T713" s="73">
        <f t="shared" si="118"/>
        <v>0</v>
      </c>
      <c r="U713" s="74">
        <f t="shared" si="119"/>
        <v>0</v>
      </c>
      <c r="V713" s="116">
        <f t="shared" si="120"/>
        <v>0</v>
      </c>
      <c r="W713" s="117">
        <f t="shared" si="121"/>
        <v>0</v>
      </c>
      <c r="X713" s="118">
        <f t="shared" si="122"/>
        <v>0</v>
      </c>
      <c r="Y713" s="119">
        <f t="shared" si="123"/>
        <v>0</v>
      </c>
      <c r="Z713" s="120">
        <f t="shared" si="124"/>
        <v>0</v>
      </c>
      <c r="AA713" s="121">
        <f t="shared" si="125"/>
        <v>0</v>
      </c>
      <c r="AB713" s="122"/>
    </row>
    <row r="714" spans="1:28" s="44" customFormat="1" ht="18" customHeight="1" x14ac:dyDescent="0.3">
      <c r="A714" s="489"/>
      <c r="B714" s="110" t="s">
        <v>165</v>
      </c>
      <c r="C714" s="111" t="s">
        <v>166</v>
      </c>
      <c r="D714" s="89" t="s">
        <v>231</v>
      </c>
      <c r="E714" s="226" t="s">
        <v>232</v>
      </c>
      <c r="F714" s="253" t="s">
        <v>0</v>
      </c>
      <c r="G714" s="426"/>
      <c r="H714" s="426"/>
      <c r="I714" s="426">
        <v>6660</v>
      </c>
      <c r="J714" s="112" t="s">
        <v>12</v>
      </c>
      <c r="K714" s="112" t="s">
        <v>1</v>
      </c>
      <c r="L714" s="253">
        <v>3</v>
      </c>
      <c r="M714" s="253">
        <v>25</v>
      </c>
      <c r="N714" s="113" t="s">
        <v>36</v>
      </c>
      <c r="O714" s="114">
        <v>46022</v>
      </c>
      <c r="P714" s="114">
        <v>46023</v>
      </c>
      <c r="Q714" s="114">
        <v>46752</v>
      </c>
      <c r="R714" s="115">
        <v>24</v>
      </c>
      <c r="S714" s="72">
        <f t="shared" si="117"/>
        <v>0</v>
      </c>
      <c r="T714" s="73">
        <f t="shared" si="118"/>
        <v>0</v>
      </c>
      <c r="U714" s="74">
        <f t="shared" si="119"/>
        <v>13320</v>
      </c>
      <c r="V714" s="116">
        <f t="shared" si="120"/>
        <v>0</v>
      </c>
      <c r="W714" s="117">
        <f t="shared" si="121"/>
        <v>0</v>
      </c>
      <c r="X714" s="118">
        <f t="shared" si="122"/>
        <v>6660</v>
      </c>
      <c r="Y714" s="119">
        <f t="shared" si="123"/>
        <v>0</v>
      </c>
      <c r="Z714" s="120">
        <f t="shared" si="124"/>
        <v>0</v>
      </c>
      <c r="AA714" s="121">
        <f t="shared" si="125"/>
        <v>6660</v>
      </c>
      <c r="AB714" s="122"/>
    </row>
    <row r="715" spans="1:28" s="44" customFormat="1" ht="18" customHeight="1" x14ac:dyDescent="0.3">
      <c r="A715" s="489"/>
      <c r="B715" s="110" t="s">
        <v>165</v>
      </c>
      <c r="C715" s="111" t="s">
        <v>166</v>
      </c>
      <c r="D715" s="89" t="s">
        <v>233</v>
      </c>
      <c r="E715" s="226" t="s">
        <v>234</v>
      </c>
      <c r="F715" s="253" t="s">
        <v>0</v>
      </c>
      <c r="G715" s="426"/>
      <c r="H715" s="426"/>
      <c r="I715" s="426">
        <v>200</v>
      </c>
      <c r="J715" s="112" t="s">
        <v>11</v>
      </c>
      <c r="K715" s="112" t="s">
        <v>3</v>
      </c>
      <c r="L715" s="253">
        <v>3</v>
      </c>
      <c r="M715" s="253">
        <v>40</v>
      </c>
      <c r="N715" s="113" t="s">
        <v>36</v>
      </c>
      <c r="O715" s="114">
        <v>46022</v>
      </c>
      <c r="P715" s="114">
        <v>46023</v>
      </c>
      <c r="Q715" s="114">
        <v>46752</v>
      </c>
      <c r="R715" s="115">
        <v>24</v>
      </c>
      <c r="S715" s="72">
        <f t="shared" si="117"/>
        <v>0</v>
      </c>
      <c r="T715" s="73">
        <f t="shared" si="118"/>
        <v>0</v>
      </c>
      <c r="U715" s="74">
        <f t="shared" si="119"/>
        <v>400</v>
      </c>
      <c r="V715" s="116">
        <f t="shared" si="120"/>
        <v>0</v>
      </c>
      <c r="W715" s="117">
        <f t="shared" si="121"/>
        <v>0</v>
      </c>
      <c r="X715" s="118">
        <f t="shared" si="122"/>
        <v>200</v>
      </c>
      <c r="Y715" s="119">
        <f t="shared" si="123"/>
        <v>0</v>
      </c>
      <c r="Z715" s="120">
        <f t="shared" si="124"/>
        <v>0</v>
      </c>
      <c r="AA715" s="121">
        <f t="shared" si="125"/>
        <v>200</v>
      </c>
      <c r="AB715" s="122"/>
    </row>
    <row r="716" spans="1:28" s="44" customFormat="1" ht="18" customHeight="1" x14ac:dyDescent="0.3">
      <c r="A716" s="489"/>
      <c r="B716" s="110" t="s">
        <v>165</v>
      </c>
      <c r="C716" s="111" t="s">
        <v>166</v>
      </c>
      <c r="D716" s="89" t="s">
        <v>235</v>
      </c>
      <c r="E716" s="226" t="s">
        <v>236</v>
      </c>
      <c r="F716" s="253" t="s">
        <v>0</v>
      </c>
      <c r="G716" s="426"/>
      <c r="H716" s="426"/>
      <c r="I716" s="426">
        <v>150</v>
      </c>
      <c r="J716" s="112" t="s">
        <v>11</v>
      </c>
      <c r="K716" s="112" t="s">
        <v>8</v>
      </c>
      <c r="L716" s="253">
        <v>3</v>
      </c>
      <c r="M716" s="253">
        <v>16</v>
      </c>
      <c r="N716" s="113" t="s">
        <v>36</v>
      </c>
      <c r="O716" s="114">
        <v>46022</v>
      </c>
      <c r="P716" s="114">
        <v>46023</v>
      </c>
      <c r="Q716" s="114">
        <v>46752</v>
      </c>
      <c r="R716" s="115">
        <v>24</v>
      </c>
      <c r="S716" s="72">
        <f t="shared" si="117"/>
        <v>0</v>
      </c>
      <c r="T716" s="73">
        <f t="shared" si="118"/>
        <v>0</v>
      </c>
      <c r="U716" s="74">
        <f t="shared" si="119"/>
        <v>300</v>
      </c>
      <c r="V716" s="116">
        <f t="shared" si="120"/>
        <v>0</v>
      </c>
      <c r="W716" s="117">
        <f t="shared" si="121"/>
        <v>0</v>
      </c>
      <c r="X716" s="118">
        <f t="shared" si="122"/>
        <v>150</v>
      </c>
      <c r="Y716" s="119">
        <f t="shared" si="123"/>
        <v>0</v>
      </c>
      <c r="Z716" s="120">
        <f t="shared" si="124"/>
        <v>0</v>
      </c>
      <c r="AA716" s="121">
        <f t="shared" si="125"/>
        <v>150</v>
      </c>
      <c r="AB716" s="122"/>
    </row>
    <row r="717" spans="1:28" s="44" customFormat="1" ht="18" customHeight="1" x14ac:dyDescent="0.3">
      <c r="A717" s="489"/>
      <c r="B717" s="110" t="s">
        <v>165</v>
      </c>
      <c r="C717" s="111" t="s">
        <v>166</v>
      </c>
      <c r="D717" s="89" t="s">
        <v>237</v>
      </c>
      <c r="E717" s="226" t="s">
        <v>238</v>
      </c>
      <c r="F717" s="253" t="s">
        <v>0</v>
      </c>
      <c r="G717" s="426"/>
      <c r="H717" s="426"/>
      <c r="I717" s="426">
        <v>2190</v>
      </c>
      <c r="J717" s="112" t="s">
        <v>11</v>
      </c>
      <c r="K717" s="112" t="s">
        <v>1</v>
      </c>
      <c r="L717" s="253">
        <v>3</v>
      </c>
      <c r="M717" s="253">
        <v>25</v>
      </c>
      <c r="N717" s="113" t="s">
        <v>36</v>
      </c>
      <c r="O717" s="114">
        <v>46022</v>
      </c>
      <c r="P717" s="114">
        <v>46023</v>
      </c>
      <c r="Q717" s="114">
        <v>46752</v>
      </c>
      <c r="R717" s="115">
        <v>24</v>
      </c>
      <c r="S717" s="72">
        <f t="shared" si="117"/>
        <v>0</v>
      </c>
      <c r="T717" s="73">
        <f t="shared" si="118"/>
        <v>0</v>
      </c>
      <c r="U717" s="74">
        <f t="shared" si="119"/>
        <v>4380</v>
      </c>
      <c r="V717" s="116">
        <f t="shared" si="120"/>
        <v>0</v>
      </c>
      <c r="W717" s="117">
        <f t="shared" si="121"/>
        <v>0</v>
      </c>
      <c r="X717" s="118">
        <f t="shared" si="122"/>
        <v>2190</v>
      </c>
      <c r="Y717" s="119">
        <f t="shared" si="123"/>
        <v>0</v>
      </c>
      <c r="Z717" s="120">
        <f t="shared" si="124"/>
        <v>0</v>
      </c>
      <c r="AA717" s="121">
        <f t="shared" si="125"/>
        <v>2190</v>
      </c>
      <c r="AB717" s="122"/>
    </row>
    <row r="718" spans="1:28" s="44" customFormat="1" ht="18" customHeight="1" x14ac:dyDescent="0.3">
      <c r="A718" s="489"/>
      <c r="B718" s="110" t="s">
        <v>165</v>
      </c>
      <c r="C718" s="111" t="s">
        <v>166</v>
      </c>
      <c r="D718" s="89" t="s">
        <v>239</v>
      </c>
      <c r="E718" s="226" t="s">
        <v>240</v>
      </c>
      <c r="F718" s="253" t="s">
        <v>0</v>
      </c>
      <c r="G718" s="426"/>
      <c r="H718" s="426"/>
      <c r="I718" s="426">
        <v>1440</v>
      </c>
      <c r="J718" s="112" t="s">
        <v>11</v>
      </c>
      <c r="K718" s="112" t="s">
        <v>8</v>
      </c>
      <c r="L718" s="253">
        <v>3</v>
      </c>
      <c r="M718" s="253">
        <v>16</v>
      </c>
      <c r="N718" s="113" t="s">
        <v>36</v>
      </c>
      <c r="O718" s="114">
        <v>46022</v>
      </c>
      <c r="P718" s="114">
        <v>46023</v>
      </c>
      <c r="Q718" s="114">
        <v>46752</v>
      </c>
      <c r="R718" s="115">
        <v>24</v>
      </c>
      <c r="S718" s="72">
        <f t="shared" si="117"/>
        <v>0</v>
      </c>
      <c r="T718" s="73">
        <f t="shared" si="118"/>
        <v>0</v>
      </c>
      <c r="U718" s="74">
        <f t="shared" si="119"/>
        <v>2880</v>
      </c>
      <c r="V718" s="116">
        <f t="shared" si="120"/>
        <v>0</v>
      </c>
      <c r="W718" s="117">
        <f t="shared" si="121"/>
        <v>0</v>
      </c>
      <c r="X718" s="118">
        <f t="shared" si="122"/>
        <v>1440</v>
      </c>
      <c r="Y718" s="119">
        <f t="shared" si="123"/>
        <v>0</v>
      </c>
      <c r="Z718" s="120">
        <f t="shared" si="124"/>
        <v>0</v>
      </c>
      <c r="AA718" s="121">
        <f t="shared" si="125"/>
        <v>1440</v>
      </c>
      <c r="AB718" s="122"/>
    </row>
    <row r="719" spans="1:28" s="44" customFormat="1" ht="18" customHeight="1" x14ac:dyDescent="0.3">
      <c r="A719" s="489"/>
      <c r="B719" s="110" t="s">
        <v>165</v>
      </c>
      <c r="C719" s="111" t="s">
        <v>166</v>
      </c>
      <c r="D719" s="89" t="s">
        <v>241</v>
      </c>
      <c r="E719" s="226" t="s">
        <v>242</v>
      </c>
      <c r="F719" s="253" t="s">
        <v>0</v>
      </c>
      <c r="G719" s="426"/>
      <c r="H719" s="426"/>
      <c r="I719" s="426">
        <v>0</v>
      </c>
      <c r="J719" s="112" t="s">
        <v>11</v>
      </c>
      <c r="K719" s="112" t="s">
        <v>8</v>
      </c>
      <c r="L719" s="253">
        <v>3</v>
      </c>
      <c r="M719" s="253">
        <v>16</v>
      </c>
      <c r="N719" s="113" t="s">
        <v>36</v>
      </c>
      <c r="O719" s="114">
        <v>46022</v>
      </c>
      <c r="P719" s="114">
        <v>46023</v>
      </c>
      <c r="Q719" s="114">
        <v>46752</v>
      </c>
      <c r="R719" s="115">
        <v>24</v>
      </c>
      <c r="S719" s="72">
        <f t="shared" si="117"/>
        <v>0</v>
      </c>
      <c r="T719" s="73">
        <f t="shared" si="118"/>
        <v>0</v>
      </c>
      <c r="U719" s="74">
        <f t="shared" si="119"/>
        <v>0</v>
      </c>
      <c r="V719" s="116">
        <f t="shared" si="120"/>
        <v>0</v>
      </c>
      <c r="W719" s="117">
        <f t="shared" si="121"/>
        <v>0</v>
      </c>
      <c r="X719" s="118">
        <f t="shared" si="122"/>
        <v>0</v>
      </c>
      <c r="Y719" s="119">
        <f t="shared" si="123"/>
        <v>0</v>
      </c>
      <c r="Z719" s="120">
        <f t="shared" si="124"/>
        <v>0</v>
      </c>
      <c r="AA719" s="121">
        <f t="shared" si="125"/>
        <v>0</v>
      </c>
      <c r="AB719" s="122"/>
    </row>
    <row r="720" spans="1:28" s="44" customFormat="1" ht="18" customHeight="1" x14ac:dyDescent="0.3">
      <c r="A720" s="489"/>
      <c r="B720" s="110" t="s">
        <v>165</v>
      </c>
      <c r="C720" s="111" t="s">
        <v>166</v>
      </c>
      <c r="D720" s="89" t="s">
        <v>243</v>
      </c>
      <c r="E720" s="226" t="s">
        <v>244</v>
      </c>
      <c r="F720" s="253" t="s">
        <v>0</v>
      </c>
      <c r="G720" s="426"/>
      <c r="H720" s="426"/>
      <c r="I720" s="426">
        <v>130</v>
      </c>
      <c r="J720" s="112" t="s">
        <v>11</v>
      </c>
      <c r="K720" s="112" t="s">
        <v>8</v>
      </c>
      <c r="L720" s="253">
        <v>3</v>
      </c>
      <c r="M720" s="253">
        <v>16</v>
      </c>
      <c r="N720" s="113" t="s">
        <v>36</v>
      </c>
      <c r="O720" s="114">
        <v>46022</v>
      </c>
      <c r="P720" s="114">
        <v>46023</v>
      </c>
      <c r="Q720" s="114">
        <v>46752</v>
      </c>
      <c r="R720" s="115">
        <v>24</v>
      </c>
      <c r="S720" s="72">
        <f t="shared" si="117"/>
        <v>0</v>
      </c>
      <c r="T720" s="73">
        <f t="shared" si="118"/>
        <v>0</v>
      </c>
      <c r="U720" s="74">
        <f t="shared" si="119"/>
        <v>260</v>
      </c>
      <c r="V720" s="116">
        <f t="shared" si="120"/>
        <v>0</v>
      </c>
      <c r="W720" s="117">
        <f t="shared" si="121"/>
        <v>0</v>
      </c>
      <c r="X720" s="118">
        <f t="shared" si="122"/>
        <v>130</v>
      </c>
      <c r="Y720" s="119">
        <f t="shared" si="123"/>
        <v>0</v>
      </c>
      <c r="Z720" s="120">
        <f t="shared" si="124"/>
        <v>0</v>
      </c>
      <c r="AA720" s="121">
        <f t="shared" si="125"/>
        <v>130</v>
      </c>
      <c r="AB720" s="122"/>
    </row>
    <row r="721" spans="1:28" s="44" customFormat="1" ht="18" customHeight="1" x14ac:dyDescent="0.3">
      <c r="A721" s="489"/>
      <c r="B721" s="110" t="s">
        <v>165</v>
      </c>
      <c r="C721" s="111" t="s">
        <v>166</v>
      </c>
      <c r="D721" s="89" t="s">
        <v>245</v>
      </c>
      <c r="E721" s="226" t="s">
        <v>246</v>
      </c>
      <c r="F721" s="253" t="s">
        <v>0</v>
      </c>
      <c r="G721" s="426"/>
      <c r="H721" s="426"/>
      <c r="I721" s="426">
        <v>240</v>
      </c>
      <c r="J721" s="112" t="s">
        <v>11</v>
      </c>
      <c r="K721" s="112" t="s">
        <v>8</v>
      </c>
      <c r="L721" s="253">
        <v>3</v>
      </c>
      <c r="M721" s="253">
        <v>16</v>
      </c>
      <c r="N721" s="113" t="s">
        <v>36</v>
      </c>
      <c r="O721" s="114">
        <v>46022</v>
      </c>
      <c r="P721" s="114">
        <v>46023</v>
      </c>
      <c r="Q721" s="114">
        <v>46752</v>
      </c>
      <c r="R721" s="115">
        <v>24</v>
      </c>
      <c r="S721" s="72">
        <f t="shared" si="117"/>
        <v>0</v>
      </c>
      <c r="T721" s="73">
        <f t="shared" si="118"/>
        <v>0</v>
      </c>
      <c r="U721" s="74">
        <f t="shared" si="119"/>
        <v>480</v>
      </c>
      <c r="V721" s="116">
        <f t="shared" si="120"/>
        <v>0</v>
      </c>
      <c r="W721" s="117">
        <f t="shared" si="121"/>
        <v>0</v>
      </c>
      <c r="X721" s="118">
        <f t="shared" si="122"/>
        <v>240</v>
      </c>
      <c r="Y721" s="119">
        <f t="shared" si="123"/>
        <v>0</v>
      </c>
      <c r="Z721" s="120">
        <f t="shared" si="124"/>
        <v>0</v>
      </c>
      <c r="AA721" s="121">
        <f t="shared" si="125"/>
        <v>240</v>
      </c>
      <c r="AB721" s="122"/>
    </row>
    <row r="722" spans="1:28" s="44" customFormat="1" ht="18" customHeight="1" thickBot="1" x14ac:dyDescent="0.35">
      <c r="A722" s="490"/>
      <c r="B722" s="154" t="s">
        <v>165</v>
      </c>
      <c r="C722" s="356" t="s">
        <v>166</v>
      </c>
      <c r="D722" s="357" t="s">
        <v>247</v>
      </c>
      <c r="E722" s="365" t="s">
        <v>248</v>
      </c>
      <c r="F722" s="250" t="s">
        <v>0</v>
      </c>
      <c r="G722" s="429"/>
      <c r="H722" s="429"/>
      <c r="I722" s="429">
        <v>360</v>
      </c>
      <c r="J722" s="137" t="s">
        <v>11</v>
      </c>
      <c r="K722" s="137" t="s">
        <v>1</v>
      </c>
      <c r="L722" s="250">
        <v>3</v>
      </c>
      <c r="M722" s="250">
        <v>25</v>
      </c>
      <c r="N722" s="138" t="s">
        <v>36</v>
      </c>
      <c r="O722" s="139">
        <v>46022</v>
      </c>
      <c r="P722" s="139">
        <v>46023</v>
      </c>
      <c r="Q722" s="139">
        <v>46752</v>
      </c>
      <c r="R722" s="140">
        <v>24</v>
      </c>
      <c r="S722" s="305">
        <f t="shared" si="117"/>
        <v>0</v>
      </c>
      <c r="T722" s="261">
        <f t="shared" si="118"/>
        <v>0</v>
      </c>
      <c r="U722" s="306">
        <f t="shared" si="119"/>
        <v>720</v>
      </c>
      <c r="V722" s="313">
        <f t="shared" si="120"/>
        <v>0</v>
      </c>
      <c r="W722" s="262">
        <f t="shared" si="121"/>
        <v>0</v>
      </c>
      <c r="X722" s="314">
        <f t="shared" si="122"/>
        <v>360</v>
      </c>
      <c r="Y722" s="321">
        <f t="shared" si="123"/>
        <v>0</v>
      </c>
      <c r="Z722" s="263">
        <f t="shared" si="124"/>
        <v>0</v>
      </c>
      <c r="AA722" s="322">
        <f t="shared" si="125"/>
        <v>360</v>
      </c>
      <c r="AB722" s="141"/>
    </row>
    <row r="723" spans="1:28" s="44" customFormat="1" ht="38.25" customHeight="1" thickBot="1" x14ac:dyDescent="0.35">
      <c r="A723" s="297">
        <v>48</v>
      </c>
      <c r="B723" s="298" t="s">
        <v>1583</v>
      </c>
      <c r="C723" s="352" t="s">
        <v>1584</v>
      </c>
      <c r="D723" s="354" t="s">
        <v>334</v>
      </c>
      <c r="E723" s="371" t="s">
        <v>335</v>
      </c>
      <c r="F723" s="271" t="s">
        <v>0</v>
      </c>
      <c r="G723" s="170"/>
      <c r="H723" s="170"/>
      <c r="I723" s="170">
        <v>28980</v>
      </c>
      <c r="J723" s="169" t="s">
        <v>11</v>
      </c>
      <c r="K723" s="169" t="s">
        <v>8</v>
      </c>
      <c r="L723" s="169">
        <v>3</v>
      </c>
      <c r="M723" s="170">
        <v>16</v>
      </c>
      <c r="N723" s="171" t="s">
        <v>36</v>
      </c>
      <c r="O723" s="172">
        <v>46022</v>
      </c>
      <c r="P723" s="172">
        <v>46023</v>
      </c>
      <c r="Q723" s="172">
        <v>46752</v>
      </c>
      <c r="R723" s="173">
        <v>24</v>
      </c>
      <c r="S723" s="307">
        <f t="shared" si="117"/>
        <v>0</v>
      </c>
      <c r="T723" s="272">
        <f t="shared" si="118"/>
        <v>0</v>
      </c>
      <c r="U723" s="308">
        <f>SUM(I723/12*R723)</f>
        <v>57960</v>
      </c>
      <c r="V723" s="315">
        <f t="shared" si="120"/>
        <v>0</v>
      </c>
      <c r="W723" s="273">
        <f t="shared" si="121"/>
        <v>0</v>
      </c>
      <c r="X723" s="316">
        <f t="shared" si="122"/>
        <v>28980</v>
      </c>
      <c r="Y723" s="323">
        <f t="shared" si="123"/>
        <v>0</v>
      </c>
      <c r="Z723" s="274">
        <f t="shared" si="124"/>
        <v>0</v>
      </c>
      <c r="AA723" s="324">
        <f t="shared" si="125"/>
        <v>28980</v>
      </c>
      <c r="AB723" s="174"/>
    </row>
    <row r="724" spans="1:28" s="44" customFormat="1" ht="18" customHeight="1" x14ac:dyDescent="0.3">
      <c r="A724" s="491">
        <v>49</v>
      </c>
      <c r="B724" s="96" t="s">
        <v>167</v>
      </c>
      <c r="C724" s="97" t="s">
        <v>166</v>
      </c>
      <c r="D724" s="175" t="s">
        <v>212</v>
      </c>
      <c r="E724" s="364" t="s">
        <v>213</v>
      </c>
      <c r="F724" s="254" t="s">
        <v>0</v>
      </c>
      <c r="G724" s="425"/>
      <c r="H724" s="425"/>
      <c r="I724" s="425">
        <v>72122</v>
      </c>
      <c r="J724" s="98" t="s">
        <v>11</v>
      </c>
      <c r="K724" s="98" t="s">
        <v>1573</v>
      </c>
      <c r="L724" s="254">
        <v>3</v>
      </c>
      <c r="M724" s="254">
        <v>127</v>
      </c>
      <c r="N724" s="100" t="s">
        <v>218</v>
      </c>
      <c r="O724" s="101">
        <v>46387</v>
      </c>
      <c r="P724" s="101">
        <v>46388</v>
      </c>
      <c r="Q724" s="101">
        <v>46752</v>
      </c>
      <c r="R724" s="102">
        <v>12</v>
      </c>
      <c r="S724" s="69">
        <f t="shared" si="117"/>
        <v>0</v>
      </c>
      <c r="T724" s="70">
        <f t="shared" si="118"/>
        <v>0</v>
      </c>
      <c r="U724" s="71">
        <f t="shared" si="119"/>
        <v>72122</v>
      </c>
      <c r="V724" s="103">
        <v>0</v>
      </c>
      <c r="W724" s="104">
        <v>0</v>
      </c>
      <c r="X724" s="105">
        <v>0</v>
      </c>
      <c r="Y724" s="106">
        <f>SUM(G724/12*12)</f>
        <v>0</v>
      </c>
      <c r="Z724" s="107">
        <f>SUM(H724/12*12)</f>
        <v>0</v>
      </c>
      <c r="AA724" s="108">
        <f>SUM(I724/12*12)</f>
        <v>72122</v>
      </c>
      <c r="AB724" s="109"/>
    </row>
    <row r="725" spans="1:28" s="44" customFormat="1" ht="18" customHeight="1" x14ac:dyDescent="0.3">
      <c r="A725" s="489"/>
      <c r="B725" s="110" t="s">
        <v>167</v>
      </c>
      <c r="C725" s="111" t="s">
        <v>166</v>
      </c>
      <c r="D725" s="89" t="s">
        <v>214</v>
      </c>
      <c r="E725" s="226" t="s">
        <v>215</v>
      </c>
      <c r="F725" s="253" t="s">
        <v>2</v>
      </c>
      <c r="G725" s="426"/>
      <c r="H725" s="426"/>
      <c r="I725" s="426">
        <v>1036</v>
      </c>
      <c r="J725" s="112" t="s">
        <v>11</v>
      </c>
      <c r="K725" s="112" t="s">
        <v>1</v>
      </c>
      <c r="L725" s="253">
        <v>3</v>
      </c>
      <c r="M725" s="253">
        <v>25</v>
      </c>
      <c r="N725" s="113" t="s">
        <v>218</v>
      </c>
      <c r="O725" s="114">
        <v>46387</v>
      </c>
      <c r="P725" s="114">
        <v>46388</v>
      </c>
      <c r="Q725" s="114">
        <v>46752</v>
      </c>
      <c r="R725" s="115">
        <v>12</v>
      </c>
      <c r="S725" s="72">
        <f t="shared" si="117"/>
        <v>0</v>
      </c>
      <c r="T725" s="73">
        <f t="shared" si="118"/>
        <v>0</v>
      </c>
      <c r="U725" s="74">
        <f t="shared" si="119"/>
        <v>1036</v>
      </c>
      <c r="V725" s="116">
        <v>0</v>
      </c>
      <c r="W725" s="117">
        <v>0</v>
      </c>
      <c r="X725" s="118">
        <v>0</v>
      </c>
      <c r="Y725" s="119">
        <f t="shared" ref="Y725:Y726" si="126">SUM(G725/12*12)</f>
        <v>0</v>
      </c>
      <c r="Z725" s="120">
        <f t="shared" ref="Z725:Z726" si="127">SUM(H725/12*12)</f>
        <v>0</v>
      </c>
      <c r="AA725" s="121">
        <f t="shared" ref="AA725:AA726" si="128">SUM(I725/12*12)</f>
        <v>1036</v>
      </c>
      <c r="AB725" s="122"/>
    </row>
    <row r="726" spans="1:28" s="44" customFormat="1" ht="18" customHeight="1" thickBot="1" x14ac:dyDescent="0.35">
      <c r="A726" s="490"/>
      <c r="B726" s="154" t="s">
        <v>167</v>
      </c>
      <c r="C726" s="356" t="s">
        <v>166</v>
      </c>
      <c r="D726" s="357" t="s">
        <v>216</v>
      </c>
      <c r="E726" s="365" t="s">
        <v>217</v>
      </c>
      <c r="F726" s="250" t="s">
        <v>0</v>
      </c>
      <c r="G726" s="429">
        <v>3554</v>
      </c>
      <c r="H726" s="429">
        <v>940</v>
      </c>
      <c r="I726" s="429"/>
      <c r="J726" s="137" t="s">
        <v>11</v>
      </c>
      <c r="K726" s="137" t="s">
        <v>21</v>
      </c>
      <c r="L726" s="250">
        <v>3</v>
      </c>
      <c r="M726" s="250">
        <v>100</v>
      </c>
      <c r="N726" s="138" t="s">
        <v>218</v>
      </c>
      <c r="O726" s="139">
        <v>46387</v>
      </c>
      <c r="P726" s="139">
        <v>46388</v>
      </c>
      <c r="Q726" s="139">
        <v>46752</v>
      </c>
      <c r="R726" s="140">
        <v>12</v>
      </c>
      <c r="S726" s="305">
        <f t="shared" si="117"/>
        <v>3554</v>
      </c>
      <c r="T726" s="261">
        <f t="shared" si="118"/>
        <v>940</v>
      </c>
      <c r="U726" s="306">
        <f t="shared" si="119"/>
        <v>0</v>
      </c>
      <c r="V726" s="313">
        <v>0</v>
      </c>
      <c r="W726" s="262">
        <v>0</v>
      </c>
      <c r="X726" s="314">
        <v>0</v>
      </c>
      <c r="Y726" s="321">
        <f t="shared" si="126"/>
        <v>3554</v>
      </c>
      <c r="Z726" s="263">
        <f t="shared" si="127"/>
        <v>940</v>
      </c>
      <c r="AA726" s="322">
        <f t="shared" si="128"/>
        <v>0</v>
      </c>
      <c r="AB726" s="141"/>
    </row>
    <row r="727" spans="1:28" ht="18" customHeight="1" thickBot="1" x14ac:dyDescent="0.35"/>
    <row r="728" spans="1:28" ht="18" customHeight="1" thickBot="1" x14ac:dyDescent="0.35">
      <c r="A728" s="48" t="s">
        <v>51</v>
      </c>
      <c r="B728" s="42"/>
      <c r="C728" s="43"/>
      <c r="D728" s="44"/>
      <c r="E728" s="47" t="s">
        <v>50</v>
      </c>
      <c r="F728" s="45"/>
      <c r="G728" s="46">
        <f>SUM(G10:G726)</f>
        <v>1931381</v>
      </c>
      <c r="H728" s="46">
        <f>SUM(H10:H726)</f>
        <v>2318624</v>
      </c>
      <c r="I728" s="46">
        <f>SUM(I10:I726)</f>
        <v>2684746</v>
      </c>
      <c r="S728" s="386">
        <f t="shared" ref="S728:AA728" si="129">SUM(S10:S726)</f>
        <v>3856152.8333333335</v>
      </c>
      <c r="T728" s="386">
        <f t="shared" si="129"/>
        <v>4634924.833333333</v>
      </c>
      <c r="U728" s="386">
        <f t="shared" si="129"/>
        <v>5290797</v>
      </c>
      <c r="V728" s="386">
        <f t="shared" si="129"/>
        <v>1924771.8333333333</v>
      </c>
      <c r="W728" s="386">
        <f t="shared" si="129"/>
        <v>2316300.8333333335</v>
      </c>
      <c r="X728" s="386">
        <f t="shared" si="129"/>
        <v>2606051</v>
      </c>
      <c r="Y728" s="386">
        <f t="shared" si="129"/>
        <v>1931381</v>
      </c>
      <c r="Z728" s="386">
        <f t="shared" si="129"/>
        <v>2318624</v>
      </c>
      <c r="AA728" s="386">
        <f t="shared" si="129"/>
        <v>2684746</v>
      </c>
    </row>
    <row r="729" spans="1:28" ht="18" customHeight="1" thickBot="1" x14ac:dyDescent="0.35">
      <c r="A729" s="49" t="s">
        <v>1562</v>
      </c>
      <c r="B729" s="50"/>
      <c r="C729" s="43"/>
      <c r="D729" s="44"/>
      <c r="E729" s="44"/>
      <c r="F729" s="45"/>
      <c r="G729" s="484">
        <f>SUM(G10:I726)</f>
        <v>6934751</v>
      </c>
      <c r="H729" s="484"/>
      <c r="I729" s="484"/>
      <c r="S729" s="475">
        <f>SUM(S10:U726)</f>
        <v>13781874.666666668</v>
      </c>
      <c r="T729" s="459"/>
      <c r="U729" s="460"/>
      <c r="V729" s="475">
        <f>SUM(V10:X726)</f>
        <v>6847123.666666666</v>
      </c>
      <c r="W729" s="459"/>
      <c r="X729" s="460"/>
      <c r="Y729" s="458">
        <f>SUM(Y10:AA726)</f>
        <v>6934751</v>
      </c>
      <c r="Z729" s="459"/>
      <c r="AA729" s="460"/>
    </row>
    <row r="732" spans="1:28" ht="36.75" customHeight="1" thickBot="1" x14ac:dyDescent="0.35">
      <c r="H732" s="482"/>
      <c r="I732" s="482"/>
      <c r="J732" s="482"/>
      <c r="K732" s="483"/>
      <c r="L732" s="483"/>
      <c r="M732" s="483"/>
    </row>
    <row r="733" spans="1:28" ht="43.5" customHeight="1" thickBot="1" x14ac:dyDescent="0.35">
      <c r="A733" s="8"/>
      <c r="B733" s="493" t="s">
        <v>800</v>
      </c>
      <c r="C733" s="494"/>
      <c r="D733" s="494"/>
      <c r="E733" s="495"/>
      <c r="F733" s="9"/>
      <c r="G733" s="9"/>
      <c r="H733" s="12"/>
      <c r="I733" s="12"/>
      <c r="J733" s="11"/>
      <c r="K733" s="12"/>
      <c r="L733" s="476" t="s">
        <v>1563</v>
      </c>
      <c r="M733" s="477"/>
      <c r="N733" s="477"/>
      <c r="O733" s="478"/>
      <c r="P733" s="472" t="s">
        <v>47</v>
      </c>
      <c r="Q733" s="472"/>
      <c r="R733" s="473"/>
      <c r="S733" s="474" t="s">
        <v>48</v>
      </c>
      <c r="T733" s="474"/>
      <c r="U733" s="474"/>
      <c r="V733" s="461"/>
      <c r="W733" s="461"/>
      <c r="X733" s="461"/>
      <c r="Y733" s="462"/>
      <c r="Z733" s="462"/>
      <c r="AA733" s="462"/>
    </row>
    <row r="734" spans="1:28" ht="33.6" customHeight="1" thickBot="1" x14ac:dyDescent="0.35">
      <c r="B734" s="496" t="s">
        <v>777</v>
      </c>
      <c r="C734" s="498" t="s">
        <v>801</v>
      </c>
      <c r="D734" s="499"/>
      <c r="E734" s="500"/>
      <c r="F734" s="17"/>
      <c r="G734" s="399"/>
      <c r="H734" s="13"/>
      <c r="I734" s="13"/>
      <c r="J734" s="13"/>
      <c r="K734" s="13"/>
      <c r="L734" s="479"/>
      <c r="M734" s="480"/>
      <c r="N734" s="480"/>
      <c r="O734" s="481"/>
      <c r="P734" s="57" t="s">
        <v>44</v>
      </c>
      <c r="Q734" s="56" t="s">
        <v>45</v>
      </c>
      <c r="R734" s="58" t="s">
        <v>46</v>
      </c>
      <c r="S734" s="56" t="s">
        <v>44</v>
      </c>
      <c r="T734" s="56" t="s">
        <v>45</v>
      </c>
      <c r="U734" s="58" t="s">
        <v>46</v>
      </c>
      <c r="V734" s="34"/>
      <c r="W734" s="34"/>
      <c r="X734" s="33"/>
      <c r="Y734" s="34"/>
      <c r="Z734" s="34"/>
      <c r="AA734" s="33"/>
      <c r="AB734" s="19"/>
    </row>
    <row r="735" spans="1:28" ht="45.75" customHeight="1" thickBot="1" x14ac:dyDescent="0.35">
      <c r="B735" s="497"/>
      <c r="C735" s="498" t="s">
        <v>802</v>
      </c>
      <c r="D735" s="499"/>
      <c r="E735" s="500"/>
      <c r="F735" s="18"/>
      <c r="G735" s="400"/>
      <c r="H735" s="14"/>
      <c r="I735" s="14"/>
      <c r="J735" s="14"/>
      <c r="K735" s="14"/>
      <c r="L735" s="452" t="s">
        <v>38</v>
      </c>
      <c r="M735" s="453"/>
      <c r="N735" s="453"/>
      <c r="O735" s="454"/>
      <c r="P735" s="59">
        <f>SUMIF(J10:J726,"ADM",S10:S726)</f>
        <v>2933872.8333333335</v>
      </c>
      <c r="Q735" s="59">
        <f>SUMIF(J10:J726,"ADM",T10:T726)</f>
        <v>1968368.8333333335</v>
      </c>
      <c r="R735" s="59">
        <f>SUMIF(J10:J726,"ADM",U10:U726)</f>
        <v>3102557</v>
      </c>
      <c r="S735" s="59">
        <f>SUMIF(J10:J726,"VO",S10:S726)</f>
        <v>922280</v>
      </c>
      <c r="T735" s="59">
        <f>SUMIF(J10:J726,"VO",T10:T726)</f>
        <v>2666556</v>
      </c>
      <c r="U735" s="59">
        <f>SUMIF(J10:J726,"VO",U10:U726)</f>
        <v>2188240</v>
      </c>
      <c r="V735" s="35"/>
      <c r="W735" s="35"/>
      <c r="X735" s="35"/>
      <c r="Y735" s="35"/>
      <c r="Z735" s="35"/>
      <c r="AA735" s="35"/>
      <c r="AB735" s="10"/>
    </row>
    <row r="736" spans="1:28" ht="45.75" customHeight="1" thickBot="1" x14ac:dyDescent="0.35">
      <c r="B736" s="496" t="s">
        <v>778</v>
      </c>
      <c r="C736" s="498" t="s">
        <v>803</v>
      </c>
      <c r="D736" s="499"/>
      <c r="E736" s="500"/>
      <c r="F736" s="15"/>
      <c r="G736" s="401"/>
      <c r="H736" s="35"/>
      <c r="I736" s="35"/>
      <c r="J736" s="35"/>
      <c r="K736" s="16"/>
      <c r="L736" s="455" t="s">
        <v>39</v>
      </c>
      <c r="M736" s="456"/>
      <c r="N736" s="456"/>
      <c r="O736" s="457"/>
      <c r="P736" s="60">
        <f t="shared" ref="P736:U736" si="130">P735/1000</f>
        <v>2933.8728333333333</v>
      </c>
      <c r="Q736" s="60">
        <f t="shared" si="130"/>
        <v>1968.3688333333334</v>
      </c>
      <c r="R736" s="60">
        <f t="shared" si="130"/>
        <v>3102.5569999999998</v>
      </c>
      <c r="S736" s="60">
        <f t="shared" si="130"/>
        <v>922.28</v>
      </c>
      <c r="T736" s="60">
        <f t="shared" si="130"/>
        <v>2666.556</v>
      </c>
      <c r="U736" s="60">
        <f t="shared" si="130"/>
        <v>2188.2399999999998</v>
      </c>
      <c r="V736" s="36"/>
      <c r="W736" s="36"/>
      <c r="X736" s="36"/>
      <c r="Y736" s="36"/>
      <c r="Z736" s="36"/>
      <c r="AA736" s="36"/>
      <c r="AB736" s="10"/>
    </row>
    <row r="737" spans="2:28" ht="34.950000000000003" customHeight="1" thickBot="1" x14ac:dyDescent="0.35">
      <c r="B737" s="497"/>
      <c r="C737" s="498" t="s">
        <v>804</v>
      </c>
      <c r="D737" s="499"/>
      <c r="E737" s="500"/>
      <c r="F737" s="22"/>
      <c r="G737" s="402"/>
      <c r="H737" s="402"/>
      <c r="I737" s="402"/>
      <c r="J737" s="22"/>
      <c r="K737" s="22"/>
      <c r="L737" s="446" t="s">
        <v>65</v>
      </c>
      <c r="M737" s="447"/>
      <c r="N737" s="447"/>
      <c r="O737" s="448"/>
      <c r="P737" s="449">
        <f>SUM(P736:U736)</f>
        <v>13781.874666666667</v>
      </c>
      <c r="Q737" s="450"/>
      <c r="R737" s="450"/>
      <c r="S737" s="450"/>
      <c r="T737" s="450"/>
      <c r="U737" s="451"/>
      <c r="V737" s="35"/>
      <c r="W737" s="35"/>
      <c r="X737" s="35"/>
      <c r="Y737" s="35"/>
      <c r="Z737" s="35"/>
      <c r="AA737" s="35"/>
      <c r="AB737" s="10"/>
    </row>
    <row r="738" spans="2:28" ht="18" customHeight="1" x14ac:dyDescent="0.3">
      <c r="B738" s="19"/>
      <c r="C738" s="20"/>
      <c r="D738" s="19"/>
      <c r="E738" s="19"/>
      <c r="F738" s="22"/>
      <c r="G738" s="402"/>
      <c r="H738" s="402"/>
      <c r="I738" s="402"/>
      <c r="J738" s="22"/>
      <c r="K738" s="22"/>
      <c r="L738" s="23"/>
      <c r="M738" s="23"/>
      <c r="N738" s="24"/>
      <c r="O738" s="25"/>
      <c r="P738" s="25"/>
      <c r="Q738" s="25"/>
      <c r="R738" s="22"/>
      <c r="S738" s="21"/>
      <c r="T738" s="21"/>
      <c r="U738" s="21"/>
      <c r="V738" s="21"/>
      <c r="W738" s="21"/>
      <c r="X738" s="21"/>
      <c r="Y738" s="21"/>
      <c r="Z738" s="21"/>
      <c r="AA738" s="21"/>
      <c r="AB738" s="19"/>
    </row>
    <row r="739" spans="2:28" ht="18" customHeight="1" thickBot="1" x14ac:dyDescent="0.35">
      <c r="B739" s="19"/>
      <c r="C739" s="20"/>
      <c r="D739" s="19"/>
      <c r="E739" s="19"/>
      <c r="F739" s="22"/>
      <c r="G739" s="402"/>
      <c r="H739" s="402"/>
      <c r="I739" s="402"/>
      <c r="J739" s="22"/>
      <c r="K739" s="22"/>
      <c r="L739" s="23"/>
      <c r="M739" s="23"/>
      <c r="N739" s="24"/>
      <c r="O739" s="25"/>
      <c r="P739" s="25"/>
      <c r="Q739" s="25"/>
      <c r="R739" s="22"/>
      <c r="S739" s="21"/>
      <c r="T739" s="21"/>
      <c r="U739" s="21"/>
      <c r="V739" s="21"/>
      <c r="W739" s="21"/>
      <c r="X739" s="21"/>
      <c r="Y739" s="21"/>
      <c r="Z739" s="21"/>
      <c r="AA739" s="21"/>
      <c r="AB739" s="19"/>
    </row>
    <row r="740" spans="2:28" ht="48.6" customHeight="1" thickBot="1" x14ac:dyDescent="0.35">
      <c r="B740" s="19"/>
      <c r="C740" s="20"/>
      <c r="D740" s="19"/>
      <c r="E740" s="19"/>
      <c r="F740" s="22"/>
      <c r="G740" s="402"/>
      <c r="H740" s="402"/>
      <c r="I740" s="402"/>
      <c r="J740" s="22"/>
      <c r="K740" s="22"/>
      <c r="L740" s="463" t="s">
        <v>1564</v>
      </c>
      <c r="M740" s="464"/>
      <c r="N740" s="464"/>
      <c r="O740" s="465"/>
      <c r="P740" s="469" t="s">
        <v>1574</v>
      </c>
      <c r="Q740" s="469"/>
      <c r="R740" s="470"/>
      <c r="S740" s="471" t="s">
        <v>1575</v>
      </c>
      <c r="T740" s="471"/>
      <c r="U740" s="471"/>
      <c r="V740" s="21"/>
      <c r="W740" s="21"/>
      <c r="X740" s="21"/>
      <c r="Y740" s="21"/>
      <c r="Z740" s="21"/>
      <c r="AA740" s="21"/>
      <c r="AB740" s="19"/>
    </row>
    <row r="741" spans="2:28" ht="37.950000000000003" customHeight="1" thickBot="1" x14ac:dyDescent="0.35">
      <c r="B741" s="19"/>
      <c r="C741" s="20"/>
      <c r="D741" s="19"/>
      <c r="E741" s="19"/>
      <c r="F741" s="22"/>
      <c r="G741" s="402"/>
      <c r="H741" s="402"/>
      <c r="I741" s="402"/>
      <c r="J741" s="22"/>
      <c r="K741" s="22"/>
      <c r="L741" s="466"/>
      <c r="M741" s="467"/>
      <c r="N741" s="467"/>
      <c r="O741" s="468"/>
      <c r="P741" s="52" t="s">
        <v>44</v>
      </c>
      <c r="Q741" s="53" t="s">
        <v>45</v>
      </c>
      <c r="R741" s="51" t="s">
        <v>46</v>
      </c>
      <c r="S741" s="53" t="s">
        <v>44</v>
      </c>
      <c r="T741" s="53" t="s">
        <v>45</v>
      </c>
      <c r="U741" s="51" t="s">
        <v>46</v>
      </c>
      <c r="V741" s="21"/>
      <c r="W741" s="21"/>
      <c r="X741" s="21"/>
      <c r="Y741" s="21"/>
      <c r="Z741" s="21"/>
      <c r="AA741" s="21"/>
      <c r="AB741" s="19"/>
    </row>
    <row r="742" spans="2:28" ht="46.5" customHeight="1" thickBot="1" x14ac:dyDescent="0.35">
      <c r="L742" s="440" t="s">
        <v>1566</v>
      </c>
      <c r="M742" s="441"/>
      <c r="N742" s="441"/>
      <c r="O742" s="442"/>
      <c r="P742" s="54">
        <f>SUMIF(J10:J726,"ADM",V10:V726)</f>
        <v>1463631.8333333333</v>
      </c>
      <c r="Q742" s="54">
        <f>SUMIF(J10:J726,"ADM",W10:W726)</f>
        <v>983022.83333333326</v>
      </c>
      <c r="R742" s="54">
        <f>SUMIF(J10:J726,"ADM",X10:X726)</f>
        <v>1511931</v>
      </c>
      <c r="S742" s="54">
        <f>SUMIF(J10:J726,"VO",V10:V726)</f>
        <v>461140</v>
      </c>
      <c r="T742" s="54">
        <f>SUMIF(J10:J726,"VO",W10:W726)</f>
        <v>1333278</v>
      </c>
      <c r="U742" s="54">
        <f>SUMIF(J10:J726,"VO",X10:X726)</f>
        <v>1094120</v>
      </c>
    </row>
    <row r="743" spans="2:28" ht="46.5" customHeight="1" thickBot="1" x14ac:dyDescent="0.35">
      <c r="L743" s="443" t="s">
        <v>1567</v>
      </c>
      <c r="M743" s="444"/>
      <c r="N743" s="444"/>
      <c r="O743" s="445"/>
      <c r="P743" s="55">
        <f t="shared" ref="P743:U743" si="131">P742/1000</f>
        <v>1463.6318333333334</v>
      </c>
      <c r="Q743" s="55">
        <f t="shared" si="131"/>
        <v>983.02283333333321</v>
      </c>
      <c r="R743" s="55">
        <f t="shared" si="131"/>
        <v>1511.931</v>
      </c>
      <c r="S743" s="55">
        <f t="shared" si="131"/>
        <v>461.14</v>
      </c>
      <c r="T743" s="55">
        <f t="shared" si="131"/>
        <v>1333.278</v>
      </c>
      <c r="U743" s="55">
        <f t="shared" si="131"/>
        <v>1094.1199999999999</v>
      </c>
    </row>
    <row r="744" spans="2:28" ht="35.4" customHeight="1" thickBot="1" x14ac:dyDescent="0.35">
      <c r="L744" s="525" t="s">
        <v>1568</v>
      </c>
      <c r="M744" s="526"/>
      <c r="N744" s="526"/>
      <c r="O744" s="527"/>
      <c r="P744" s="510">
        <f>SUM(P743:U743)</f>
        <v>6847.1236666666664</v>
      </c>
      <c r="Q744" s="511"/>
      <c r="R744" s="511"/>
      <c r="S744" s="511"/>
      <c r="T744" s="511"/>
      <c r="U744" s="512"/>
    </row>
    <row r="746" spans="2:28" ht="18" customHeight="1" thickBot="1" x14ac:dyDescent="0.35"/>
    <row r="747" spans="2:28" ht="56.25" customHeight="1" thickBot="1" x14ac:dyDescent="0.35">
      <c r="L747" s="513" t="s">
        <v>1565</v>
      </c>
      <c r="M747" s="514"/>
      <c r="N747" s="514"/>
      <c r="O747" s="515"/>
      <c r="P747" s="519" t="s">
        <v>1576</v>
      </c>
      <c r="Q747" s="519"/>
      <c r="R747" s="520"/>
      <c r="S747" s="521" t="s">
        <v>1577</v>
      </c>
      <c r="T747" s="521"/>
      <c r="U747" s="521"/>
    </row>
    <row r="748" spans="2:28" ht="40.950000000000003" customHeight="1" thickBot="1" x14ac:dyDescent="0.35">
      <c r="L748" s="516"/>
      <c r="M748" s="517"/>
      <c r="N748" s="517"/>
      <c r="O748" s="518"/>
      <c r="P748" s="62" t="s">
        <v>44</v>
      </c>
      <c r="Q748" s="63" t="s">
        <v>45</v>
      </c>
      <c r="R748" s="61" t="s">
        <v>46</v>
      </c>
      <c r="S748" s="63" t="s">
        <v>44</v>
      </c>
      <c r="T748" s="63" t="s">
        <v>45</v>
      </c>
      <c r="U748" s="61" t="s">
        <v>46</v>
      </c>
    </row>
    <row r="749" spans="2:28" ht="46.5" customHeight="1" thickBot="1" x14ac:dyDescent="0.35">
      <c r="L749" s="522" t="s">
        <v>1569</v>
      </c>
      <c r="M749" s="523"/>
      <c r="N749" s="523"/>
      <c r="O749" s="524"/>
      <c r="P749" s="64">
        <f>SUMIF(J10:J726,"ADM",Y10:Y726)</f>
        <v>1470241</v>
      </c>
      <c r="Q749" s="64">
        <f>SUMIF(J10:J726,"ADM",Z10:Z726)</f>
        <v>985346</v>
      </c>
      <c r="R749" s="64">
        <f>SUMIF(J10:J726,"ADM",AA10:AA726)</f>
        <v>1590626</v>
      </c>
      <c r="S749" s="64">
        <f>SUMIF(J10:J726,"VO",Y10:Y726)</f>
        <v>461140</v>
      </c>
      <c r="T749" s="64">
        <f>SUMIF(J10:J726,"VO",Z10:Z726)</f>
        <v>1333278</v>
      </c>
      <c r="U749" s="64">
        <f>SUMIF(J10:J726,"VO",AA10:AA726)</f>
        <v>1094120</v>
      </c>
    </row>
    <row r="750" spans="2:28" ht="46.5" customHeight="1" thickBot="1" x14ac:dyDescent="0.35">
      <c r="L750" s="501" t="s">
        <v>1570</v>
      </c>
      <c r="M750" s="502"/>
      <c r="N750" s="502"/>
      <c r="O750" s="503"/>
      <c r="P750" s="65">
        <f t="shared" ref="P750:U750" si="132">P749/1000</f>
        <v>1470.241</v>
      </c>
      <c r="Q750" s="65">
        <f>Q749/1000</f>
        <v>985.346</v>
      </c>
      <c r="R750" s="65">
        <f>R749/1000</f>
        <v>1590.626</v>
      </c>
      <c r="S750" s="65">
        <f t="shared" si="132"/>
        <v>461.14</v>
      </c>
      <c r="T750" s="65">
        <f>T749/1000</f>
        <v>1333.278</v>
      </c>
      <c r="U750" s="65">
        <f t="shared" si="132"/>
        <v>1094.1199999999999</v>
      </c>
    </row>
    <row r="751" spans="2:28" ht="36.6" customHeight="1" thickBot="1" x14ac:dyDescent="0.35">
      <c r="L751" s="504" t="s">
        <v>1571</v>
      </c>
      <c r="M751" s="505"/>
      <c r="N751" s="505"/>
      <c r="O751" s="506"/>
      <c r="P751" s="507">
        <f>SUM(P750:U750)</f>
        <v>6934.7510000000002</v>
      </c>
      <c r="Q751" s="508"/>
      <c r="R751" s="508"/>
      <c r="S751" s="508"/>
      <c r="T751" s="508"/>
      <c r="U751" s="509"/>
    </row>
  </sheetData>
  <autoFilter ref="A9:AB726" xr:uid="{00000000-0001-0000-0000-000000000000}"/>
  <mergeCells count="87">
    <mergeCell ref="A546:A574"/>
    <mergeCell ref="A576:A578"/>
    <mergeCell ref="A455:A456"/>
    <mergeCell ref="A457:A481"/>
    <mergeCell ref="A579:A580"/>
    <mergeCell ref="A482:A524"/>
    <mergeCell ref="A525:A536"/>
    <mergeCell ref="A537:A545"/>
    <mergeCell ref="A452:A453"/>
    <mergeCell ref="A446:A447"/>
    <mergeCell ref="A448:A450"/>
    <mergeCell ref="A355:A366"/>
    <mergeCell ref="A410:A422"/>
    <mergeCell ref="A423:A428"/>
    <mergeCell ref="A429:A435"/>
    <mergeCell ref="A436:A445"/>
    <mergeCell ref="A391:A409"/>
    <mergeCell ref="A367:A390"/>
    <mergeCell ref="A581:A582"/>
    <mergeCell ref="A583:A588"/>
    <mergeCell ref="A589:A591"/>
    <mergeCell ref="A592:A595"/>
    <mergeCell ref="A645:A655"/>
    <mergeCell ref="A598:A606"/>
    <mergeCell ref="A2:H2"/>
    <mergeCell ref="A168:A169"/>
    <mergeCell ref="A170:A178"/>
    <mergeCell ref="A179:A180"/>
    <mergeCell ref="A10:A167"/>
    <mergeCell ref="C7:E7"/>
    <mergeCell ref="C4:E4"/>
    <mergeCell ref="A7:B7"/>
    <mergeCell ref="A6:B6"/>
    <mergeCell ref="A5:B5"/>
    <mergeCell ref="A4:B4"/>
    <mergeCell ref="C6:E6"/>
    <mergeCell ref="C5:E5"/>
    <mergeCell ref="L750:O750"/>
    <mergeCell ref="L751:O751"/>
    <mergeCell ref="P751:U751"/>
    <mergeCell ref="P744:U744"/>
    <mergeCell ref="L747:O748"/>
    <mergeCell ref="P747:R747"/>
    <mergeCell ref="S747:U747"/>
    <mergeCell ref="L749:O749"/>
    <mergeCell ref="L744:O744"/>
    <mergeCell ref="B733:E733"/>
    <mergeCell ref="B734:B735"/>
    <mergeCell ref="B736:B737"/>
    <mergeCell ref="C735:E735"/>
    <mergeCell ref="C736:E736"/>
    <mergeCell ref="C737:E737"/>
    <mergeCell ref="C734:E734"/>
    <mergeCell ref="A182:A195"/>
    <mergeCell ref="A347:A354"/>
    <mergeCell ref="A335:A346"/>
    <mergeCell ref="A326:A334"/>
    <mergeCell ref="A299:A325"/>
    <mergeCell ref="A196:A198"/>
    <mergeCell ref="A214:A298"/>
    <mergeCell ref="A199:A213"/>
    <mergeCell ref="H732:J732"/>
    <mergeCell ref="K732:M732"/>
    <mergeCell ref="G729:I729"/>
    <mergeCell ref="A607:A628"/>
    <mergeCell ref="A629:A644"/>
    <mergeCell ref="A667:A707"/>
    <mergeCell ref="A656:A666"/>
    <mergeCell ref="A708:A722"/>
    <mergeCell ref="A724:A726"/>
    <mergeCell ref="Y729:AA729"/>
    <mergeCell ref="V733:X733"/>
    <mergeCell ref="Y733:AA733"/>
    <mergeCell ref="L740:O741"/>
    <mergeCell ref="P740:R740"/>
    <mergeCell ref="S740:U740"/>
    <mergeCell ref="P733:R733"/>
    <mergeCell ref="S733:U733"/>
    <mergeCell ref="S729:U729"/>
    <mergeCell ref="L733:O734"/>
    <mergeCell ref="V729:X729"/>
    <mergeCell ref="L742:O742"/>
    <mergeCell ref="L743:O743"/>
    <mergeCell ref="L737:O737"/>
    <mergeCell ref="P737:U737"/>
    <mergeCell ref="L735:O735"/>
    <mergeCell ref="L736:O736"/>
  </mergeCells>
  <phoneticPr fontId="4" type="noConversion"/>
  <dataValidations count="1">
    <dataValidation type="custom" allowBlank="1" showInputMessage="1" showErrorMessage="1" errorTitle="Chybná hodnota" error="Zadali ste chybnú hodnotu. EIC kód musí mať presne 16 znakov." sqref="D388:D390" xr:uid="{803E64C9-5145-4D8C-AA5F-01BE7BAD85C3}">
      <formula1>LEN(D388)=16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Zoznam OM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LaukovaA</dc:creator>
  <cp:lastModifiedBy>user</cp:lastModifiedBy>
  <cp:lastPrinted>2023-07-26T07:20:54Z</cp:lastPrinted>
  <dcterms:created xsi:type="dcterms:W3CDTF">2022-09-21T06:17:56Z</dcterms:created>
  <dcterms:modified xsi:type="dcterms:W3CDTF">2025-07-04T16:48:13Z</dcterms:modified>
</cp:coreProperties>
</file>