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ODPADY DOLNY OHAJ\"/>
    </mc:Choice>
  </mc:AlternateContent>
  <xr:revisionPtr revIDLastSave="0" documentId="13_ncr:1_{F7943A6C-EB81-40B1-BA98-83BA7802A852}" xr6:coauthVersionLast="47" xr6:coauthVersionMax="47" xr10:uidLastSave="{00000000-0000-0000-0000-000000000000}"/>
  <bookViews>
    <workbookView xWindow="-108" yWindow="-108" windowWidth="23256" windowHeight="12456" tabRatio="603" xr2:uid="{00000000-000D-0000-FFFF-FFFF00000000}"/>
  </bookViews>
  <sheets>
    <sheet name="Zmesový KO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6" i="5" l="1"/>
  <c r="D27" i="5"/>
  <c r="D28" i="5"/>
  <c r="D29" i="5"/>
  <c r="D30" i="5"/>
  <c r="D31" i="5"/>
  <c r="D25" i="5"/>
  <c r="D23" i="5"/>
  <c r="D14" i="5"/>
  <c r="D15" i="5"/>
  <c r="D16" i="5"/>
  <c r="D17" i="5"/>
  <c r="D18" i="5"/>
  <c r="D19" i="5"/>
  <c r="D20" i="5"/>
  <c r="D21" i="5"/>
  <c r="D22" i="5"/>
  <c r="D13" i="5"/>
  <c r="H32" i="5"/>
  <c r="P32" i="5"/>
  <c r="L32" i="5"/>
  <c r="C32" i="5"/>
  <c r="R26" i="5"/>
  <c r="R27" i="5"/>
  <c r="R28" i="5"/>
  <c r="R29" i="5"/>
  <c r="R30" i="5"/>
  <c r="R31" i="5"/>
  <c r="R25" i="5"/>
  <c r="R23" i="5"/>
  <c r="R14" i="5"/>
  <c r="R15" i="5"/>
  <c r="R32" i="5" s="1"/>
  <c r="R16" i="5"/>
  <c r="R17" i="5"/>
  <c r="R18" i="5"/>
  <c r="R19" i="5"/>
  <c r="R20" i="5"/>
  <c r="R21" i="5"/>
  <c r="R22" i="5"/>
  <c r="R13" i="5"/>
  <c r="N26" i="5"/>
  <c r="N27" i="5"/>
  <c r="N28" i="5"/>
  <c r="N29" i="5"/>
  <c r="N30" i="5"/>
  <c r="N31" i="5"/>
  <c r="N25" i="5"/>
  <c r="N23" i="5"/>
  <c r="N14" i="5"/>
  <c r="N15" i="5"/>
  <c r="N16" i="5"/>
  <c r="N17" i="5"/>
  <c r="N18" i="5"/>
  <c r="N19" i="5"/>
  <c r="N20" i="5"/>
  <c r="N21" i="5"/>
  <c r="N22" i="5"/>
  <c r="N13" i="5"/>
  <c r="N32" i="5" s="1"/>
  <c r="J26" i="5"/>
  <c r="J27" i="5"/>
  <c r="J28" i="5"/>
  <c r="J29" i="5"/>
  <c r="J30" i="5"/>
  <c r="J31" i="5"/>
  <c r="J25" i="5"/>
  <c r="J23" i="5"/>
  <c r="J14" i="5"/>
  <c r="J15" i="5"/>
  <c r="J16" i="5"/>
  <c r="J17" i="5"/>
  <c r="J32" i="5" s="1"/>
  <c r="J18" i="5"/>
  <c r="J19" i="5"/>
  <c r="J20" i="5"/>
  <c r="J21" i="5"/>
  <c r="J22" i="5"/>
  <c r="J13" i="5"/>
  <c r="D32" i="5" l="1"/>
  <c r="G26" i="5"/>
  <c r="G27" i="5"/>
  <c r="G28" i="5"/>
  <c r="G29" i="5"/>
  <c r="G30" i="5"/>
  <c r="G31" i="5"/>
  <c r="G25" i="5"/>
  <c r="G23" i="5"/>
  <c r="G21" i="5"/>
  <c r="G22" i="5"/>
  <c r="G14" i="5"/>
  <c r="G15" i="5"/>
  <c r="G16" i="5"/>
  <c r="G17" i="5"/>
  <c r="G18" i="5"/>
  <c r="G19" i="5"/>
  <c r="G20" i="5"/>
  <c r="G13" i="5"/>
</calcChain>
</file>

<file path=xl/sharedStrings.xml><?xml version="1.0" encoding="utf-8"?>
<sst xmlns="http://schemas.openxmlformats.org/spreadsheetml/2006/main" count="147" uniqueCount="69">
  <si>
    <t>S P O L U</t>
  </si>
  <si>
    <t>Obec Hul</t>
  </si>
  <si>
    <t>nie</t>
  </si>
  <si>
    <t>áno</t>
  </si>
  <si>
    <t>Obec Podhájska</t>
  </si>
  <si>
    <t>Obec Bardoňovo</t>
  </si>
  <si>
    <t>Obec Černík</t>
  </si>
  <si>
    <t>Obec Dedinka</t>
  </si>
  <si>
    <t>2x mesačne</t>
  </si>
  <si>
    <t>Obec Dolný Ohaj</t>
  </si>
  <si>
    <t>Obec Kmeťovo</t>
  </si>
  <si>
    <t>Obec Maňa</t>
  </si>
  <si>
    <t>Obec Michal nad Žitavou</t>
  </si>
  <si>
    <t>Obec Pozba</t>
  </si>
  <si>
    <t>Obec Radava</t>
  </si>
  <si>
    <t>Obec Trávnica</t>
  </si>
  <si>
    <t>Obec Úľany nad Žitavou</t>
  </si>
  <si>
    <t>Obec Veľké Lovce</t>
  </si>
  <si>
    <t>Obec Vlkas</t>
  </si>
  <si>
    <t>Obec Imeľ</t>
  </si>
  <si>
    <t>Názov verejného obstarávateľa</t>
  </si>
  <si>
    <t>Predpokladané množstvo  za 1 kalendárny rok v tonách (t)</t>
  </si>
  <si>
    <t>Por. číslo</t>
  </si>
  <si>
    <t xml:space="preserve">Frekvencia vývozu             </t>
  </si>
  <si>
    <t>Počet výjazdov za 1 rok</t>
  </si>
  <si>
    <t>Predpokladaný počet nádob v kusoch (ks) 
s objemom v litroch (l)</t>
  </si>
  <si>
    <t>4x mesačne</t>
  </si>
  <si>
    <t>1.</t>
  </si>
  <si>
    <t>2.</t>
  </si>
  <si>
    <t>3.</t>
  </si>
  <si>
    <t>4.</t>
  </si>
  <si>
    <t>áno/203 ks</t>
  </si>
  <si>
    <t>Nájom nádob zabezpečí uchádzač     (áno/nie)/počet ks</t>
  </si>
  <si>
    <t>Obec Mojzesovo</t>
  </si>
  <si>
    <t>Obec Bešeňov</t>
  </si>
  <si>
    <t>4x1100L</t>
  </si>
  <si>
    <t xml:space="preserve">Nájom nádob zabezpečí uchádzač </t>
  </si>
  <si>
    <t>.....................</t>
  </si>
  <si>
    <t xml:space="preserve">                               Požiadavka na tuhý zmesový komunálny odpad                       </t>
  </si>
  <si>
    <t>Názov zákazky:</t>
  </si>
  <si>
    <t>Názov VO zabezpečujúceho príležitostné spoločné VO:</t>
  </si>
  <si>
    <t>Sídlo:</t>
  </si>
  <si>
    <t>Hlavná 109/130, 941 43  Dolný Ohaj</t>
  </si>
  <si>
    <t>IČO:</t>
  </si>
  <si>
    <t>Príloha č. 2</t>
  </si>
  <si>
    <t>Počet vývozov 110 l/120 l nádob za rok</t>
  </si>
  <si>
    <t>Počet vývozov 240l nádob za rok</t>
  </si>
  <si>
    <t>5</t>
  </si>
  <si>
    <t>6</t>
  </si>
  <si>
    <t>7</t>
  </si>
  <si>
    <t>00308871</t>
  </si>
  <si>
    <t>203x120L</t>
  </si>
  <si>
    <t>Počet vývozov 1100 l nádob po dobu trvania RD*</t>
  </si>
  <si>
    <t>Počet výjazdov po dobu trvania RD*</t>
  </si>
  <si>
    <t>Počet vývozov 110 l/120 l nádob po dobu trvania RD*</t>
  </si>
  <si>
    <t>Počet vývozov 240 l nádob po dobu trvania RD*</t>
  </si>
  <si>
    <t>* obdobie trvania Rámcovej dohody /RD/ je od 01.01.2026 do 31.12.2027</t>
  </si>
  <si>
    <t>Predpokladané množstvo  po dobu trvania RD*                 v tonách (t)</t>
  </si>
  <si>
    <t>Počet nádob 110l/120l</t>
  </si>
  <si>
    <t>Počet nádob 1100l</t>
  </si>
  <si>
    <t>Počet nádob 240l</t>
  </si>
  <si>
    <t>............</t>
  </si>
  <si>
    <t>...........</t>
  </si>
  <si>
    <t>...................................</t>
  </si>
  <si>
    <t>.......</t>
  </si>
  <si>
    <t>_</t>
  </si>
  <si>
    <t>Zabezpečenie služieb v odpadovom hospodárstve</t>
  </si>
  <si>
    <r>
      <t xml:space="preserve">4x mesačne </t>
    </r>
    <r>
      <rPr>
        <i/>
        <sz val="10"/>
        <color rgb="FF000000"/>
        <rFont val="Calibri"/>
        <family val="2"/>
        <charset val="238"/>
        <scheme val="minor"/>
      </rPr>
      <t xml:space="preserve">(marec - september) </t>
    </r>
    <r>
      <rPr>
        <sz val="10"/>
        <color indexed="8"/>
        <rFont val="Calibri"/>
        <family val="2"/>
        <charset val="238"/>
        <scheme val="minor"/>
      </rPr>
      <t xml:space="preserve">  </t>
    </r>
  </si>
  <si>
    <r>
      <t xml:space="preserve">   2x mesačne </t>
    </r>
    <r>
      <rPr>
        <i/>
        <sz val="10"/>
        <color rgb="FF000000"/>
        <rFont val="Calibri"/>
        <family val="2"/>
        <charset val="238"/>
        <scheme val="minor"/>
      </rPr>
      <t>(október - február)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</si>
</sst>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i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22" xfId="0" applyFont="1" applyBorder="1" applyAlignment="1">
      <alignment horizontal="center" vertical="center" wrapText="1"/>
    </xf>
    <xf numFmtId="3" fontId="9" fillId="0" borderId="22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/>
    </xf>
    <xf numFmtId="3" fontId="9" fillId="0" borderId="16" xfId="0" quotePrefix="1" applyNumberFormat="1" applyFont="1" applyBorder="1" applyAlignment="1">
      <alignment horizontal="center" vertical="center"/>
    </xf>
    <xf numFmtId="3" fontId="9" fillId="0" borderId="16" xfId="0" quotePrefix="1" applyNumberFormat="1" applyFont="1" applyBorder="1" applyAlignment="1">
      <alignment vertical="center"/>
    </xf>
    <xf numFmtId="3" fontId="9" fillId="0" borderId="1" xfId="0" quotePrefix="1" applyNumberFormat="1" applyFont="1" applyBorder="1" applyAlignment="1">
      <alignment horizontal="center" vertical="center"/>
    </xf>
    <xf numFmtId="3" fontId="9" fillId="0" borderId="2" xfId="0" quotePrefix="1" applyNumberFormat="1" applyFont="1" applyBorder="1" applyAlignment="1">
      <alignment horizontal="center" vertical="center"/>
    </xf>
    <xf numFmtId="3" fontId="9" fillId="0" borderId="17" xfId="0" quotePrefix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2" fontId="11" fillId="0" borderId="6" xfId="0" applyNumberFormat="1" applyFont="1" applyBorder="1" applyAlignment="1">
      <alignment horizontal="center" vertical="center"/>
    </xf>
    <xf numFmtId="4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0" fontId="12" fillId="0" borderId="25" xfId="0" applyFont="1" applyBorder="1"/>
    <xf numFmtId="0" fontId="11" fillId="2" borderId="8" xfId="0" applyFont="1" applyFill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2" fontId="11" fillId="0" borderId="9" xfId="0" applyNumberFormat="1" applyFont="1" applyBorder="1" applyAlignment="1">
      <alignment horizontal="center" vertical="center"/>
    </xf>
    <xf numFmtId="4" fontId="11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3" fontId="11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23" xfId="0" applyFont="1" applyBorder="1"/>
    <xf numFmtId="0" fontId="11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2" fontId="11" fillId="0" borderId="5" xfId="0" applyNumberFormat="1" applyFont="1" applyBorder="1" applyAlignment="1">
      <alignment horizontal="center" vertical="center"/>
    </xf>
    <xf numFmtId="4" fontId="11" fillId="0" borderId="11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24" xfId="0" applyFont="1" applyBorder="1"/>
    <xf numFmtId="0" fontId="12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1" fillId="0" borderId="9" xfId="0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" fontId="11" fillId="0" borderId="9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3" fontId="9" fillId="0" borderId="2" xfId="0" quotePrefix="1" applyNumberFormat="1" applyFont="1" applyBorder="1" applyAlignment="1">
      <alignment horizontal="center" vertical="center"/>
    </xf>
    <xf numFmtId="3" fontId="9" fillId="0" borderId="14" xfId="0" quotePrefix="1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3" fontId="11" fillId="0" borderId="9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4" fontId="9" fillId="0" borderId="3" xfId="0" quotePrefix="1" applyNumberFormat="1" applyFont="1" applyBorder="1" applyAlignment="1">
      <alignment horizontal="center" vertical="center"/>
    </xf>
    <xf numFmtId="4" fontId="9" fillId="0" borderId="1" xfId="0" quotePrefix="1" applyNumberFormat="1" applyFont="1" applyBorder="1" applyAlignment="1">
      <alignment horizontal="center" vertical="center"/>
    </xf>
    <xf numFmtId="4" fontId="9" fillId="0" borderId="14" xfId="0" quotePrefix="1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15" xfId="0" applyNumberFormat="1" applyFont="1" applyBorder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5"/>
  <sheetViews>
    <sheetView tabSelected="1" topLeftCell="A10" workbookViewId="0">
      <selection activeCell="L6" sqref="L6"/>
    </sheetView>
  </sheetViews>
  <sheetFormatPr defaultRowHeight="14.4" x14ac:dyDescent="0.3"/>
  <cols>
    <col min="1" max="1" width="6" customWidth="1"/>
    <col min="2" max="2" width="23.6640625" customWidth="1"/>
    <col min="3" max="3" width="15.88671875" customWidth="1"/>
    <col min="4" max="4" width="11.88671875" customWidth="1"/>
    <col min="5" max="5" width="14.44140625" customWidth="1"/>
    <col min="6" max="6" width="9.5546875" customWidth="1"/>
    <col min="7" max="8" width="11.33203125" customWidth="1"/>
    <col min="9" max="9" width="10.33203125" customWidth="1"/>
    <col min="10" max="10" width="12" customWidth="1"/>
    <col min="11" max="11" width="14.21875" customWidth="1"/>
    <col min="12" max="12" width="13" customWidth="1"/>
    <col min="13" max="13" width="6.5546875" bestFit="1" customWidth="1"/>
    <col min="14" max="14" width="12.33203125" customWidth="1"/>
    <col min="15" max="16" width="11" customWidth="1"/>
    <col min="17" max="17" width="7.88671875" customWidth="1"/>
    <col min="18" max="18" width="11.88671875" customWidth="1"/>
    <col min="19" max="19" width="13" customWidth="1"/>
    <col min="20" max="20" width="9.33203125" customWidth="1"/>
  </cols>
  <sheetData>
    <row r="1" spans="1:20" x14ac:dyDescent="0.3">
      <c r="A1" s="2"/>
      <c r="B1" s="2"/>
      <c r="C1" s="2"/>
      <c r="R1" s="81" t="s">
        <v>44</v>
      </c>
      <c r="S1" s="81"/>
    </row>
    <row r="2" spans="1:20" s="3" customFormat="1" ht="28.5" customHeight="1" x14ac:dyDescent="0.35">
      <c r="A2" s="87" t="s">
        <v>38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</row>
    <row r="3" spans="1:20" s="3" customFormat="1" ht="18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0" s="3" customFormat="1" ht="30" customHeight="1" x14ac:dyDescent="0.35">
      <c r="A4" s="4"/>
      <c r="B4" s="90" t="s">
        <v>39</v>
      </c>
      <c r="C4" s="56"/>
      <c r="D4" s="91" t="s">
        <v>66</v>
      </c>
      <c r="E4" s="92"/>
      <c r="F4" s="92"/>
      <c r="G4" s="92"/>
      <c r="H4" s="92"/>
      <c r="I4" s="92"/>
      <c r="J4" s="92"/>
      <c r="K4" s="5"/>
      <c r="L4" s="5"/>
      <c r="M4" s="5"/>
      <c r="N4" s="5"/>
      <c r="O4" s="4"/>
      <c r="P4" s="4"/>
      <c r="Q4" s="4"/>
      <c r="R4" s="4"/>
      <c r="S4" s="4"/>
    </row>
    <row r="5" spans="1:20" s="3" customFormat="1" ht="18" x14ac:dyDescent="0.35">
      <c r="A5" s="4"/>
      <c r="B5" s="90" t="s">
        <v>40</v>
      </c>
      <c r="C5" s="56"/>
      <c r="D5" s="79" t="s">
        <v>9</v>
      </c>
      <c r="E5" s="80"/>
      <c r="F5" s="80"/>
      <c r="G5" s="80"/>
      <c r="H5" s="80"/>
      <c r="I5" s="80"/>
      <c r="J5" s="80"/>
      <c r="K5" s="6"/>
      <c r="L5" s="6"/>
      <c r="M5" s="6"/>
      <c r="N5" s="6"/>
      <c r="O5" s="4"/>
      <c r="P5" s="4"/>
      <c r="Q5" s="4"/>
      <c r="R5" s="4"/>
      <c r="S5" s="4"/>
    </row>
    <row r="6" spans="1:20" s="3" customFormat="1" ht="18" x14ac:dyDescent="0.35">
      <c r="A6" s="4"/>
      <c r="B6" s="90" t="s">
        <v>41</v>
      </c>
      <c r="C6" s="56"/>
      <c r="D6" s="79" t="s">
        <v>42</v>
      </c>
      <c r="E6" s="80"/>
      <c r="F6" s="80"/>
      <c r="G6" s="80"/>
      <c r="H6" s="80"/>
      <c r="I6" s="80"/>
      <c r="J6" s="80"/>
      <c r="K6" s="6"/>
      <c r="L6" s="6"/>
      <c r="M6" s="6"/>
      <c r="N6" s="6"/>
      <c r="O6" s="4"/>
      <c r="P6" s="4"/>
      <c r="Q6" s="4"/>
      <c r="R6" s="4"/>
      <c r="S6" s="4"/>
    </row>
    <row r="7" spans="1:20" s="3" customFormat="1" ht="19.5" customHeight="1" x14ac:dyDescent="0.35">
      <c r="A7" s="4"/>
      <c r="B7" s="90" t="s">
        <v>43</v>
      </c>
      <c r="C7" s="56"/>
      <c r="D7" s="93" t="s">
        <v>50</v>
      </c>
      <c r="E7" s="94"/>
      <c r="F7" s="94"/>
      <c r="G7" s="94"/>
      <c r="H7" s="94"/>
      <c r="I7" s="94"/>
      <c r="J7" s="94"/>
      <c r="K7" s="6"/>
      <c r="L7" s="6"/>
      <c r="M7" s="6"/>
      <c r="N7" s="6"/>
      <c r="O7" s="4"/>
      <c r="P7" s="4"/>
      <c r="Q7" s="4"/>
      <c r="R7" s="4"/>
      <c r="S7" s="4"/>
    </row>
    <row r="8" spans="1:20" s="3" customFormat="1" ht="18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20" ht="27.75" customHeight="1" thickBot="1" x14ac:dyDescent="0.35">
      <c r="A9" s="1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</row>
    <row r="10" spans="1:20" ht="47.25" customHeight="1" thickBot="1" x14ac:dyDescent="0.35">
      <c r="A10" s="54" t="s">
        <v>22</v>
      </c>
      <c r="B10" s="54" t="s">
        <v>20</v>
      </c>
      <c r="C10" s="54" t="s">
        <v>21</v>
      </c>
      <c r="D10" s="83" t="s">
        <v>57</v>
      </c>
      <c r="E10" s="54" t="s">
        <v>23</v>
      </c>
      <c r="F10" s="83" t="s">
        <v>24</v>
      </c>
      <c r="G10" s="54" t="s">
        <v>53</v>
      </c>
      <c r="H10" s="64" t="s">
        <v>25</v>
      </c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6"/>
      <c r="T10" s="71" t="s">
        <v>36</v>
      </c>
    </row>
    <row r="11" spans="1:20" ht="98.25" customHeight="1" thickBot="1" x14ac:dyDescent="0.35">
      <c r="A11" s="55"/>
      <c r="B11" s="55"/>
      <c r="C11" s="55"/>
      <c r="D11" s="84"/>
      <c r="E11" s="55"/>
      <c r="F11" s="84"/>
      <c r="G11" s="55"/>
      <c r="H11" s="7" t="s">
        <v>58</v>
      </c>
      <c r="I11" s="8" t="s">
        <v>45</v>
      </c>
      <c r="J11" s="8" t="s">
        <v>54</v>
      </c>
      <c r="K11" s="8" t="s">
        <v>32</v>
      </c>
      <c r="L11" s="7" t="s">
        <v>60</v>
      </c>
      <c r="M11" s="8" t="s">
        <v>46</v>
      </c>
      <c r="N11" s="8" t="s">
        <v>55</v>
      </c>
      <c r="O11" s="7" t="s">
        <v>32</v>
      </c>
      <c r="P11" s="7" t="s">
        <v>59</v>
      </c>
      <c r="Q11" s="8" t="s">
        <v>52</v>
      </c>
      <c r="R11" s="8" t="s">
        <v>52</v>
      </c>
      <c r="S11" s="7" t="s">
        <v>32</v>
      </c>
      <c r="T11" s="72"/>
    </row>
    <row r="12" spans="1:20" ht="12.75" customHeight="1" thickBot="1" x14ac:dyDescent="0.35">
      <c r="A12" s="15" t="s">
        <v>27</v>
      </c>
      <c r="B12" s="16" t="s">
        <v>28</v>
      </c>
      <c r="C12" s="16" t="s">
        <v>29</v>
      </c>
      <c r="D12" s="16" t="s">
        <v>30</v>
      </c>
      <c r="E12" s="15" t="s">
        <v>47</v>
      </c>
      <c r="F12" s="16" t="s">
        <v>48</v>
      </c>
      <c r="G12" s="16" t="s">
        <v>49</v>
      </c>
      <c r="H12" s="16">
        <v>8</v>
      </c>
      <c r="I12" s="16">
        <v>9</v>
      </c>
      <c r="J12" s="15">
        <v>10</v>
      </c>
      <c r="K12" s="16">
        <v>11</v>
      </c>
      <c r="L12" s="16">
        <v>12</v>
      </c>
      <c r="M12" s="16">
        <v>13</v>
      </c>
      <c r="N12" s="15">
        <v>14</v>
      </c>
      <c r="O12" s="16">
        <v>15</v>
      </c>
      <c r="P12" s="16">
        <v>16</v>
      </c>
      <c r="Q12" s="16">
        <v>17</v>
      </c>
      <c r="R12" s="16">
        <v>18</v>
      </c>
      <c r="S12" s="15">
        <v>19</v>
      </c>
      <c r="T12" s="17">
        <v>20</v>
      </c>
    </row>
    <row r="13" spans="1:20" ht="27" customHeight="1" thickBot="1" x14ac:dyDescent="0.35">
      <c r="A13" s="18">
        <v>1</v>
      </c>
      <c r="B13" s="19" t="s">
        <v>5</v>
      </c>
      <c r="C13" s="20">
        <v>62.72</v>
      </c>
      <c r="D13" s="20">
        <f>SUM(C13*2)</f>
        <v>125.44</v>
      </c>
      <c r="E13" s="21" t="s">
        <v>8</v>
      </c>
      <c r="F13" s="22">
        <v>27</v>
      </c>
      <c r="G13" s="22">
        <f>F13*2</f>
        <v>54</v>
      </c>
      <c r="H13" s="22">
        <v>305</v>
      </c>
      <c r="I13" s="23">
        <v>2360</v>
      </c>
      <c r="J13" s="23">
        <f>SUM(I13*2)</f>
        <v>4720</v>
      </c>
      <c r="K13" s="22" t="s">
        <v>2</v>
      </c>
      <c r="L13" s="22">
        <v>6</v>
      </c>
      <c r="M13" s="23">
        <v>275</v>
      </c>
      <c r="N13" s="23">
        <f>SUM(M13*2)</f>
        <v>550</v>
      </c>
      <c r="O13" s="22" t="s">
        <v>2</v>
      </c>
      <c r="P13" s="22" t="s">
        <v>65</v>
      </c>
      <c r="Q13" s="23">
        <v>41</v>
      </c>
      <c r="R13" s="23">
        <f>SUM(Q13*2)</f>
        <v>82</v>
      </c>
      <c r="S13" s="22" t="s">
        <v>3</v>
      </c>
      <c r="T13" s="24" t="s">
        <v>35</v>
      </c>
    </row>
    <row r="14" spans="1:20" ht="27" customHeight="1" thickTop="1" thickBot="1" x14ac:dyDescent="0.35">
      <c r="A14" s="25">
        <v>2</v>
      </c>
      <c r="B14" s="26" t="s">
        <v>6</v>
      </c>
      <c r="C14" s="27">
        <v>115.93</v>
      </c>
      <c r="D14" s="20">
        <f t="shared" ref="D14:D22" si="0">SUM(C14*2)</f>
        <v>231.86</v>
      </c>
      <c r="E14" s="28" t="s">
        <v>8</v>
      </c>
      <c r="F14" s="29">
        <v>26</v>
      </c>
      <c r="G14" s="29">
        <f t="shared" ref="G14:G22" si="1">F14*2</f>
        <v>52</v>
      </c>
      <c r="H14" s="29">
        <v>190</v>
      </c>
      <c r="I14" s="30">
        <v>4063</v>
      </c>
      <c r="J14" s="23">
        <f t="shared" ref="J14:J22" si="2">SUM(I14*2)</f>
        <v>8126</v>
      </c>
      <c r="K14" s="31" t="s">
        <v>2</v>
      </c>
      <c r="L14" s="31">
        <v>6</v>
      </c>
      <c r="M14" s="30">
        <v>215</v>
      </c>
      <c r="N14" s="23">
        <f t="shared" ref="N14:N22" si="3">SUM(M14*2)</f>
        <v>430</v>
      </c>
      <c r="O14" s="31" t="s">
        <v>2</v>
      </c>
      <c r="P14" s="31">
        <v>2</v>
      </c>
      <c r="Q14" s="29">
        <v>78</v>
      </c>
      <c r="R14" s="23">
        <f t="shared" ref="R14:R22" si="4">SUM(Q14*2)</f>
        <v>156</v>
      </c>
      <c r="S14" s="31" t="s">
        <v>2</v>
      </c>
      <c r="T14" s="32"/>
    </row>
    <row r="15" spans="1:20" ht="27" customHeight="1" thickTop="1" thickBot="1" x14ac:dyDescent="0.35">
      <c r="A15" s="25">
        <v>3</v>
      </c>
      <c r="B15" s="33" t="s">
        <v>7</v>
      </c>
      <c r="C15" s="27">
        <v>78.52</v>
      </c>
      <c r="D15" s="20">
        <f t="shared" si="0"/>
        <v>157.04</v>
      </c>
      <c r="E15" s="28" t="s">
        <v>8</v>
      </c>
      <c r="F15" s="29">
        <v>27</v>
      </c>
      <c r="G15" s="29">
        <f t="shared" si="1"/>
        <v>54</v>
      </c>
      <c r="H15" s="29">
        <v>358</v>
      </c>
      <c r="I15" s="30">
        <v>3790</v>
      </c>
      <c r="J15" s="23">
        <f t="shared" si="2"/>
        <v>7580</v>
      </c>
      <c r="K15" s="29" t="s">
        <v>2</v>
      </c>
      <c r="L15" s="29">
        <v>6</v>
      </c>
      <c r="M15" s="30">
        <v>53</v>
      </c>
      <c r="N15" s="23">
        <f t="shared" si="3"/>
        <v>106</v>
      </c>
      <c r="O15" s="29" t="s">
        <v>2</v>
      </c>
      <c r="P15" s="29" t="s">
        <v>65</v>
      </c>
      <c r="Q15" s="29">
        <v>0</v>
      </c>
      <c r="R15" s="23">
        <f t="shared" si="4"/>
        <v>0</v>
      </c>
      <c r="S15" s="29" t="s">
        <v>2</v>
      </c>
      <c r="T15" s="32"/>
    </row>
    <row r="16" spans="1:20" ht="27" customHeight="1" thickTop="1" thickBot="1" x14ac:dyDescent="0.35">
      <c r="A16" s="25">
        <v>4</v>
      </c>
      <c r="B16" s="34" t="s">
        <v>9</v>
      </c>
      <c r="C16" s="27">
        <v>170.8</v>
      </c>
      <c r="D16" s="20">
        <f t="shared" si="0"/>
        <v>341.6</v>
      </c>
      <c r="E16" s="35" t="s">
        <v>8</v>
      </c>
      <c r="F16" s="29">
        <v>26</v>
      </c>
      <c r="G16" s="29">
        <f t="shared" si="1"/>
        <v>52</v>
      </c>
      <c r="H16" s="29">
        <v>394</v>
      </c>
      <c r="I16" s="30">
        <v>6222</v>
      </c>
      <c r="J16" s="23">
        <f t="shared" si="2"/>
        <v>12444</v>
      </c>
      <c r="K16" s="31" t="s">
        <v>2</v>
      </c>
      <c r="L16" s="31">
        <v>8</v>
      </c>
      <c r="M16" s="30">
        <v>104</v>
      </c>
      <c r="N16" s="23">
        <f t="shared" si="3"/>
        <v>208</v>
      </c>
      <c r="O16" s="31" t="s">
        <v>2</v>
      </c>
      <c r="P16" s="31">
        <v>7</v>
      </c>
      <c r="Q16" s="29">
        <v>44</v>
      </c>
      <c r="R16" s="23">
        <f t="shared" si="4"/>
        <v>88</v>
      </c>
      <c r="S16" s="36" t="s">
        <v>3</v>
      </c>
      <c r="T16" s="32" t="s">
        <v>35</v>
      </c>
    </row>
    <row r="17" spans="1:20" ht="27" customHeight="1" thickTop="1" thickBot="1" x14ac:dyDescent="0.35">
      <c r="A17" s="25">
        <v>5</v>
      </c>
      <c r="B17" s="33" t="s">
        <v>1</v>
      </c>
      <c r="C17" s="27">
        <v>229.02</v>
      </c>
      <c r="D17" s="20">
        <f t="shared" si="0"/>
        <v>458.04</v>
      </c>
      <c r="E17" s="28" t="s">
        <v>8</v>
      </c>
      <c r="F17" s="29">
        <v>26</v>
      </c>
      <c r="G17" s="29">
        <f t="shared" si="1"/>
        <v>52</v>
      </c>
      <c r="H17" s="29">
        <v>512</v>
      </c>
      <c r="I17" s="30">
        <v>12324</v>
      </c>
      <c r="J17" s="23">
        <f t="shared" si="2"/>
        <v>24648</v>
      </c>
      <c r="K17" s="29" t="s">
        <v>2</v>
      </c>
      <c r="L17" s="29">
        <v>12</v>
      </c>
      <c r="M17" s="30">
        <v>1664</v>
      </c>
      <c r="N17" s="23">
        <f t="shared" si="3"/>
        <v>3328</v>
      </c>
      <c r="O17" s="30" t="s">
        <v>2</v>
      </c>
      <c r="P17" s="30">
        <v>10</v>
      </c>
      <c r="Q17" s="29">
        <v>130</v>
      </c>
      <c r="R17" s="23">
        <f t="shared" si="4"/>
        <v>260</v>
      </c>
      <c r="S17" s="30" t="s">
        <v>2</v>
      </c>
      <c r="T17" s="32"/>
    </row>
    <row r="18" spans="1:20" ht="27" customHeight="1" thickTop="1" thickBot="1" x14ac:dyDescent="0.35">
      <c r="A18" s="25">
        <v>6</v>
      </c>
      <c r="B18" s="33" t="s">
        <v>10</v>
      </c>
      <c r="C18" s="27">
        <v>91.48</v>
      </c>
      <c r="D18" s="20">
        <f t="shared" si="0"/>
        <v>182.96</v>
      </c>
      <c r="E18" s="28" t="s">
        <v>8</v>
      </c>
      <c r="F18" s="29">
        <v>25</v>
      </c>
      <c r="G18" s="29">
        <f t="shared" si="1"/>
        <v>50</v>
      </c>
      <c r="H18" s="29">
        <v>422</v>
      </c>
      <c r="I18" s="30">
        <v>3985</v>
      </c>
      <c r="J18" s="23">
        <f t="shared" si="2"/>
        <v>7970</v>
      </c>
      <c r="K18" s="31" t="s">
        <v>2</v>
      </c>
      <c r="L18" s="31">
        <v>16</v>
      </c>
      <c r="M18" s="30">
        <v>116</v>
      </c>
      <c r="N18" s="23">
        <f t="shared" si="3"/>
        <v>232</v>
      </c>
      <c r="O18" s="31" t="s">
        <v>2</v>
      </c>
      <c r="P18" s="31">
        <v>6</v>
      </c>
      <c r="Q18" s="36">
        <v>99</v>
      </c>
      <c r="R18" s="23">
        <f t="shared" si="4"/>
        <v>198</v>
      </c>
      <c r="S18" s="31" t="s">
        <v>2</v>
      </c>
      <c r="T18" s="32"/>
    </row>
    <row r="19" spans="1:20" ht="27" customHeight="1" thickTop="1" thickBot="1" x14ac:dyDescent="0.35">
      <c r="A19" s="25">
        <v>7</v>
      </c>
      <c r="B19" s="33" t="s">
        <v>11</v>
      </c>
      <c r="C19" s="27">
        <v>164.27</v>
      </c>
      <c r="D19" s="20">
        <f t="shared" si="0"/>
        <v>328.54</v>
      </c>
      <c r="E19" s="28" t="s">
        <v>8</v>
      </c>
      <c r="F19" s="29">
        <v>26</v>
      </c>
      <c r="G19" s="29">
        <f t="shared" si="1"/>
        <v>52</v>
      </c>
      <c r="H19" s="29">
        <v>263</v>
      </c>
      <c r="I19" s="30">
        <v>5720</v>
      </c>
      <c r="J19" s="23">
        <f t="shared" si="2"/>
        <v>11440</v>
      </c>
      <c r="K19" s="29" t="s">
        <v>2</v>
      </c>
      <c r="L19" s="29">
        <v>13</v>
      </c>
      <c r="M19" s="30">
        <v>264</v>
      </c>
      <c r="N19" s="23">
        <f t="shared" si="3"/>
        <v>528</v>
      </c>
      <c r="O19" s="29" t="s">
        <v>2</v>
      </c>
      <c r="P19" s="29">
        <v>3</v>
      </c>
      <c r="Q19" s="29">
        <v>59</v>
      </c>
      <c r="R19" s="23">
        <f t="shared" si="4"/>
        <v>118</v>
      </c>
      <c r="S19" s="29" t="s">
        <v>2</v>
      </c>
      <c r="T19" s="32"/>
    </row>
    <row r="20" spans="1:20" ht="27" customHeight="1" thickTop="1" thickBot="1" x14ac:dyDescent="0.35">
      <c r="A20" s="25">
        <v>8</v>
      </c>
      <c r="B20" s="33" t="s">
        <v>12</v>
      </c>
      <c r="C20" s="27">
        <v>62.6</v>
      </c>
      <c r="D20" s="20">
        <f t="shared" si="0"/>
        <v>125.2</v>
      </c>
      <c r="E20" s="28" t="s">
        <v>8</v>
      </c>
      <c r="F20" s="29">
        <v>26</v>
      </c>
      <c r="G20" s="29">
        <f t="shared" si="1"/>
        <v>52</v>
      </c>
      <c r="H20" s="29">
        <v>147</v>
      </c>
      <c r="I20" s="30">
        <v>2881</v>
      </c>
      <c r="J20" s="23">
        <f t="shared" si="2"/>
        <v>5762</v>
      </c>
      <c r="K20" s="31" t="s">
        <v>2</v>
      </c>
      <c r="L20" s="31">
        <v>2</v>
      </c>
      <c r="M20" s="30">
        <v>57</v>
      </c>
      <c r="N20" s="23">
        <f t="shared" si="3"/>
        <v>114</v>
      </c>
      <c r="O20" s="31" t="s">
        <v>2</v>
      </c>
      <c r="P20" s="31" t="s">
        <v>65</v>
      </c>
      <c r="Q20" s="29">
        <v>0</v>
      </c>
      <c r="R20" s="23">
        <f t="shared" si="4"/>
        <v>0</v>
      </c>
      <c r="S20" s="31" t="s">
        <v>2</v>
      </c>
      <c r="T20" s="32"/>
    </row>
    <row r="21" spans="1:20" ht="27" customHeight="1" thickTop="1" thickBot="1" x14ac:dyDescent="0.35">
      <c r="A21" s="25">
        <v>9</v>
      </c>
      <c r="B21" s="33" t="s">
        <v>4</v>
      </c>
      <c r="C21" s="27">
        <v>165.11</v>
      </c>
      <c r="D21" s="20">
        <f t="shared" si="0"/>
        <v>330.22</v>
      </c>
      <c r="E21" s="29" t="s">
        <v>26</v>
      </c>
      <c r="F21" s="29">
        <v>53</v>
      </c>
      <c r="G21" s="29">
        <f>F21*2</f>
        <v>106</v>
      </c>
      <c r="H21" s="29">
        <v>217</v>
      </c>
      <c r="I21" s="30">
        <v>4518</v>
      </c>
      <c r="J21" s="23">
        <f t="shared" si="2"/>
        <v>9036</v>
      </c>
      <c r="K21" s="29" t="s">
        <v>2</v>
      </c>
      <c r="L21" s="29">
        <v>40</v>
      </c>
      <c r="M21" s="30">
        <v>800</v>
      </c>
      <c r="N21" s="23">
        <f t="shared" si="3"/>
        <v>1600</v>
      </c>
      <c r="O21" s="29" t="s">
        <v>2</v>
      </c>
      <c r="P21" s="29">
        <v>4</v>
      </c>
      <c r="Q21" s="29">
        <v>103</v>
      </c>
      <c r="R21" s="23">
        <f t="shared" si="4"/>
        <v>206</v>
      </c>
      <c r="S21" s="29" t="s">
        <v>2</v>
      </c>
      <c r="T21" s="32"/>
    </row>
    <row r="22" spans="1:20" ht="27" customHeight="1" thickTop="1" thickBot="1" x14ac:dyDescent="0.35">
      <c r="A22" s="25">
        <v>10</v>
      </c>
      <c r="B22" s="33" t="s">
        <v>13</v>
      </c>
      <c r="C22" s="27">
        <v>57</v>
      </c>
      <c r="D22" s="20">
        <f t="shared" si="0"/>
        <v>114</v>
      </c>
      <c r="E22" s="28" t="s">
        <v>8</v>
      </c>
      <c r="F22" s="29">
        <v>27</v>
      </c>
      <c r="G22" s="29">
        <f t="shared" si="1"/>
        <v>54</v>
      </c>
      <c r="H22" s="29">
        <v>203</v>
      </c>
      <c r="I22" s="30">
        <v>2169</v>
      </c>
      <c r="J22" s="23">
        <f t="shared" si="2"/>
        <v>4338</v>
      </c>
      <c r="K22" s="36" t="s">
        <v>31</v>
      </c>
      <c r="L22" s="36">
        <v>3</v>
      </c>
      <c r="M22" s="30">
        <v>166</v>
      </c>
      <c r="N22" s="23">
        <f t="shared" si="3"/>
        <v>332</v>
      </c>
      <c r="O22" s="31" t="s">
        <v>2</v>
      </c>
      <c r="P22" s="31" t="s">
        <v>65</v>
      </c>
      <c r="Q22" s="29">
        <v>0</v>
      </c>
      <c r="R22" s="23">
        <f t="shared" si="4"/>
        <v>0</v>
      </c>
      <c r="S22" s="31" t="s">
        <v>3</v>
      </c>
      <c r="T22" s="32" t="s">
        <v>51</v>
      </c>
    </row>
    <row r="23" spans="1:20" ht="42.6" thickTop="1" thickBot="1" x14ac:dyDescent="0.35">
      <c r="A23" s="59">
        <v>11</v>
      </c>
      <c r="B23" s="61" t="s">
        <v>14</v>
      </c>
      <c r="C23" s="63">
        <v>77.94</v>
      </c>
      <c r="D23" s="52">
        <f>SUM(C23*2)</f>
        <v>155.88</v>
      </c>
      <c r="E23" s="28" t="s">
        <v>67</v>
      </c>
      <c r="F23" s="51">
        <v>42</v>
      </c>
      <c r="G23" s="51">
        <f>F23*2</f>
        <v>84</v>
      </c>
      <c r="H23" s="67">
        <v>120</v>
      </c>
      <c r="I23" s="73">
        <v>2754</v>
      </c>
      <c r="J23" s="85">
        <f>SUM(I23*2)</f>
        <v>5508</v>
      </c>
      <c r="K23" s="51" t="s">
        <v>2</v>
      </c>
      <c r="L23" s="67">
        <v>1</v>
      </c>
      <c r="M23" s="73">
        <v>24</v>
      </c>
      <c r="N23" s="73">
        <f>SUM(M23*2)</f>
        <v>48</v>
      </c>
      <c r="O23" s="51" t="s">
        <v>2</v>
      </c>
      <c r="P23" s="67">
        <v>2</v>
      </c>
      <c r="Q23" s="51">
        <v>21</v>
      </c>
      <c r="R23" s="51">
        <f>SUM(Q23*2)</f>
        <v>42</v>
      </c>
      <c r="S23" s="51" t="s">
        <v>2</v>
      </c>
      <c r="T23" s="74"/>
    </row>
    <row r="24" spans="1:20" ht="42.6" thickTop="1" thickBot="1" x14ac:dyDescent="0.35">
      <c r="A24" s="60"/>
      <c r="B24" s="62"/>
      <c r="C24" s="63"/>
      <c r="D24" s="53"/>
      <c r="E24" s="28" t="s">
        <v>68</v>
      </c>
      <c r="F24" s="51"/>
      <c r="G24" s="51"/>
      <c r="H24" s="68"/>
      <c r="I24" s="73"/>
      <c r="J24" s="86"/>
      <c r="K24" s="51"/>
      <c r="L24" s="68"/>
      <c r="M24" s="73"/>
      <c r="N24" s="73"/>
      <c r="O24" s="51"/>
      <c r="P24" s="68"/>
      <c r="Q24" s="51"/>
      <c r="R24" s="51"/>
      <c r="S24" s="51"/>
      <c r="T24" s="75"/>
    </row>
    <row r="25" spans="1:20" ht="27" customHeight="1" thickTop="1" thickBot="1" x14ac:dyDescent="0.35">
      <c r="A25" s="25">
        <v>12</v>
      </c>
      <c r="B25" s="33" t="s">
        <v>15</v>
      </c>
      <c r="C25" s="27">
        <v>110.08</v>
      </c>
      <c r="D25" s="27">
        <f>SUM(C25*2)</f>
        <v>220.16</v>
      </c>
      <c r="E25" s="28" t="s">
        <v>8</v>
      </c>
      <c r="F25" s="29">
        <v>27</v>
      </c>
      <c r="G25" s="29">
        <f>F25*2</f>
        <v>54</v>
      </c>
      <c r="H25" s="29">
        <v>140</v>
      </c>
      <c r="I25" s="30">
        <v>4327</v>
      </c>
      <c r="J25" s="30">
        <f>SUM(I25*2)</f>
        <v>8654</v>
      </c>
      <c r="K25" s="29" t="s">
        <v>2</v>
      </c>
      <c r="L25" s="29">
        <v>5</v>
      </c>
      <c r="M25" s="30">
        <v>50</v>
      </c>
      <c r="N25" s="30">
        <f>SUM(M25*2)</f>
        <v>100</v>
      </c>
      <c r="O25" s="29" t="s">
        <v>2</v>
      </c>
      <c r="P25" s="29">
        <v>3</v>
      </c>
      <c r="Q25" s="29">
        <v>27</v>
      </c>
      <c r="R25" s="29">
        <f>SUM(Q25*2)</f>
        <v>54</v>
      </c>
      <c r="S25" s="29" t="s">
        <v>2</v>
      </c>
      <c r="T25" s="32"/>
    </row>
    <row r="26" spans="1:20" ht="27" customHeight="1" thickTop="1" thickBot="1" x14ac:dyDescent="0.35">
      <c r="A26" s="25">
        <v>13</v>
      </c>
      <c r="B26" s="33" t="s">
        <v>16</v>
      </c>
      <c r="C26" s="27">
        <v>172.91</v>
      </c>
      <c r="D26" s="27">
        <f t="shared" ref="D26:D31" si="5">SUM(C26*2)</f>
        <v>345.82</v>
      </c>
      <c r="E26" s="28" t="s">
        <v>8</v>
      </c>
      <c r="F26" s="29">
        <v>26</v>
      </c>
      <c r="G26" s="29">
        <f t="shared" ref="G26:G31" si="6">F26*2</f>
        <v>52</v>
      </c>
      <c r="H26" s="29">
        <v>880</v>
      </c>
      <c r="I26" s="30">
        <v>6715</v>
      </c>
      <c r="J26" s="30">
        <f t="shared" ref="J26:J31" si="7">SUM(I26*2)</f>
        <v>13430</v>
      </c>
      <c r="K26" s="29" t="s">
        <v>2</v>
      </c>
      <c r="L26" s="29">
        <v>75</v>
      </c>
      <c r="M26" s="30">
        <v>831</v>
      </c>
      <c r="N26" s="30">
        <f t="shared" ref="N26:N31" si="8">SUM(M26*2)</f>
        <v>1662</v>
      </c>
      <c r="O26" s="29" t="s">
        <v>2</v>
      </c>
      <c r="P26" s="29">
        <v>6</v>
      </c>
      <c r="Q26" s="29">
        <v>76</v>
      </c>
      <c r="R26" s="29">
        <f t="shared" ref="R26:R31" si="9">SUM(Q26*2)</f>
        <v>152</v>
      </c>
      <c r="S26" s="29" t="s">
        <v>2</v>
      </c>
      <c r="T26" s="32"/>
    </row>
    <row r="27" spans="1:20" ht="27" customHeight="1" thickTop="1" thickBot="1" x14ac:dyDescent="0.35">
      <c r="A27" s="25">
        <v>14</v>
      </c>
      <c r="B27" s="33" t="s">
        <v>17</v>
      </c>
      <c r="C27" s="27">
        <v>153.16</v>
      </c>
      <c r="D27" s="27">
        <f t="shared" si="5"/>
        <v>306.32</v>
      </c>
      <c r="E27" s="28" t="s">
        <v>8</v>
      </c>
      <c r="F27" s="29">
        <v>26</v>
      </c>
      <c r="G27" s="29">
        <f t="shared" si="6"/>
        <v>52</v>
      </c>
      <c r="H27" s="29">
        <v>280</v>
      </c>
      <c r="I27" s="30">
        <v>5999</v>
      </c>
      <c r="J27" s="30">
        <f t="shared" si="7"/>
        <v>11998</v>
      </c>
      <c r="K27" s="29" t="s">
        <v>2</v>
      </c>
      <c r="L27" s="29">
        <v>90</v>
      </c>
      <c r="M27" s="30">
        <v>129</v>
      </c>
      <c r="N27" s="30">
        <f t="shared" si="8"/>
        <v>258</v>
      </c>
      <c r="O27" s="29" t="s">
        <v>2</v>
      </c>
      <c r="P27" s="29">
        <v>1</v>
      </c>
      <c r="Q27" s="29">
        <v>90</v>
      </c>
      <c r="R27" s="29">
        <f t="shared" si="9"/>
        <v>180</v>
      </c>
      <c r="S27" s="36" t="s">
        <v>2</v>
      </c>
      <c r="T27" s="32"/>
    </row>
    <row r="28" spans="1:20" ht="27" customHeight="1" thickTop="1" thickBot="1" x14ac:dyDescent="0.35">
      <c r="A28" s="25">
        <v>15</v>
      </c>
      <c r="B28" s="33" t="s">
        <v>18</v>
      </c>
      <c r="C28" s="27">
        <v>44.21</v>
      </c>
      <c r="D28" s="27">
        <f t="shared" si="5"/>
        <v>88.42</v>
      </c>
      <c r="E28" s="28" t="s">
        <v>8</v>
      </c>
      <c r="F28" s="29">
        <v>26</v>
      </c>
      <c r="G28" s="29">
        <f t="shared" si="6"/>
        <v>52</v>
      </c>
      <c r="H28" s="29">
        <v>134</v>
      </c>
      <c r="I28" s="30">
        <v>3510</v>
      </c>
      <c r="J28" s="30">
        <f t="shared" si="7"/>
        <v>7020</v>
      </c>
      <c r="K28" s="29" t="s">
        <v>2</v>
      </c>
      <c r="L28" s="29">
        <v>2</v>
      </c>
      <c r="M28" s="30">
        <v>364</v>
      </c>
      <c r="N28" s="30">
        <f t="shared" si="8"/>
        <v>728</v>
      </c>
      <c r="O28" s="29" t="s">
        <v>2</v>
      </c>
      <c r="P28" s="29" t="s">
        <v>65</v>
      </c>
      <c r="Q28" s="29">
        <v>0</v>
      </c>
      <c r="R28" s="29">
        <f t="shared" si="9"/>
        <v>0</v>
      </c>
      <c r="S28" s="29" t="s">
        <v>2</v>
      </c>
      <c r="T28" s="32"/>
    </row>
    <row r="29" spans="1:20" ht="27" customHeight="1" thickTop="1" thickBot="1" x14ac:dyDescent="0.35">
      <c r="A29" s="18">
        <v>16</v>
      </c>
      <c r="B29" s="19" t="s">
        <v>19</v>
      </c>
      <c r="C29" s="27">
        <v>177.61</v>
      </c>
      <c r="D29" s="27">
        <f t="shared" si="5"/>
        <v>355.22</v>
      </c>
      <c r="E29" s="28" t="s">
        <v>8</v>
      </c>
      <c r="F29" s="29">
        <v>26</v>
      </c>
      <c r="G29" s="29">
        <f t="shared" si="6"/>
        <v>52</v>
      </c>
      <c r="H29" s="29">
        <v>422</v>
      </c>
      <c r="I29" s="30">
        <v>6864</v>
      </c>
      <c r="J29" s="30">
        <f t="shared" si="7"/>
        <v>13728</v>
      </c>
      <c r="K29" s="29" t="s">
        <v>2</v>
      </c>
      <c r="L29" s="29">
        <v>31</v>
      </c>
      <c r="M29" s="30">
        <v>598</v>
      </c>
      <c r="N29" s="30">
        <f t="shared" si="8"/>
        <v>1196</v>
      </c>
      <c r="O29" s="29" t="s">
        <v>2</v>
      </c>
      <c r="P29" s="29">
        <v>14</v>
      </c>
      <c r="Q29" s="29">
        <v>208</v>
      </c>
      <c r="R29" s="29">
        <f t="shared" si="9"/>
        <v>416</v>
      </c>
      <c r="S29" s="29" t="s">
        <v>2</v>
      </c>
      <c r="T29" s="32"/>
    </row>
    <row r="30" spans="1:20" ht="27" customHeight="1" thickTop="1" thickBot="1" x14ac:dyDescent="0.35">
      <c r="A30" s="18">
        <v>17</v>
      </c>
      <c r="B30" s="19" t="s">
        <v>33</v>
      </c>
      <c r="C30" s="20">
        <v>226.29</v>
      </c>
      <c r="D30" s="27">
        <f t="shared" si="5"/>
        <v>452.58</v>
      </c>
      <c r="E30" s="28" t="s">
        <v>8</v>
      </c>
      <c r="F30" s="29">
        <v>26</v>
      </c>
      <c r="G30" s="29">
        <f t="shared" si="6"/>
        <v>52</v>
      </c>
      <c r="H30" s="29">
        <v>650</v>
      </c>
      <c r="I30" s="30">
        <v>14300</v>
      </c>
      <c r="J30" s="30">
        <f t="shared" si="7"/>
        <v>28600</v>
      </c>
      <c r="K30" s="29" t="s">
        <v>2</v>
      </c>
      <c r="L30" s="29">
        <v>32</v>
      </c>
      <c r="M30" s="30">
        <v>520</v>
      </c>
      <c r="N30" s="30">
        <f t="shared" si="8"/>
        <v>1040</v>
      </c>
      <c r="O30" s="29" t="s">
        <v>2</v>
      </c>
      <c r="P30" s="29" t="s">
        <v>65</v>
      </c>
      <c r="Q30" s="36">
        <v>0</v>
      </c>
      <c r="R30" s="29">
        <f t="shared" si="9"/>
        <v>0</v>
      </c>
      <c r="S30" s="29" t="s">
        <v>2</v>
      </c>
      <c r="T30" s="32"/>
    </row>
    <row r="31" spans="1:20" ht="27" customHeight="1" thickTop="1" thickBot="1" x14ac:dyDescent="0.35">
      <c r="A31" s="37">
        <v>18</v>
      </c>
      <c r="B31" s="38" t="s">
        <v>34</v>
      </c>
      <c r="C31" s="39">
        <v>320.24</v>
      </c>
      <c r="D31" s="27">
        <f t="shared" si="5"/>
        <v>640.48</v>
      </c>
      <c r="E31" s="40" t="s">
        <v>8</v>
      </c>
      <c r="F31" s="41">
        <v>26</v>
      </c>
      <c r="G31" s="41">
        <f t="shared" si="6"/>
        <v>52</v>
      </c>
      <c r="H31" s="41">
        <v>316</v>
      </c>
      <c r="I31" s="42">
        <v>8892</v>
      </c>
      <c r="J31" s="42">
        <f t="shared" si="7"/>
        <v>17784</v>
      </c>
      <c r="K31" s="41" t="s">
        <v>2</v>
      </c>
      <c r="L31" s="41">
        <v>222</v>
      </c>
      <c r="M31" s="42">
        <v>5694</v>
      </c>
      <c r="N31" s="30">
        <f t="shared" si="8"/>
        <v>11388</v>
      </c>
      <c r="O31" s="41" t="s">
        <v>2</v>
      </c>
      <c r="P31" s="41">
        <v>1</v>
      </c>
      <c r="Q31" s="43">
        <v>26</v>
      </c>
      <c r="R31" s="29">
        <f t="shared" si="9"/>
        <v>52</v>
      </c>
      <c r="S31" s="41" t="s">
        <v>2</v>
      </c>
      <c r="T31" s="44"/>
    </row>
    <row r="32" spans="1:20" ht="35.1" customHeight="1" thickTop="1" thickBot="1" x14ac:dyDescent="0.35">
      <c r="A32" s="57" t="s">
        <v>0</v>
      </c>
      <c r="B32" s="58"/>
      <c r="C32" s="9">
        <f>SUM(C13:C31)</f>
        <v>2479.8900000000003</v>
      </c>
      <c r="D32" s="9">
        <f>SUM(D13:D31)</f>
        <v>4959.7800000000007</v>
      </c>
      <c r="E32" s="76" t="s">
        <v>37</v>
      </c>
      <c r="F32" s="77"/>
      <c r="G32" s="78"/>
      <c r="H32" s="10">
        <f>SUM(H13:H31)</f>
        <v>5953</v>
      </c>
      <c r="I32" s="10" t="s">
        <v>61</v>
      </c>
      <c r="J32" s="10">
        <f>SUM(J13:J31)</f>
        <v>202786</v>
      </c>
      <c r="K32" s="11" t="s">
        <v>37</v>
      </c>
      <c r="L32" s="10">
        <f>SUM(L13:L31)</f>
        <v>570</v>
      </c>
      <c r="M32" s="10" t="s">
        <v>64</v>
      </c>
      <c r="N32" s="12">
        <f>SUM(N13:N31)</f>
        <v>23848</v>
      </c>
      <c r="O32" s="13" t="s">
        <v>62</v>
      </c>
      <c r="P32" s="10">
        <f>SUM(P13:P31)</f>
        <v>59</v>
      </c>
      <c r="Q32" s="14" t="s">
        <v>62</v>
      </c>
      <c r="R32" s="12">
        <f>SUM(R13:R31)</f>
        <v>2004</v>
      </c>
      <c r="S32" s="69" t="s">
        <v>63</v>
      </c>
      <c r="T32" s="70"/>
    </row>
    <row r="33" spans="1:20" x14ac:dyDescent="0.3">
      <c r="A33" s="45"/>
      <c r="B33" s="46"/>
      <c r="C33" s="47"/>
      <c r="D33" s="47"/>
      <c r="E33" s="48"/>
      <c r="F33" s="48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5"/>
    </row>
    <row r="34" spans="1:20" x14ac:dyDescent="0.3">
      <c r="A34" s="45"/>
      <c r="B34" s="45"/>
      <c r="C34" s="49"/>
      <c r="D34" s="49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</row>
    <row r="35" spans="1:20" x14ac:dyDescent="0.3">
      <c r="A35" s="50" t="s">
        <v>56</v>
      </c>
      <c r="B35" s="45"/>
      <c r="C35" s="49"/>
      <c r="D35" s="49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</row>
  </sheetData>
  <mergeCells count="42">
    <mergeCell ref="E32:G32"/>
    <mergeCell ref="D6:J6"/>
    <mergeCell ref="D7:J7"/>
    <mergeCell ref="R1:S1"/>
    <mergeCell ref="A2:S2"/>
    <mergeCell ref="B5:C5"/>
    <mergeCell ref="B4:C4"/>
    <mergeCell ref="D4:J4"/>
    <mergeCell ref="D5:J5"/>
    <mergeCell ref="G10:G11"/>
    <mergeCell ref="B9:S9"/>
    <mergeCell ref="D10:D11"/>
    <mergeCell ref="F10:F11"/>
    <mergeCell ref="J23:J24"/>
    <mergeCell ref="C10:C11"/>
    <mergeCell ref="E10:E11"/>
    <mergeCell ref="H10:S10"/>
    <mergeCell ref="H23:H24"/>
    <mergeCell ref="L23:L24"/>
    <mergeCell ref="P23:P24"/>
    <mergeCell ref="S32:T32"/>
    <mergeCell ref="T10:T11"/>
    <mergeCell ref="I23:I24"/>
    <mergeCell ref="K23:K24"/>
    <mergeCell ref="M23:M24"/>
    <mergeCell ref="S23:S24"/>
    <mergeCell ref="O23:O24"/>
    <mergeCell ref="Q23:Q24"/>
    <mergeCell ref="R23:R24"/>
    <mergeCell ref="T23:T24"/>
    <mergeCell ref="N23:N24"/>
    <mergeCell ref="B7:C7"/>
    <mergeCell ref="B6:C6"/>
    <mergeCell ref="A32:B32"/>
    <mergeCell ref="A23:A24"/>
    <mergeCell ref="B23:B24"/>
    <mergeCell ref="C23:C24"/>
    <mergeCell ref="G23:G24"/>
    <mergeCell ref="D23:D24"/>
    <mergeCell ref="F23:F24"/>
    <mergeCell ref="A10:A11"/>
    <mergeCell ref="B10:B11"/>
  </mergeCells>
  <phoneticPr fontId="6" type="noConversion"/>
  <pageMargins left="0.17" right="0.17" top="0.47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Zmesový 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Balkó</dc:creator>
  <cp:lastModifiedBy>user</cp:lastModifiedBy>
  <cp:lastPrinted>2025-09-23T09:44:07Z</cp:lastPrinted>
  <dcterms:created xsi:type="dcterms:W3CDTF">2016-11-25T10:08:21Z</dcterms:created>
  <dcterms:modified xsi:type="dcterms:W3CDTF">2025-10-08T12:48:25Z</dcterms:modified>
</cp:coreProperties>
</file>