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ODPADY DOLNY OHAJ\"/>
    </mc:Choice>
  </mc:AlternateContent>
  <xr:revisionPtr revIDLastSave="0" documentId="13_ncr:1_{9A1E1022-7043-4452-B849-5DD8426258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ľkoobjemový a stavebný KO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5" i="4" l="1"/>
  <c r="M33" i="4"/>
  <c r="M18" i="4" l="1"/>
  <c r="G29" i="4" l="1"/>
  <c r="M29" i="4" s="1"/>
  <c r="G28" i="4"/>
  <c r="M28" i="4" s="1"/>
  <c r="E18" i="4"/>
  <c r="E32" i="4"/>
  <c r="E29" i="4"/>
  <c r="E28" i="4"/>
  <c r="F35" i="4" l="1"/>
  <c r="J35" i="4"/>
  <c r="G13" i="4" l="1"/>
  <c r="G14" i="4"/>
  <c r="G15" i="4"/>
  <c r="M15" i="4" s="1"/>
  <c r="G16" i="4"/>
  <c r="G17" i="4"/>
  <c r="G19" i="4"/>
  <c r="G20" i="4"/>
  <c r="G21" i="4"/>
  <c r="G22" i="4"/>
  <c r="G23" i="4"/>
  <c r="G24" i="4"/>
  <c r="G26" i="4"/>
  <c r="M26" i="4" s="1"/>
  <c r="G27" i="4"/>
  <c r="M27" i="4" s="1"/>
  <c r="G30" i="4"/>
  <c r="M30" i="4" s="1"/>
  <c r="G31" i="4"/>
  <c r="M31" i="4" s="1"/>
  <c r="G34" i="4"/>
  <c r="M34" i="4" s="1"/>
  <c r="G12" i="4"/>
  <c r="E21" i="4"/>
  <c r="E23" i="4"/>
  <c r="E24" i="4"/>
  <c r="E25" i="4"/>
  <c r="E27" i="4"/>
  <c r="E30" i="4"/>
  <c r="E34" i="4"/>
  <c r="E15" i="4"/>
  <c r="E16" i="4"/>
  <c r="E17" i="4"/>
  <c r="E19" i="4"/>
  <c r="E20" i="4"/>
  <c r="E13" i="4"/>
  <c r="E35" i="4" l="1"/>
  <c r="M35" i="4"/>
  <c r="G35" i="4"/>
</calcChain>
</file>

<file path=xl/sharedStrings.xml><?xml version="1.0" encoding="utf-8"?>
<sst xmlns="http://schemas.openxmlformats.org/spreadsheetml/2006/main" count="147" uniqueCount="76">
  <si>
    <t>Počet vývozov za 1 rok</t>
  </si>
  <si>
    <t>S P O L U</t>
  </si>
  <si>
    <t>Por. č.</t>
  </si>
  <si>
    <t>Veľkoobjemový komunálny odpad</t>
  </si>
  <si>
    <t>-</t>
  </si>
  <si>
    <t>Názov verejného obstarávateľa</t>
  </si>
  <si>
    <t>Typ kontajnera a objem v m³ resp. t</t>
  </si>
  <si>
    <t>Predpokladané množstvo za 1 kalendárny rok v tonách (t)</t>
  </si>
  <si>
    <t>Odvoz zabezpečí uchádzač
(áno/nie)</t>
  </si>
  <si>
    <t>Nájom kontajnera
 zabezpečí uchádzač 
(áno/nie)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</si>
  <si>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</si>
  <si>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</si>
  <si>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</si>
  <si>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</si>
  <si>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</si>
  <si>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</si>
  <si>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</si>
  <si>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</si>
  <si>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</si>
  <si>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</si>
  <si>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Obec Bardoňovo</t>
  </si>
  <si>
    <t>Obec Černík</t>
  </si>
  <si>
    <t>Obec Dedinka</t>
  </si>
  <si>
    <t>Obec Dolný Ohaj</t>
  </si>
  <si>
    <t>Obec Hul</t>
  </si>
  <si>
    <t>Obec Maňa</t>
  </si>
  <si>
    <t>Obec Michal nad Žitavou</t>
  </si>
  <si>
    <t>Obec Podhájska</t>
  </si>
  <si>
    <t>Obec Pozba</t>
  </si>
  <si>
    <t>Obec Radava</t>
  </si>
  <si>
    <t>Obec Trávnica</t>
  </si>
  <si>
    <t>Obec Úľany nad Žitavou</t>
  </si>
  <si>
    <t>Obec Veľké Lovce</t>
  </si>
  <si>
    <t>Obec Vlkas</t>
  </si>
  <si>
    <t>Obec Imeľ</t>
  </si>
  <si>
    <t xml:space="preserve"> Obec Mojzesovo</t>
  </si>
  <si>
    <t>Obec Bešeňov</t>
  </si>
  <si>
    <t>nie</t>
  </si>
  <si>
    <t>5m3</t>
  </si>
  <si>
    <t>ano</t>
  </si>
  <si>
    <t>30m3</t>
  </si>
  <si>
    <t>10 m3</t>
  </si>
  <si>
    <t>7m3</t>
  </si>
  <si>
    <t>reťazový 5m3, 7m3</t>
  </si>
  <si>
    <t>7 m3</t>
  </si>
  <si>
    <t>Kmeťovo</t>
  </si>
  <si>
    <t>5m3 reťazový</t>
  </si>
  <si>
    <t>5m3, 7m3</t>
  </si>
  <si>
    <t>áno</t>
  </si>
  <si>
    <t>Počet km zo sídla
 uchádzača do sídla
 verejného obstarávateľa
 a na skládku*</t>
  </si>
  <si>
    <t>11.</t>
  </si>
  <si>
    <t>12.</t>
  </si>
  <si>
    <t>Požiadavka na objemový odpad</t>
  </si>
  <si>
    <t>Názov zákazky:</t>
  </si>
  <si>
    <t>Názov VO zabezpečujúceho príležitostné spoločné VO:</t>
  </si>
  <si>
    <t>Sídlo:</t>
  </si>
  <si>
    <t>Hlavná 109/130, 941 43  Dolný Ohaj</t>
  </si>
  <si>
    <t>IČO:</t>
  </si>
  <si>
    <t>Príloha č. 3</t>
  </si>
  <si>
    <t>Štatutárny zástupca:</t>
  </si>
  <si>
    <t>Ivan Solár, starosta</t>
  </si>
  <si>
    <t>00308871</t>
  </si>
  <si>
    <t>V ................................. dňa .........................................</t>
  </si>
  <si>
    <t>Poskytovateľ:</t>
  </si>
  <si>
    <t>.........................................................................................</t>
  </si>
  <si>
    <t>obchodné meno, meno konateľa a podpis</t>
  </si>
  <si>
    <t>Počet najazdených km zo sídla uchádzača do sídla verejného obstarávateľa a 
na skládku počas trvania RD**                     (stĺpec 6.x11.)</t>
  </si>
  <si>
    <t>Predpokladané množstvo po dobu trvania RD** v tonách (t)</t>
  </si>
  <si>
    <t>Počet vývozov po dobu trvania RD**</t>
  </si>
  <si>
    <t>Počet dní nájmu po dobu trvania RD**</t>
  </si>
  <si>
    <t>** obdobie trvania Rámcovej dohody /RD/ je od 01.01.2026 do 31.12.2027</t>
  </si>
  <si>
    <t>Zabezpečenie služieb v odpadovom hospodárstve</t>
  </si>
  <si>
    <r>
      <t>5m</t>
    </r>
    <r>
      <rPr>
        <vertAlign val="superscript"/>
        <sz val="12"/>
        <color indexed="8"/>
        <rFont val="Calibri"/>
        <family val="2"/>
        <charset val="238"/>
        <scheme val="minor"/>
      </rPr>
      <t>3</t>
    </r>
    <r>
      <rPr>
        <sz val="12"/>
        <color indexed="8"/>
        <rFont val="Calibri"/>
        <family val="2"/>
        <charset val="238"/>
        <scheme val="minor"/>
      </rPr>
      <t>, 7m</t>
    </r>
    <r>
      <rPr>
        <vertAlign val="superscript"/>
        <sz val="12"/>
        <color indexed="8"/>
        <rFont val="Calibri"/>
        <family val="2"/>
        <charset val="238"/>
        <scheme val="minor"/>
      </rPr>
      <t>3</t>
    </r>
  </si>
  <si>
    <r>
      <t>10m</t>
    </r>
    <r>
      <rPr>
        <vertAlign val="superscript"/>
        <sz val="12"/>
        <color indexed="8"/>
        <rFont val="Calibri"/>
        <family val="2"/>
        <charset val="238"/>
        <scheme val="minor"/>
      </rPr>
      <t>3</t>
    </r>
  </si>
  <si>
    <r>
      <t>5m</t>
    </r>
    <r>
      <rPr>
        <vertAlign val="superscript"/>
        <sz val="12"/>
        <color indexed="8"/>
        <rFont val="Calibri"/>
        <family val="2"/>
        <charset val="238"/>
        <scheme val="minor"/>
      </rPr>
      <t>3</t>
    </r>
  </si>
  <si>
    <t xml:space="preserve">* Doplní uchádzač údaje v km podľa miesta výjazdu z jeho sídla do sídla  verejného obstarávateľa a zo sídla verejného obstarávateľa na ním zazmluvenú skládku. 
Vzdialenosť musí byť meraná a preukázaná v km po cestách s povolením prejazdu nákladných vozidiel podľ https://www.google.sk/maps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</si>
</sst>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17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4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vertAlign val="superscript"/>
      <sz val="12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8" fillId="3" borderId="5" xfId="0" applyFont="1" applyFill="1" applyBorder="1"/>
    <xf numFmtId="0" fontId="8" fillId="0" borderId="0" xfId="0" applyFont="1"/>
    <xf numFmtId="0" fontId="8" fillId="3" borderId="34" xfId="0" applyFont="1" applyFill="1" applyBorder="1"/>
    <xf numFmtId="0" fontId="8" fillId="3" borderId="29" xfId="0" applyFont="1" applyFill="1" applyBorder="1"/>
    <xf numFmtId="0" fontId="4" fillId="3" borderId="38" xfId="0" applyFont="1" applyFill="1" applyBorder="1" applyAlignment="1">
      <alignment horizontal="center"/>
    </xf>
    <xf numFmtId="0" fontId="4" fillId="3" borderId="4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3" borderId="17" xfId="0" applyFont="1" applyFill="1" applyBorder="1"/>
    <xf numFmtId="0" fontId="8" fillId="3" borderId="54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4" fontId="11" fillId="0" borderId="41" xfId="0" applyNumberFormat="1" applyFont="1" applyBorder="1" applyAlignment="1">
      <alignment horizontal="center" vertical="center" wrapText="1"/>
    </xf>
    <xf numFmtId="4" fontId="11" fillId="0" borderId="42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/>
    </xf>
    <xf numFmtId="0" fontId="12" fillId="0" borderId="20" xfId="0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" fontId="12" fillId="0" borderId="26" xfId="0" applyNumberFormat="1" applyFont="1" applyBorder="1" applyAlignment="1">
      <alignment horizontal="center" vertical="center"/>
    </xf>
    <xf numFmtId="4" fontId="12" fillId="0" borderId="12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" fontId="12" fillId="0" borderId="13" xfId="0" applyNumberFormat="1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64" fontId="13" fillId="3" borderId="13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4" fontId="8" fillId="0" borderId="14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" fontId="13" fillId="3" borderId="13" xfId="0" applyNumberFormat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2" fontId="13" fillId="3" borderId="13" xfId="0" applyNumberFormat="1" applyFont="1" applyFill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12" fillId="0" borderId="47" xfId="0" applyFont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4" fontId="12" fillId="0" borderId="0" xfId="0" applyNumberFormat="1" applyFont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2" fontId="13" fillId="3" borderId="15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2" fontId="6" fillId="3" borderId="55" xfId="0" applyNumberFormat="1" applyFont="1" applyFill="1" applyBorder="1" applyAlignment="1">
      <alignment horizontal="center" vertical="center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9" fillId="0" borderId="52" xfId="0" applyFont="1" applyBorder="1" applyAlignment="1">
      <alignment horizontal="left" vertical="center" wrapText="1"/>
    </xf>
    <xf numFmtId="0" fontId="9" fillId="0" borderId="48" xfId="0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3" xfId="0" applyFont="1" applyBorder="1" applyAlignment="1">
      <alignment horizontal="left" vertical="center"/>
    </xf>
    <xf numFmtId="0" fontId="9" fillId="0" borderId="50" xfId="0" applyFont="1" applyBorder="1" applyAlignment="1">
      <alignment horizontal="left" vertical="center"/>
    </xf>
    <xf numFmtId="49" fontId="9" fillId="0" borderId="31" xfId="0" applyNumberFormat="1" applyFont="1" applyBorder="1" applyAlignment="1">
      <alignment horizontal="left" vertical="center"/>
    </xf>
    <xf numFmtId="49" fontId="9" fillId="0" borderId="32" xfId="0" applyNumberFormat="1" applyFont="1" applyBorder="1" applyAlignment="1">
      <alignment horizontal="left" vertical="center"/>
    </xf>
    <xf numFmtId="49" fontId="9" fillId="0" borderId="33" xfId="0" applyNumberFormat="1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4" fontId="10" fillId="0" borderId="28" xfId="0" applyNumberFormat="1" applyFont="1" applyBorder="1" applyAlignment="1">
      <alignment horizontal="center" vertical="center" wrapText="1"/>
    </xf>
    <xf numFmtId="4" fontId="10" fillId="0" borderId="21" xfId="0" applyNumberFormat="1" applyFont="1" applyBorder="1" applyAlignment="1">
      <alignment horizontal="center" vertical="center" wrapText="1"/>
    </xf>
    <xf numFmtId="4" fontId="10" fillId="0" borderId="35" xfId="0" applyNumberFormat="1" applyFont="1" applyBorder="1" applyAlignment="1">
      <alignment horizontal="center" vertical="center" wrapText="1"/>
    </xf>
    <xf numFmtId="4" fontId="10" fillId="0" borderId="36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55"/>
  <sheetViews>
    <sheetView tabSelected="1" topLeftCell="A28" zoomScale="90" zoomScaleNormal="90" workbookViewId="0">
      <selection activeCell="L6" sqref="L6"/>
    </sheetView>
  </sheetViews>
  <sheetFormatPr defaultColWidth="6" defaultRowHeight="14.4" x14ac:dyDescent="0.3"/>
  <cols>
    <col min="1" max="1" width="3.109375" customWidth="1"/>
    <col min="2" max="2" width="9" bestFit="1" customWidth="1"/>
    <col min="3" max="3" width="38.88671875" bestFit="1" customWidth="1"/>
    <col min="4" max="4" width="19.5546875" bestFit="1" customWidth="1"/>
    <col min="5" max="5" width="19.44140625" bestFit="1" customWidth="1"/>
    <col min="6" max="6" width="18" bestFit="1" customWidth="1"/>
    <col min="7" max="7" width="19.88671875" bestFit="1" customWidth="1"/>
    <col min="8" max="8" width="16.33203125" customWidth="1"/>
    <col min="9" max="9" width="14.33203125" bestFit="1" customWidth="1"/>
    <col min="10" max="10" width="14" customWidth="1"/>
    <col min="11" max="11" width="17" customWidth="1"/>
    <col min="12" max="12" width="18.6640625" customWidth="1"/>
    <col min="13" max="13" width="23.5546875" customWidth="1"/>
    <col min="14" max="212" width="8.88671875" customWidth="1"/>
    <col min="213" max="213" width="1.6640625" customWidth="1"/>
    <col min="214" max="214" width="21.44140625" customWidth="1"/>
    <col min="215" max="215" width="22.44140625" customWidth="1"/>
    <col min="216" max="216" width="14" customWidth="1"/>
    <col min="217" max="217" width="8.5546875" customWidth="1"/>
    <col min="218" max="218" width="9.6640625" customWidth="1"/>
    <col min="219" max="219" width="10.109375" bestFit="1" customWidth="1"/>
    <col min="220" max="220" width="9" customWidth="1"/>
  </cols>
  <sheetData>
    <row r="1" spans="2:14" ht="25.5" customHeight="1" x14ac:dyDescent="0.3">
      <c r="B1" s="121" t="s">
        <v>52</v>
      </c>
      <c r="C1" s="121"/>
      <c r="D1" s="121"/>
      <c r="E1" s="121"/>
      <c r="F1" s="121"/>
      <c r="G1" s="121"/>
      <c r="H1" s="121"/>
      <c r="I1" s="121"/>
      <c r="J1" s="2"/>
      <c r="K1" s="1"/>
      <c r="L1" s="95" t="s">
        <v>58</v>
      </c>
      <c r="M1" s="95"/>
    </row>
    <row r="2" spans="2:14" ht="25.5" customHeight="1" thickBot="1" x14ac:dyDescent="0.35">
      <c r="B2" s="2"/>
      <c r="C2" s="2"/>
      <c r="D2" s="2"/>
      <c r="E2" s="2"/>
      <c r="F2" s="2"/>
      <c r="G2" s="2"/>
      <c r="H2" s="2"/>
      <c r="I2" s="2"/>
      <c r="J2" s="2"/>
      <c r="K2" s="1"/>
      <c r="L2" s="3"/>
      <c r="M2" s="3"/>
    </row>
    <row r="3" spans="2:14" ht="30" customHeight="1" x14ac:dyDescent="0.3">
      <c r="B3" s="101" t="s">
        <v>53</v>
      </c>
      <c r="C3" s="101"/>
      <c r="D3" s="101"/>
      <c r="E3" s="96" t="s">
        <v>71</v>
      </c>
      <c r="F3" s="97"/>
      <c r="G3" s="97"/>
      <c r="H3" s="98"/>
      <c r="I3" s="2"/>
      <c r="J3" s="2"/>
      <c r="K3" s="1"/>
      <c r="L3" s="3"/>
      <c r="M3" s="3"/>
    </row>
    <row r="4" spans="2:14" ht="20.25" customHeight="1" x14ac:dyDescent="0.3">
      <c r="B4" s="101" t="s">
        <v>54</v>
      </c>
      <c r="C4" s="101"/>
      <c r="D4" s="101"/>
      <c r="E4" s="100" t="s">
        <v>23</v>
      </c>
      <c r="F4" s="101"/>
      <c r="G4" s="101"/>
      <c r="H4" s="99"/>
      <c r="I4" s="2"/>
      <c r="J4" s="2"/>
      <c r="K4" s="1"/>
      <c r="L4" s="3"/>
      <c r="M4" s="3"/>
    </row>
    <row r="5" spans="2:14" ht="20.25" customHeight="1" x14ac:dyDescent="0.3">
      <c r="B5" s="101" t="s">
        <v>55</v>
      </c>
      <c r="C5" s="101"/>
      <c r="D5" s="101"/>
      <c r="E5" s="100" t="s">
        <v>56</v>
      </c>
      <c r="F5" s="101"/>
      <c r="G5" s="101"/>
      <c r="H5" s="99"/>
      <c r="I5" s="2"/>
      <c r="J5" s="2"/>
      <c r="K5" s="1"/>
      <c r="L5" s="3"/>
      <c r="M5" s="3"/>
    </row>
    <row r="6" spans="2:14" ht="20.25" customHeight="1" x14ac:dyDescent="0.3">
      <c r="B6" s="101" t="s">
        <v>57</v>
      </c>
      <c r="C6" s="101"/>
      <c r="D6" s="101"/>
      <c r="E6" s="105" t="s">
        <v>61</v>
      </c>
      <c r="F6" s="106"/>
      <c r="G6" s="106"/>
      <c r="H6" s="107"/>
      <c r="I6" s="2"/>
      <c r="J6" s="2"/>
      <c r="K6" s="1"/>
      <c r="L6" s="3"/>
      <c r="M6" s="3"/>
    </row>
    <row r="7" spans="2:14" ht="20.25" customHeight="1" thickBot="1" x14ac:dyDescent="0.35">
      <c r="B7" s="101" t="s">
        <v>59</v>
      </c>
      <c r="C7" s="101"/>
      <c r="D7" s="101"/>
      <c r="E7" s="103" t="s">
        <v>60</v>
      </c>
      <c r="F7" s="104"/>
      <c r="G7" s="104"/>
      <c r="H7" s="102"/>
      <c r="I7" s="2"/>
      <c r="J7" s="2"/>
      <c r="K7" s="1"/>
      <c r="L7" s="3"/>
      <c r="M7" s="3"/>
    </row>
    <row r="8" spans="2:14" ht="20.25" customHeight="1" thickBot="1" x14ac:dyDescent="0.35">
      <c r="B8" s="2"/>
      <c r="C8" s="10"/>
      <c r="D8" s="10"/>
      <c r="E8" s="10"/>
      <c r="F8" s="10"/>
      <c r="G8" s="10"/>
      <c r="H8" s="10"/>
      <c r="I8" s="2"/>
      <c r="J8" s="2"/>
      <c r="K8" s="1"/>
      <c r="L8" s="3"/>
      <c r="M8" s="3"/>
    </row>
    <row r="9" spans="2:14" ht="32.25" customHeight="1" thickBot="1" x14ac:dyDescent="0.35">
      <c r="B9" s="111" t="s">
        <v>2</v>
      </c>
      <c r="C9" s="111" t="s">
        <v>5</v>
      </c>
      <c r="D9" s="108" t="s">
        <v>3</v>
      </c>
      <c r="E9" s="109"/>
      <c r="F9" s="109"/>
      <c r="G9" s="110"/>
      <c r="H9" s="119" t="s">
        <v>6</v>
      </c>
      <c r="I9" s="117" t="s">
        <v>9</v>
      </c>
      <c r="J9" s="115" t="s">
        <v>69</v>
      </c>
      <c r="K9" s="115" t="s">
        <v>8</v>
      </c>
      <c r="L9" s="113" t="s">
        <v>49</v>
      </c>
      <c r="M9" s="113" t="s">
        <v>66</v>
      </c>
    </row>
    <row r="10" spans="2:14" ht="109.5" customHeight="1" thickBot="1" x14ac:dyDescent="0.35">
      <c r="B10" s="112"/>
      <c r="C10" s="112"/>
      <c r="D10" s="13" t="s">
        <v>7</v>
      </c>
      <c r="E10" s="13" t="s">
        <v>67</v>
      </c>
      <c r="F10" s="13" t="s">
        <v>0</v>
      </c>
      <c r="G10" s="13" t="s">
        <v>68</v>
      </c>
      <c r="H10" s="120"/>
      <c r="I10" s="118"/>
      <c r="J10" s="116"/>
      <c r="K10" s="116"/>
      <c r="L10" s="114"/>
      <c r="M10" s="114"/>
    </row>
    <row r="11" spans="2:14" ht="20.25" customHeight="1" thickBot="1" x14ac:dyDescent="0.35">
      <c r="B11" s="14" t="s">
        <v>10</v>
      </c>
      <c r="C11" s="15" t="s">
        <v>11</v>
      </c>
      <c r="D11" s="16" t="s">
        <v>12</v>
      </c>
      <c r="E11" s="15" t="s">
        <v>13</v>
      </c>
      <c r="F11" s="15" t="s">
        <v>14</v>
      </c>
      <c r="G11" s="15" t="s">
        <v>15</v>
      </c>
      <c r="H11" s="17" t="s">
        <v>16</v>
      </c>
      <c r="I11" s="18" t="s">
        <v>17</v>
      </c>
      <c r="J11" s="18" t="s">
        <v>18</v>
      </c>
      <c r="K11" s="19" t="s">
        <v>19</v>
      </c>
      <c r="L11" s="8" t="s">
        <v>50</v>
      </c>
      <c r="M11" s="9" t="s">
        <v>51</v>
      </c>
    </row>
    <row r="12" spans="2:14" ht="27.9" customHeight="1" thickTop="1" thickBot="1" x14ac:dyDescent="0.35">
      <c r="B12" s="20">
        <v>1</v>
      </c>
      <c r="C12" s="21" t="s">
        <v>20</v>
      </c>
      <c r="D12" s="22">
        <v>0</v>
      </c>
      <c r="E12" s="22">
        <v>0</v>
      </c>
      <c r="F12" s="23">
        <v>0</v>
      </c>
      <c r="G12" s="24">
        <f>F12*2</f>
        <v>0</v>
      </c>
      <c r="H12" s="25">
        <v>0</v>
      </c>
      <c r="I12" s="26" t="s">
        <v>37</v>
      </c>
      <c r="J12" s="27">
        <v>0</v>
      </c>
      <c r="K12" s="28" t="s">
        <v>37</v>
      </c>
      <c r="L12" s="29" t="s">
        <v>4</v>
      </c>
      <c r="M12" s="29" t="s">
        <v>4</v>
      </c>
      <c r="N12" s="5"/>
    </row>
    <row r="13" spans="2:14" ht="27.9" customHeight="1" thickTop="1" thickBot="1" x14ac:dyDescent="0.35">
      <c r="B13" s="91">
        <v>2</v>
      </c>
      <c r="C13" s="93" t="s">
        <v>21</v>
      </c>
      <c r="D13" s="85">
        <v>33.56</v>
      </c>
      <c r="E13" s="85">
        <f>D13*2</f>
        <v>67.12</v>
      </c>
      <c r="F13" s="24">
        <v>32</v>
      </c>
      <c r="G13" s="30">
        <f t="shared" ref="G13:G34" si="0">F13*2</f>
        <v>64</v>
      </c>
      <c r="H13" s="31" t="s">
        <v>72</v>
      </c>
      <c r="I13" s="24" t="s">
        <v>37</v>
      </c>
      <c r="J13" s="27">
        <v>0</v>
      </c>
      <c r="K13" s="32" t="s">
        <v>37</v>
      </c>
      <c r="L13" s="4"/>
      <c r="M13" s="29" t="s">
        <v>4</v>
      </c>
      <c r="N13" s="5"/>
    </row>
    <row r="14" spans="2:14" ht="27.9" customHeight="1" thickTop="1" thickBot="1" x14ac:dyDescent="0.35">
      <c r="B14" s="92"/>
      <c r="C14" s="94"/>
      <c r="D14" s="86"/>
      <c r="E14" s="86"/>
      <c r="F14" s="30"/>
      <c r="G14" s="30">
        <f t="shared" si="0"/>
        <v>0</v>
      </c>
      <c r="H14" s="33" t="s">
        <v>73</v>
      </c>
      <c r="I14" s="27" t="s">
        <v>37</v>
      </c>
      <c r="J14" s="27">
        <v>0</v>
      </c>
      <c r="K14" s="32" t="s">
        <v>37</v>
      </c>
      <c r="L14" s="4"/>
      <c r="M14" s="29" t="s">
        <v>4</v>
      </c>
      <c r="N14" s="5"/>
    </row>
    <row r="15" spans="2:14" ht="27.9" customHeight="1" thickTop="1" thickBot="1" x14ac:dyDescent="0.35">
      <c r="B15" s="34">
        <v>3</v>
      </c>
      <c r="C15" s="35" t="s">
        <v>22</v>
      </c>
      <c r="D15" s="36">
        <v>16.670000000000002</v>
      </c>
      <c r="E15" s="36">
        <f t="shared" ref="E15" si="1">D15*2</f>
        <v>33.340000000000003</v>
      </c>
      <c r="F15" s="30">
        <v>12</v>
      </c>
      <c r="G15" s="30">
        <f t="shared" si="0"/>
        <v>24</v>
      </c>
      <c r="H15" s="26" t="s">
        <v>74</v>
      </c>
      <c r="I15" s="23" t="s">
        <v>39</v>
      </c>
      <c r="J15" s="37">
        <v>24</v>
      </c>
      <c r="K15" s="28" t="s">
        <v>39</v>
      </c>
      <c r="L15" s="4"/>
      <c r="M15" s="38">
        <f>SUM(G15*L15)</f>
        <v>0</v>
      </c>
      <c r="N15" s="5"/>
    </row>
    <row r="16" spans="2:14" ht="27.9" customHeight="1" thickTop="1" thickBot="1" x14ac:dyDescent="0.35">
      <c r="B16" s="34">
        <v>4</v>
      </c>
      <c r="C16" s="35" t="s">
        <v>23</v>
      </c>
      <c r="D16" s="36">
        <v>28.87</v>
      </c>
      <c r="E16" s="36">
        <f t="shared" ref="E16" si="2">D16*2</f>
        <v>57.74</v>
      </c>
      <c r="F16" s="24">
        <v>15</v>
      </c>
      <c r="G16" s="30">
        <f t="shared" si="0"/>
        <v>30</v>
      </c>
      <c r="H16" s="31" t="s">
        <v>47</v>
      </c>
      <c r="I16" s="39" t="s">
        <v>37</v>
      </c>
      <c r="J16" s="39">
        <v>0</v>
      </c>
      <c r="K16" s="40" t="s">
        <v>37</v>
      </c>
      <c r="L16" s="4"/>
      <c r="M16" s="29" t="s">
        <v>4</v>
      </c>
      <c r="N16" s="5"/>
    </row>
    <row r="17" spans="2:14" ht="27.9" customHeight="1" thickTop="1" thickBot="1" x14ac:dyDescent="0.35">
      <c r="B17" s="34">
        <v>5</v>
      </c>
      <c r="C17" s="35" t="s">
        <v>24</v>
      </c>
      <c r="D17" s="36">
        <v>15.14</v>
      </c>
      <c r="E17" s="36">
        <f t="shared" ref="E17" si="3">D17*2</f>
        <v>30.28</v>
      </c>
      <c r="F17" s="41">
        <v>13</v>
      </c>
      <c r="G17" s="30">
        <f t="shared" si="0"/>
        <v>26</v>
      </c>
      <c r="H17" s="42" t="s">
        <v>46</v>
      </c>
      <c r="I17" s="43" t="s">
        <v>37</v>
      </c>
      <c r="J17" s="41">
        <v>0</v>
      </c>
      <c r="K17" s="44" t="s">
        <v>37</v>
      </c>
      <c r="L17" s="4"/>
      <c r="M17" s="29" t="s">
        <v>4</v>
      </c>
      <c r="N17" s="5"/>
    </row>
    <row r="18" spans="2:14" ht="27.9" customHeight="1" thickTop="1" thickBot="1" x14ac:dyDescent="0.35">
      <c r="B18" s="34">
        <v>6</v>
      </c>
      <c r="C18" s="35" t="s">
        <v>45</v>
      </c>
      <c r="D18" s="36">
        <v>25.64</v>
      </c>
      <c r="E18" s="36">
        <f t="shared" ref="E18" si="4">D18*2</f>
        <v>51.28</v>
      </c>
      <c r="F18" s="45">
        <v>10</v>
      </c>
      <c r="G18" s="30">
        <v>20</v>
      </c>
      <c r="H18" s="46" t="s">
        <v>40</v>
      </c>
      <c r="I18" s="47" t="s">
        <v>39</v>
      </c>
      <c r="J18" s="45">
        <v>20</v>
      </c>
      <c r="K18" s="48" t="s">
        <v>39</v>
      </c>
      <c r="L18" s="4"/>
      <c r="M18" s="49">
        <f>SUM(G18*L18)</f>
        <v>0</v>
      </c>
      <c r="N18" s="5"/>
    </row>
    <row r="19" spans="2:14" ht="34.5" customHeight="1" thickTop="1" thickBot="1" x14ac:dyDescent="0.35">
      <c r="B19" s="34">
        <v>7</v>
      </c>
      <c r="C19" s="35" t="s">
        <v>25</v>
      </c>
      <c r="D19" s="36">
        <v>70.08</v>
      </c>
      <c r="E19" s="36">
        <f t="shared" ref="E19" si="5">D19*2</f>
        <v>140.16</v>
      </c>
      <c r="F19" s="50">
        <v>33</v>
      </c>
      <c r="G19" s="30">
        <f t="shared" si="0"/>
        <v>66</v>
      </c>
      <c r="H19" s="51" t="s">
        <v>43</v>
      </c>
      <c r="I19" s="52" t="s">
        <v>37</v>
      </c>
      <c r="J19" s="52">
        <v>0</v>
      </c>
      <c r="K19" s="53" t="s">
        <v>37</v>
      </c>
      <c r="L19" s="4"/>
      <c r="M19" s="29" t="s">
        <v>4</v>
      </c>
      <c r="N19" s="5"/>
    </row>
    <row r="20" spans="2:14" ht="27.9" customHeight="1" thickTop="1" thickBot="1" x14ac:dyDescent="0.35">
      <c r="B20" s="34">
        <v>8</v>
      </c>
      <c r="C20" s="35" t="s">
        <v>26</v>
      </c>
      <c r="D20" s="36">
        <v>21.1</v>
      </c>
      <c r="E20" s="36">
        <f t="shared" ref="E20" si="6">D20*2</f>
        <v>42.2</v>
      </c>
      <c r="F20" s="39">
        <v>15</v>
      </c>
      <c r="G20" s="30">
        <f t="shared" si="0"/>
        <v>30</v>
      </c>
      <c r="H20" s="54" t="s">
        <v>44</v>
      </c>
      <c r="I20" s="39" t="s">
        <v>37</v>
      </c>
      <c r="J20" s="39">
        <v>0</v>
      </c>
      <c r="K20" s="55" t="s">
        <v>37</v>
      </c>
      <c r="L20" s="4"/>
      <c r="M20" s="29" t="s">
        <v>4</v>
      </c>
      <c r="N20" s="5"/>
    </row>
    <row r="21" spans="2:14" ht="27.9" customHeight="1" thickTop="1" thickBot="1" x14ac:dyDescent="0.35">
      <c r="B21" s="91">
        <v>9</v>
      </c>
      <c r="C21" s="93" t="s">
        <v>27</v>
      </c>
      <c r="D21" s="85">
        <v>76.19</v>
      </c>
      <c r="E21" s="85">
        <f t="shared" ref="E21:E32" si="7">D21*2</f>
        <v>152.38</v>
      </c>
      <c r="F21" s="36">
        <v>36</v>
      </c>
      <c r="G21" s="30">
        <f t="shared" si="0"/>
        <v>72</v>
      </c>
      <c r="H21" s="56" t="s">
        <v>41</v>
      </c>
      <c r="I21" s="57" t="s">
        <v>37</v>
      </c>
      <c r="J21" s="57">
        <v>0</v>
      </c>
      <c r="K21" s="58" t="s">
        <v>37</v>
      </c>
      <c r="L21" s="4"/>
      <c r="M21" s="29" t="s">
        <v>4</v>
      </c>
      <c r="N21" s="5"/>
    </row>
    <row r="22" spans="2:14" ht="27.9" customHeight="1" thickTop="1" thickBot="1" x14ac:dyDescent="0.35">
      <c r="B22" s="92"/>
      <c r="C22" s="94"/>
      <c r="D22" s="86"/>
      <c r="E22" s="86"/>
      <c r="F22" s="36"/>
      <c r="G22" s="30">
        <f t="shared" si="0"/>
        <v>0</v>
      </c>
      <c r="H22" s="59" t="s">
        <v>38</v>
      </c>
      <c r="I22" s="60" t="s">
        <v>37</v>
      </c>
      <c r="J22" s="60">
        <v>0</v>
      </c>
      <c r="K22" s="61" t="s">
        <v>37</v>
      </c>
      <c r="L22" s="4"/>
      <c r="M22" s="29" t="s">
        <v>4</v>
      </c>
      <c r="N22" s="5"/>
    </row>
    <row r="23" spans="2:14" ht="28.35" customHeight="1" thickTop="1" thickBot="1" x14ac:dyDescent="0.35">
      <c r="B23" s="34">
        <v>10</v>
      </c>
      <c r="C23" s="35" t="s">
        <v>28</v>
      </c>
      <c r="D23" s="36">
        <v>12.12</v>
      </c>
      <c r="E23" s="36">
        <f t="shared" ref="E23:E34" si="8">D23*2</f>
        <v>24.24</v>
      </c>
      <c r="F23" s="24">
        <v>2</v>
      </c>
      <c r="G23" s="30">
        <f t="shared" si="0"/>
        <v>4</v>
      </c>
      <c r="H23" s="31" t="s">
        <v>38</v>
      </c>
      <c r="I23" s="39" t="s">
        <v>37</v>
      </c>
      <c r="J23" s="39">
        <v>0</v>
      </c>
      <c r="K23" s="40" t="s">
        <v>37</v>
      </c>
      <c r="L23" s="4"/>
      <c r="M23" s="29" t="s">
        <v>4</v>
      </c>
      <c r="N23" s="5"/>
    </row>
    <row r="24" spans="2:14" ht="27.9" customHeight="1" thickTop="1" thickBot="1" x14ac:dyDescent="0.35">
      <c r="B24" s="34">
        <v>11</v>
      </c>
      <c r="C24" s="35" t="s">
        <v>29</v>
      </c>
      <c r="D24" s="36">
        <v>13.46</v>
      </c>
      <c r="E24" s="36">
        <f t="shared" si="7"/>
        <v>26.92</v>
      </c>
      <c r="F24" s="62">
        <v>10</v>
      </c>
      <c r="G24" s="30">
        <f t="shared" si="0"/>
        <v>20</v>
      </c>
      <c r="H24" s="31" t="s">
        <v>42</v>
      </c>
      <c r="I24" s="39" t="s">
        <v>39</v>
      </c>
      <c r="J24" s="39">
        <v>20</v>
      </c>
      <c r="K24" s="40" t="s">
        <v>37</v>
      </c>
      <c r="L24" s="6"/>
      <c r="M24" s="29" t="s">
        <v>4</v>
      </c>
      <c r="N24" s="5"/>
    </row>
    <row r="25" spans="2:14" ht="27.9" customHeight="1" thickTop="1" thickBot="1" x14ac:dyDescent="0.35">
      <c r="B25" s="91">
        <v>12</v>
      </c>
      <c r="C25" s="93" t="s">
        <v>30</v>
      </c>
      <c r="D25" s="85">
        <v>24.16</v>
      </c>
      <c r="E25" s="85">
        <f t="shared" si="8"/>
        <v>48.32</v>
      </c>
      <c r="F25" s="24"/>
      <c r="G25" s="30"/>
      <c r="H25" s="31" t="s">
        <v>38</v>
      </c>
      <c r="I25" s="57" t="s">
        <v>37</v>
      </c>
      <c r="J25" s="57">
        <v>0</v>
      </c>
      <c r="K25" s="58" t="s">
        <v>37</v>
      </c>
      <c r="L25" s="4"/>
      <c r="M25" s="29" t="s">
        <v>4</v>
      </c>
      <c r="N25" s="5"/>
    </row>
    <row r="26" spans="2:14" ht="27.9" customHeight="1" thickTop="1" thickBot="1" x14ac:dyDescent="0.35">
      <c r="B26" s="92"/>
      <c r="C26" s="94"/>
      <c r="D26" s="86"/>
      <c r="E26" s="86"/>
      <c r="F26" s="30">
        <v>24</v>
      </c>
      <c r="G26" s="30">
        <f t="shared" si="0"/>
        <v>48</v>
      </c>
      <c r="H26" s="33" t="s">
        <v>40</v>
      </c>
      <c r="I26" s="39" t="s">
        <v>39</v>
      </c>
      <c r="J26" s="39">
        <v>48</v>
      </c>
      <c r="K26" s="40" t="s">
        <v>39</v>
      </c>
      <c r="L26" s="4"/>
      <c r="M26" s="63">
        <f>SUM(G26*L26)</f>
        <v>0</v>
      </c>
      <c r="N26" s="5"/>
    </row>
    <row r="27" spans="2:14" ht="27.9" customHeight="1" thickTop="1" thickBot="1" x14ac:dyDescent="0.35">
      <c r="B27" s="34">
        <v>13</v>
      </c>
      <c r="C27" s="35" t="s">
        <v>31</v>
      </c>
      <c r="D27" s="36">
        <v>5.78</v>
      </c>
      <c r="E27" s="36">
        <f t="shared" si="7"/>
        <v>11.56</v>
      </c>
      <c r="F27" s="30">
        <v>8</v>
      </c>
      <c r="G27" s="30">
        <f t="shared" si="0"/>
        <v>16</v>
      </c>
      <c r="H27" s="26" t="s">
        <v>47</v>
      </c>
      <c r="I27" s="57" t="s">
        <v>37</v>
      </c>
      <c r="J27" s="52">
        <v>0</v>
      </c>
      <c r="K27" s="58" t="s">
        <v>39</v>
      </c>
      <c r="L27" s="4"/>
      <c r="M27" s="63">
        <f>SUM(G27*L27)</f>
        <v>0</v>
      </c>
      <c r="N27" s="5"/>
    </row>
    <row r="28" spans="2:14" ht="27.9" customHeight="1" thickTop="1" thickBot="1" x14ac:dyDescent="0.35">
      <c r="B28" s="34">
        <v>14</v>
      </c>
      <c r="C28" s="35" t="s">
        <v>32</v>
      </c>
      <c r="D28" s="36">
        <v>35.58</v>
      </c>
      <c r="E28" s="36">
        <f t="shared" si="8"/>
        <v>71.16</v>
      </c>
      <c r="F28" s="64">
        <v>11</v>
      </c>
      <c r="G28" s="64">
        <f t="shared" ref="G28:G29" si="9">F28*2</f>
        <v>22</v>
      </c>
      <c r="H28" s="65" t="s">
        <v>40</v>
      </c>
      <c r="I28" s="66" t="s">
        <v>39</v>
      </c>
      <c r="J28" s="66">
        <v>50</v>
      </c>
      <c r="K28" s="67" t="s">
        <v>39</v>
      </c>
      <c r="L28" s="7"/>
      <c r="M28" s="63">
        <f t="shared" ref="M28:M31" si="10">SUM(G28*L28)</f>
        <v>0</v>
      </c>
      <c r="N28" s="5"/>
    </row>
    <row r="29" spans="2:14" ht="27.9" customHeight="1" thickTop="1" thickBot="1" x14ac:dyDescent="0.35">
      <c r="B29" s="68">
        <v>15</v>
      </c>
      <c r="C29" s="69" t="s">
        <v>33</v>
      </c>
      <c r="D29" s="70">
        <v>4.5599999999999996</v>
      </c>
      <c r="E29" s="70">
        <f t="shared" si="7"/>
        <v>9.1199999999999992</v>
      </c>
      <c r="F29" s="30">
        <v>2</v>
      </c>
      <c r="G29" s="30">
        <f t="shared" si="9"/>
        <v>4</v>
      </c>
      <c r="H29" s="33" t="s">
        <v>40</v>
      </c>
      <c r="I29" s="60" t="s">
        <v>39</v>
      </c>
      <c r="J29" s="60">
        <v>9</v>
      </c>
      <c r="K29" s="61" t="s">
        <v>39</v>
      </c>
      <c r="L29" s="4"/>
      <c r="M29" s="63">
        <f t="shared" si="10"/>
        <v>0</v>
      </c>
      <c r="N29" s="5"/>
    </row>
    <row r="30" spans="2:14" ht="27.9" customHeight="1" thickTop="1" thickBot="1" x14ac:dyDescent="0.35">
      <c r="B30" s="91">
        <v>16</v>
      </c>
      <c r="C30" s="93" t="s">
        <v>34</v>
      </c>
      <c r="D30" s="85">
        <v>117.32</v>
      </c>
      <c r="E30" s="85">
        <f t="shared" si="8"/>
        <v>234.64</v>
      </c>
      <c r="F30" s="30">
        <v>83</v>
      </c>
      <c r="G30" s="30">
        <f t="shared" si="0"/>
        <v>166</v>
      </c>
      <c r="H30" s="26" t="s">
        <v>42</v>
      </c>
      <c r="I30" s="57" t="s">
        <v>37</v>
      </c>
      <c r="J30" s="57">
        <v>0</v>
      </c>
      <c r="K30" s="58" t="s">
        <v>39</v>
      </c>
      <c r="L30" s="4"/>
      <c r="M30" s="63">
        <f t="shared" si="10"/>
        <v>0</v>
      </c>
      <c r="N30" s="5"/>
    </row>
    <row r="31" spans="2:14" ht="27.9" customHeight="1" thickTop="1" thickBot="1" x14ac:dyDescent="0.35">
      <c r="B31" s="92"/>
      <c r="C31" s="94"/>
      <c r="D31" s="86"/>
      <c r="E31" s="86"/>
      <c r="F31" s="24">
        <v>7</v>
      </c>
      <c r="G31" s="30">
        <f t="shared" si="0"/>
        <v>14</v>
      </c>
      <c r="H31" s="31" t="s">
        <v>40</v>
      </c>
      <c r="I31" s="39" t="s">
        <v>39</v>
      </c>
      <c r="J31" s="39">
        <v>7</v>
      </c>
      <c r="K31" s="40" t="s">
        <v>39</v>
      </c>
      <c r="L31" s="4"/>
      <c r="M31" s="63">
        <f t="shared" si="10"/>
        <v>0</v>
      </c>
      <c r="N31" s="5"/>
    </row>
    <row r="32" spans="2:14" ht="27.9" customHeight="1" thickTop="1" thickBot="1" x14ac:dyDescent="0.35">
      <c r="B32" s="91">
        <v>17</v>
      </c>
      <c r="C32" s="89" t="s">
        <v>35</v>
      </c>
      <c r="D32" s="85">
        <v>10.94</v>
      </c>
      <c r="E32" s="85">
        <f t="shared" si="7"/>
        <v>21.88</v>
      </c>
      <c r="F32" s="24"/>
      <c r="G32" s="30"/>
      <c r="H32" s="31" t="s">
        <v>41</v>
      </c>
      <c r="I32" s="57" t="s">
        <v>37</v>
      </c>
      <c r="J32" s="57">
        <v>0</v>
      </c>
      <c r="K32" s="58" t="s">
        <v>37</v>
      </c>
      <c r="L32" s="4"/>
      <c r="M32" s="71" t="s">
        <v>4</v>
      </c>
      <c r="N32" s="5"/>
    </row>
    <row r="33" spans="2:14" ht="27.9" customHeight="1" thickTop="1" thickBot="1" x14ac:dyDescent="0.35">
      <c r="B33" s="92"/>
      <c r="C33" s="90"/>
      <c r="D33" s="86"/>
      <c r="E33" s="86"/>
      <c r="F33" s="30">
        <v>8</v>
      </c>
      <c r="G33" s="30">
        <v>16</v>
      </c>
      <c r="H33" s="33" t="s">
        <v>40</v>
      </c>
      <c r="I33" s="39" t="s">
        <v>48</v>
      </c>
      <c r="J33" s="39">
        <v>16</v>
      </c>
      <c r="K33" s="40" t="s">
        <v>39</v>
      </c>
      <c r="L33" s="4"/>
      <c r="M33" s="63">
        <f t="shared" ref="M33:M34" si="11">SUM(G33*L33)</f>
        <v>0</v>
      </c>
      <c r="N33" s="5"/>
    </row>
    <row r="34" spans="2:14" ht="27.9" customHeight="1" thickTop="1" thickBot="1" x14ac:dyDescent="0.35">
      <c r="B34" s="34">
        <v>18</v>
      </c>
      <c r="C34" s="72" t="s">
        <v>36</v>
      </c>
      <c r="D34" s="36">
        <v>72.72</v>
      </c>
      <c r="E34" s="36">
        <f t="shared" si="8"/>
        <v>145.44</v>
      </c>
      <c r="F34" s="22">
        <v>66</v>
      </c>
      <c r="G34" s="22">
        <f t="shared" si="0"/>
        <v>132</v>
      </c>
      <c r="H34" s="73" t="s">
        <v>42</v>
      </c>
      <c r="I34" s="60" t="s">
        <v>37</v>
      </c>
      <c r="J34" s="74">
        <v>0</v>
      </c>
      <c r="K34" s="61" t="s">
        <v>39</v>
      </c>
      <c r="L34" s="11"/>
      <c r="M34" s="75">
        <f t="shared" si="11"/>
        <v>0</v>
      </c>
      <c r="N34" s="5"/>
    </row>
    <row r="35" spans="2:14" ht="30" customHeight="1" thickBot="1" x14ac:dyDescent="0.35">
      <c r="B35" s="87" t="s">
        <v>1</v>
      </c>
      <c r="C35" s="88"/>
      <c r="D35" s="76">
        <f>SUM(D12:D34)</f>
        <v>583.89</v>
      </c>
      <c r="E35" s="76">
        <f>SUM(E12:E34)</f>
        <v>1167.78</v>
      </c>
      <c r="F35" s="77">
        <f>SUM(F12:F34)</f>
        <v>387</v>
      </c>
      <c r="G35" s="78">
        <f>SUM(G12:G34)</f>
        <v>774</v>
      </c>
      <c r="H35" s="79" t="s">
        <v>4</v>
      </c>
      <c r="I35" s="79" t="s">
        <v>4</v>
      </c>
      <c r="J35" s="78">
        <f>SUM(J12:J34)</f>
        <v>194</v>
      </c>
      <c r="K35" s="76" t="s">
        <v>4</v>
      </c>
      <c r="L35" s="12"/>
      <c r="M35" s="80">
        <f>SUM(M12:M34)</f>
        <v>0</v>
      </c>
      <c r="N35" s="5"/>
    </row>
    <row r="36" spans="2:14" ht="51" customHeight="1" x14ac:dyDescent="0.3">
      <c r="B36" s="81" t="s">
        <v>75</v>
      </c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5"/>
    </row>
    <row r="37" spans="2:14" ht="23.1" customHeight="1" x14ac:dyDescent="0.3">
      <c r="B37" s="83" t="s">
        <v>70</v>
      </c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</row>
    <row r="38" spans="2:14" ht="22.5" hidden="1" customHeight="1" x14ac:dyDescent="0.3"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</row>
    <row r="39" spans="2:14" ht="22.5" hidden="1" customHeight="1" x14ac:dyDescent="0.3"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</row>
    <row r="40" spans="2:14" ht="21.75" customHeight="1" x14ac:dyDescent="0.3"/>
    <row r="43" spans="2:14" x14ac:dyDescent="0.3">
      <c r="K43" t="s">
        <v>62</v>
      </c>
    </row>
    <row r="45" spans="2:14" x14ac:dyDescent="0.3">
      <c r="K45" t="s">
        <v>63</v>
      </c>
    </row>
    <row r="49" spans="11:11" ht="23.1" customHeight="1" x14ac:dyDescent="0.3"/>
    <row r="50" spans="11:11" ht="23.1" customHeight="1" x14ac:dyDescent="0.3">
      <c r="K50" t="s">
        <v>64</v>
      </c>
    </row>
    <row r="51" spans="11:11" ht="23.1" customHeight="1" x14ac:dyDescent="0.3">
      <c r="K51" t="s">
        <v>65</v>
      </c>
    </row>
    <row r="52" spans="11:11" ht="23.1" customHeight="1" x14ac:dyDescent="0.3"/>
    <row r="53" spans="11:11" ht="23.1" customHeight="1" x14ac:dyDescent="0.3"/>
    <row r="54" spans="11:11" ht="33" customHeight="1" x14ac:dyDescent="0.3"/>
    <row r="55" spans="11:11" ht="28.5" customHeight="1" x14ac:dyDescent="0.3"/>
  </sheetData>
  <mergeCells count="44">
    <mergeCell ref="M9:M10"/>
    <mergeCell ref="L9:L10"/>
    <mergeCell ref="J9:J10"/>
    <mergeCell ref="C13:C14"/>
    <mergeCell ref="D13:D14"/>
    <mergeCell ref="E13:E14"/>
    <mergeCell ref="K9:K10"/>
    <mergeCell ref="I9:I10"/>
    <mergeCell ref="H9:H10"/>
    <mergeCell ref="D25:D26"/>
    <mergeCell ref="E25:E26"/>
    <mergeCell ref="B13:B14"/>
    <mergeCell ref="D9:G9"/>
    <mergeCell ref="B9:B10"/>
    <mergeCell ref="C9:C10"/>
    <mergeCell ref="C25:C26"/>
    <mergeCell ref="D21:D22"/>
    <mergeCell ref="E21:E22"/>
    <mergeCell ref="B21:B22"/>
    <mergeCell ref="B25:B26"/>
    <mergeCell ref="C21:C22"/>
    <mergeCell ref="E5:H5"/>
    <mergeCell ref="E7:H7"/>
    <mergeCell ref="E6:H6"/>
    <mergeCell ref="B3:D3"/>
    <mergeCell ref="B4:D4"/>
    <mergeCell ref="B5:D5"/>
    <mergeCell ref="B6:D6"/>
    <mergeCell ref="B7:D7"/>
    <mergeCell ref="L1:M1"/>
    <mergeCell ref="E3:H3"/>
    <mergeCell ref="E4:H4"/>
    <mergeCell ref="B1:I1"/>
    <mergeCell ref="B36:M36"/>
    <mergeCell ref="B37:M39"/>
    <mergeCell ref="D32:D33"/>
    <mergeCell ref="E32:E33"/>
    <mergeCell ref="D30:D31"/>
    <mergeCell ref="E30:E31"/>
    <mergeCell ref="B35:C35"/>
    <mergeCell ref="C32:C33"/>
    <mergeCell ref="B32:B33"/>
    <mergeCell ref="C30:C31"/>
    <mergeCell ref="B30:B31"/>
  </mergeCells>
  <phoneticPr fontId="1" type="noConversion"/>
  <pageMargins left="0.23622047244094491" right="0.23622047244094491" top="0.27559055118110237" bottom="0.31496062992125984" header="0.31496062992125984" footer="0.31496062992125984"/>
  <pageSetup paperSize="9" scale="55" fitToWidth="0" orientation="landscape" r:id="rId1"/>
  <ignoredErrors>
    <ignoredError sqref="B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Veľkoobjemový a stavebný KO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Balkó</dc:creator>
  <cp:lastModifiedBy>user</cp:lastModifiedBy>
  <cp:lastPrinted>2025-09-17T09:41:31Z</cp:lastPrinted>
  <dcterms:created xsi:type="dcterms:W3CDTF">2016-11-25T10:08:21Z</dcterms:created>
  <dcterms:modified xsi:type="dcterms:W3CDTF">2025-10-08T13:07:22Z</dcterms:modified>
</cp:coreProperties>
</file>