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 poist. trolejbus. tratí\20260413 Súťažné podklady\"/>
    </mc:Choice>
  </mc:AlternateContent>
  <xr:revisionPtr revIDLastSave="0" documentId="13_ncr:1_{AB0E045C-49A9-4EC6-A0FA-1AF5EDE88A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ulka 1" sheetId="1" r:id="rId1"/>
  </sheet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3" i="1" l="1"/>
  <c r="F34" i="1" s="1"/>
  <c r="F29" i="1"/>
  <c r="F18" i="1"/>
  <c r="F25" i="1" l="1"/>
  <c r="F24" i="1"/>
  <c r="F19" i="1"/>
  <c r="F21" i="1" s="1"/>
  <c r="F26" i="1" l="1"/>
  <c r="F30" i="1"/>
  <c r="F36" i="1" s="1"/>
  <c r="F37" i="1" s="1"/>
</calcChain>
</file>

<file path=xl/sharedStrings.xml><?xml version="1.0" encoding="utf-8"?>
<sst xmlns="http://schemas.openxmlformats.org/spreadsheetml/2006/main" count="59" uniqueCount="39">
  <si>
    <t>Tabuľka č. 1</t>
  </si>
  <si>
    <t xml:space="preserve">Predmet poistenia </t>
  </si>
  <si>
    <t xml:space="preserve">Poistná suma v € </t>
  </si>
  <si>
    <t>Spôsob poistenia</t>
  </si>
  <si>
    <t>Spoluúčasť</t>
  </si>
  <si>
    <t xml:space="preserve">Roč. sadzba v ‰  </t>
  </si>
  <si>
    <t>Ročné poistné v €</t>
  </si>
  <si>
    <t>Poistenie pre prípad odcudzenia veci, vandalizmu</t>
  </si>
  <si>
    <t>Poistná suma v €</t>
  </si>
  <si>
    <t xml:space="preserve">Spôsob poistenia </t>
  </si>
  <si>
    <t>Roč. sadzba v ‰</t>
  </si>
  <si>
    <t>Poistenie pre prípad poškodenia alebo zničenia skla</t>
  </si>
  <si>
    <t xml:space="preserve">Poistenie majetku </t>
  </si>
  <si>
    <t>Náklady v súvislosti s poistnou udalosťou</t>
  </si>
  <si>
    <t>náklady posudkového znalca, náklady na hľadanie príčiny škody, náklady na zemné a výkopové práce, náklady na spojené s dodatočnými projektovými a plánovacími prác., náklady spojené s príplatkami za nočnú prácu, prácu nadčas, v nedeľu a počas sviatkov, ako aj expresné príplatky</t>
  </si>
  <si>
    <t>nová cena</t>
  </si>
  <si>
    <t>prvé riziko</t>
  </si>
  <si>
    <t>5% min. 300€</t>
  </si>
  <si>
    <t>súbor pevne vsadeného alebo osadeného skla budov a stavieb, vrátane svetelných a neónových nápisov, fólií, malieb súbor skiel, pultov, vitrín vo vnútri budov a stavieb</t>
  </si>
  <si>
    <t xml:space="preserve">Komplexné živelné poistenie </t>
  </si>
  <si>
    <t>Poistenie strojov a zariadení, elektroniky "LOM STROJA"</t>
  </si>
  <si>
    <t>IČO: 00603481</t>
  </si>
  <si>
    <t xml:space="preserve">Kontaktá osoba za Mesto Bratislava: Ing. Gabriela Petreková </t>
  </si>
  <si>
    <t xml:space="preserve">Obchodné meno uchádzača: </t>
  </si>
  <si>
    <t xml:space="preserve">Adresa sídla : </t>
  </si>
  <si>
    <t>IČO:</t>
  </si>
  <si>
    <t>DIČ:</t>
  </si>
  <si>
    <t xml:space="preserve">Štatutárny zástupca : </t>
  </si>
  <si>
    <r>
      <t xml:space="preserve">Trolejbusové trate 
Patrónka-Riviéra a Bulharská-Galvaniho
</t>
    </r>
    <r>
      <rPr>
        <sz val="10"/>
        <color rgb="FF000000"/>
        <rFont val="Calibri"/>
        <family val="2"/>
        <charset val="238"/>
        <scheme val="minor"/>
      </rPr>
      <t>- súbor nehnuteľného a hnuteľného majetku</t>
    </r>
  </si>
  <si>
    <r>
      <t xml:space="preserve">Trolejbusové trate 
Patrónka-Riviéra a Bulharská-Galvaniho
</t>
    </r>
    <r>
      <rPr>
        <sz val="10"/>
        <color theme="1"/>
        <rFont val="Calibri"/>
        <family val="2"/>
        <charset val="238"/>
        <scheme val="minor"/>
      </rPr>
      <t>- súbor nehnuteľného a hnuteľného majetku pre riziko vandalizmus</t>
    </r>
  </si>
  <si>
    <r>
      <t xml:space="preserve">Stroje, prístroje a zariadenia </t>
    </r>
    <r>
      <rPr>
        <sz val="10"/>
        <color theme="1"/>
        <rFont val="Calibri"/>
        <family val="2"/>
        <charset val="238"/>
        <scheme val="minor"/>
      </rPr>
      <t>– trolejbusových tratí Patrónka-Riviéra a Bulharská-Galvaniho</t>
    </r>
  </si>
  <si>
    <r>
      <t xml:space="preserve">Verejný obstarávateľ: </t>
    </r>
    <r>
      <rPr>
        <b/>
        <sz val="10"/>
        <color rgb="FF000000"/>
        <rFont val="Calibri"/>
        <family val="2"/>
        <charset val="238"/>
        <scheme val="minor"/>
      </rPr>
      <t xml:space="preserve">Hlavné mesto Slovenskej republiky Bratislava   </t>
    </r>
  </si>
  <si>
    <r>
      <t xml:space="preserve">Názov zákazky: </t>
    </r>
    <r>
      <rPr>
        <b/>
        <sz val="10"/>
        <color theme="1"/>
        <rFont val="Calibri"/>
        <family val="2"/>
        <charset val="238"/>
        <scheme val="minor"/>
      </rPr>
      <t>Obstarávanie poistných služieb „Trolejbusové trate Patrónka – Riviéra a Bulharská – Galvaniho“ Bratislava</t>
    </r>
  </si>
  <si>
    <t>Príloha č. 1 súťažné podklady</t>
  </si>
  <si>
    <t xml:space="preserve">Ročné sadzby poistenia za jednotlivé poistné riziká				</t>
  </si>
  <si>
    <r>
      <t xml:space="preserve">Trolejbusové trate 
Patrónka-Riviéra a Bulharská-Galvaniho
</t>
    </r>
    <r>
      <rPr>
        <sz val="10"/>
        <color theme="1"/>
        <rFont val="Calibri"/>
        <family val="2"/>
        <charset val="238"/>
        <scheme val="minor"/>
      </rPr>
      <t>- súbor nehnuteľného a hnuteľného majetku pre riziko odcudzenie</t>
    </r>
  </si>
  <si>
    <t>Poistné za predmet poistenia za obdobie 6-tich rokov</t>
  </si>
  <si>
    <t>Spolu: Poistenie majetku</t>
  </si>
  <si>
    <t>Štatutárny zástupca: Ing. acrh. Matúš Vallo, primátor mesta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</si>
</sst>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0.000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right" vertical="center" shrinkToFit="1"/>
    </xf>
    <xf numFmtId="4" fontId="0" fillId="0" borderId="0" xfId="0" applyNumberFormat="1" applyAlignment="1">
      <alignment horizontal="right"/>
    </xf>
    <xf numFmtId="0" fontId="6" fillId="0" borderId="6" xfId="0" applyFont="1" applyBorder="1"/>
    <xf numFmtId="4" fontId="5" fillId="0" borderId="7" xfId="0" applyNumberFormat="1" applyFont="1" applyBorder="1" applyAlignment="1">
      <alignment horizontal="center"/>
    </xf>
    <xf numFmtId="0" fontId="5" fillId="0" borderId="7" xfId="0" applyFont="1" applyBorder="1" applyAlignment="1">
      <alignment wrapText="1"/>
    </xf>
    <xf numFmtId="0" fontId="5" fillId="0" borderId="0" xfId="0" applyFont="1"/>
    <xf numFmtId="4" fontId="5" fillId="0" borderId="0" xfId="0" applyNumberFormat="1" applyFont="1" applyAlignment="1">
      <alignment horizontal="right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164" fontId="11" fillId="0" borderId="12" xfId="0" applyNumberFormat="1" applyFont="1" applyBorder="1" applyAlignment="1">
      <alignment vertical="center"/>
    </xf>
    <xf numFmtId="4" fontId="9" fillId="0" borderId="13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vertical="center"/>
    </xf>
    <xf numFmtId="4" fontId="9" fillId="0" borderId="18" xfId="0" applyNumberFormat="1" applyFont="1" applyBorder="1" applyAlignment="1">
      <alignment horizontal="right" vertical="center" wrapText="1"/>
    </xf>
    <xf numFmtId="0" fontId="12" fillId="0" borderId="15" xfId="0" applyFont="1" applyBorder="1" applyAlignment="1">
      <alignment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/>
    </xf>
    <xf numFmtId="4" fontId="9" fillId="0" borderId="28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4" fontId="5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4" fontId="7" fillId="2" borderId="5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Alignment="1">
      <alignment horizontal="right" vertical="center" wrapText="1"/>
    </xf>
    <xf numFmtId="0" fontId="3" fillId="2" borderId="8" xfId="0" applyFont="1" applyFill="1" applyBorder="1" applyAlignment="1">
      <alignment horizontal="center" vertical="center"/>
    </xf>
    <xf numFmtId="4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8" fillId="2" borderId="9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4" fontId="10" fillId="0" borderId="16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vertical="center"/>
    </xf>
    <xf numFmtId="4" fontId="9" fillId="0" borderId="27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4" fontId="3" fillId="5" borderId="5" xfId="0" applyNumberFormat="1" applyFont="1" applyFill="1" applyBorder="1" applyAlignment="1">
      <alignment horizontal="right" vertical="center" wrapText="1"/>
    </xf>
    <xf numFmtId="0" fontId="3" fillId="0" borderId="0" xfId="0" applyFont="1" applyAlignmen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5" fillId="0" borderId="0" xfId="0" applyNumberFormat="1" applyFont="1" applyBorder="1"/>
    <xf numFmtId="0" fontId="3" fillId="0" borderId="26" xfId="0" applyFont="1" applyBorder="1" applyAlignment="1">
      <alignment vertical="center" wrapText="1"/>
    </xf>
    <xf numFmtId="4" fontId="5" fillId="0" borderId="25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 wrapText="1"/>
    </xf>
    <xf numFmtId="6" fontId="5" fillId="0" borderId="25" xfId="0" applyNumberFormat="1" applyFont="1" applyBorder="1" applyAlignment="1">
      <alignment horizontal="center" vertical="center" wrapText="1"/>
    </xf>
    <xf numFmtId="164" fontId="11" fillId="0" borderId="25" xfId="0" applyNumberFormat="1" applyFont="1" applyBorder="1" applyAlignment="1">
      <alignment vertical="center"/>
    </xf>
    <xf numFmtId="4" fontId="9" fillId="0" borderId="1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wrapText="1"/>
    </xf>
    <xf numFmtId="4" fontId="5" fillId="0" borderId="0" xfId="0" applyNumberFormat="1" applyFont="1" applyBorder="1" applyAlignment="1">
      <alignment horizontal="center"/>
    </xf>
    <xf numFmtId="0" fontId="5" fillId="0" borderId="0" xfId="0" applyFont="1" applyBorder="1"/>
    <xf numFmtId="4" fontId="3" fillId="5" borderId="20" xfId="0" applyNumberFormat="1" applyFont="1" applyFill="1" applyBorder="1" applyAlignment="1">
      <alignment horizontal="right" vertical="center" wrapText="1"/>
    </xf>
    <xf numFmtId="4" fontId="3" fillId="0" borderId="0" xfId="0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wrapText="1"/>
    </xf>
    <xf numFmtId="4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wrapText="1"/>
    </xf>
    <xf numFmtId="0" fontId="3" fillId="0" borderId="4" xfId="0" applyFont="1" applyBorder="1"/>
    <xf numFmtId="4" fontId="3" fillId="3" borderId="5" xfId="0" applyNumberFormat="1" applyFont="1" applyFill="1" applyBorder="1" applyAlignment="1">
      <alignment horizontal="right" vertical="center" wrapText="1"/>
    </xf>
    <xf numFmtId="0" fontId="5" fillId="0" borderId="7" xfId="0" applyFont="1" applyBorder="1"/>
    <xf numFmtId="4" fontId="3" fillId="6" borderId="5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7" fillId="7" borderId="21" xfId="0" applyFont="1" applyFill="1" applyBorder="1" applyAlignment="1">
      <alignment horizontal="center" vertical="center" wrapText="1"/>
    </xf>
    <xf numFmtId="4" fontId="7" fillId="7" borderId="22" xfId="0" applyNumberFormat="1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4" fontId="7" fillId="7" borderId="23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right"/>
    </xf>
    <xf numFmtId="6" fontId="5" fillId="0" borderId="22" xfId="0" applyNumberFormat="1" applyFont="1" applyBorder="1" applyAlignment="1">
      <alignment horizontal="center" vertical="center" wrapText="1"/>
    </xf>
    <xf numFmtId="6" fontId="5" fillId="0" borderId="2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righ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topLeftCell="A4" zoomScaleNormal="100" workbookViewId="0">
      <selection activeCell="A5" sqref="A5:E5"/>
    </sheetView>
  </sheetViews>
  <sheetFormatPr defaultRowHeight="14.4" x14ac:dyDescent="0.3"/>
  <cols>
    <col min="1" max="1" width="41.5546875" customWidth="1"/>
    <col min="2" max="2" width="12.21875" customWidth="1"/>
    <col min="3" max="3" width="10" customWidth="1"/>
    <col min="4" max="5" width="11.21875" customWidth="1"/>
    <col min="6" max="6" width="11.109375" style="7" customWidth="1"/>
  </cols>
  <sheetData>
    <row r="1" spans="1:6" s="1" customFormat="1" x14ac:dyDescent="0.3">
      <c r="A1" s="72" t="s">
        <v>33</v>
      </c>
      <c r="B1" s="11"/>
      <c r="C1" s="11"/>
      <c r="D1" s="11"/>
      <c r="E1" s="11"/>
      <c r="F1" s="12"/>
    </row>
    <row r="2" spans="1:6" s="1" customFormat="1" x14ac:dyDescent="0.3">
      <c r="A2" s="11"/>
      <c r="B2" s="11"/>
      <c r="C2" s="11"/>
      <c r="D2" s="11"/>
      <c r="E2" s="11"/>
      <c r="F2" s="12"/>
    </row>
    <row r="3" spans="1:6" s="1" customFormat="1" x14ac:dyDescent="0.3">
      <c r="A3" s="89" t="s">
        <v>31</v>
      </c>
      <c r="B3" s="90"/>
      <c r="C3" s="90"/>
      <c r="D3" s="90"/>
      <c r="E3" s="90"/>
      <c r="F3" s="12"/>
    </row>
    <row r="4" spans="1:6" s="1" customFormat="1" x14ac:dyDescent="0.3">
      <c r="A4" s="91" t="s">
        <v>21</v>
      </c>
      <c r="B4" s="91"/>
      <c r="C4" s="91"/>
      <c r="D4" s="91"/>
      <c r="E4" s="91"/>
      <c r="F4" s="12"/>
    </row>
    <row r="5" spans="1:6" s="1" customFormat="1" x14ac:dyDescent="0.3">
      <c r="A5" s="91" t="s">
        <v>38</v>
      </c>
      <c r="B5" s="91"/>
      <c r="C5" s="91"/>
      <c r="D5" s="91"/>
      <c r="E5" s="91"/>
      <c r="F5" s="12"/>
    </row>
    <row r="6" spans="1:6" s="1" customFormat="1" x14ac:dyDescent="0.3">
      <c r="A6" s="91" t="s">
        <v>22</v>
      </c>
      <c r="B6" s="91"/>
      <c r="C6" s="91"/>
      <c r="D6" s="91"/>
      <c r="E6" s="91"/>
      <c r="F6" s="12"/>
    </row>
    <row r="7" spans="1:6" s="1" customFormat="1" ht="14.4" customHeight="1" x14ac:dyDescent="0.3">
      <c r="A7" s="92" t="s">
        <v>32</v>
      </c>
      <c r="B7" s="92"/>
      <c r="C7" s="92"/>
      <c r="D7" s="92"/>
      <c r="E7" s="92"/>
      <c r="F7" s="12"/>
    </row>
    <row r="8" spans="1:6" s="1" customFormat="1" x14ac:dyDescent="0.3">
      <c r="A8" s="92"/>
      <c r="B8" s="92"/>
      <c r="C8" s="92"/>
      <c r="D8" s="92"/>
      <c r="E8" s="92"/>
      <c r="F8" s="12"/>
    </row>
    <row r="9" spans="1:6" s="1" customFormat="1" ht="23.4" customHeight="1" x14ac:dyDescent="0.3">
      <c r="A9" s="87" t="s">
        <v>34</v>
      </c>
      <c r="B9" s="88"/>
      <c r="C9" s="88"/>
      <c r="D9" s="88"/>
      <c r="E9" s="88"/>
      <c r="F9" s="88"/>
    </row>
    <row r="10" spans="1:6" s="1" customFormat="1" x14ac:dyDescent="0.3">
      <c r="A10" s="93" t="s">
        <v>23</v>
      </c>
      <c r="B10" s="93"/>
      <c r="C10" s="93"/>
      <c r="D10" s="93"/>
      <c r="E10" s="93"/>
      <c r="F10" s="12"/>
    </row>
    <row r="11" spans="1:6" s="1" customFormat="1" x14ac:dyDescent="0.3">
      <c r="A11" s="93" t="s">
        <v>24</v>
      </c>
      <c r="B11" s="93"/>
      <c r="C11" s="93"/>
      <c r="D11" s="93"/>
      <c r="E11" s="93"/>
      <c r="F11" s="12"/>
    </row>
    <row r="12" spans="1:6" s="1" customFormat="1" x14ac:dyDescent="0.3">
      <c r="A12" s="93" t="s">
        <v>25</v>
      </c>
      <c r="B12" s="93"/>
      <c r="C12" s="93"/>
      <c r="D12" s="93"/>
      <c r="E12" s="93"/>
      <c r="F12" s="12"/>
    </row>
    <row r="13" spans="1:6" s="1" customFormat="1" x14ac:dyDescent="0.3">
      <c r="A13" s="93" t="s">
        <v>26</v>
      </c>
      <c r="B13" s="93"/>
      <c r="C13" s="93"/>
      <c r="D13" s="93"/>
      <c r="E13" s="93"/>
      <c r="F13" s="12"/>
    </row>
    <row r="14" spans="1:6" s="1" customFormat="1" x14ac:dyDescent="0.3">
      <c r="A14" s="93" t="s">
        <v>27</v>
      </c>
      <c r="B14" s="93"/>
      <c r="C14" s="93"/>
      <c r="D14" s="93"/>
      <c r="E14" s="93"/>
      <c r="F14" s="12"/>
    </row>
    <row r="15" spans="1:6" x14ac:dyDescent="0.3">
      <c r="A15" s="81" t="s">
        <v>12</v>
      </c>
      <c r="B15" s="81"/>
      <c r="C15" s="81"/>
      <c r="D15" s="81"/>
      <c r="E15" s="81"/>
      <c r="F15" s="81"/>
    </row>
    <row r="16" spans="1:6" ht="15" thickBot="1" x14ac:dyDescent="0.35">
      <c r="A16" s="81" t="s">
        <v>19</v>
      </c>
      <c r="B16" s="81"/>
      <c r="C16" s="81"/>
      <c r="D16" s="13"/>
      <c r="E16" s="83" t="s">
        <v>0</v>
      </c>
      <c r="F16" s="83"/>
    </row>
    <row r="17" spans="1:6" ht="28.2" thickBot="1" x14ac:dyDescent="0.35">
      <c r="A17" s="73" t="s">
        <v>1</v>
      </c>
      <c r="B17" s="74" t="s">
        <v>2</v>
      </c>
      <c r="C17" s="75" t="s">
        <v>3</v>
      </c>
      <c r="D17" s="75" t="s">
        <v>4</v>
      </c>
      <c r="E17" s="76" t="s">
        <v>5</v>
      </c>
      <c r="F17" s="77" t="s">
        <v>6</v>
      </c>
    </row>
    <row r="18" spans="1:6" ht="49.8" customHeight="1" x14ac:dyDescent="0.3">
      <c r="A18" s="14" t="s">
        <v>28</v>
      </c>
      <c r="B18" s="15">
        <v>21601567.43</v>
      </c>
      <c r="C18" s="16" t="s">
        <v>15</v>
      </c>
      <c r="D18" s="84" t="s">
        <v>17</v>
      </c>
      <c r="E18" s="17"/>
      <c r="F18" s="18">
        <f>MROUND(B18*E18/1000,0.04)</f>
        <v>0</v>
      </c>
    </row>
    <row r="19" spans="1:6" x14ac:dyDescent="0.3">
      <c r="A19" s="19" t="s">
        <v>13</v>
      </c>
      <c r="B19" s="20">
        <v>3000000</v>
      </c>
      <c r="C19" s="21" t="s">
        <v>16</v>
      </c>
      <c r="D19" s="85"/>
      <c r="E19" s="22"/>
      <c r="F19" s="23">
        <f>MROUND(B19*E19/1000,0.04)</f>
        <v>0</v>
      </c>
    </row>
    <row r="20" spans="1:6" ht="99" customHeight="1" thickBot="1" x14ac:dyDescent="0.35">
      <c r="A20" s="24" t="s">
        <v>14</v>
      </c>
      <c r="B20" s="25"/>
      <c r="C20" s="26"/>
      <c r="D20" s="86"/>
      <c r="E20" s="27"/>
      <c r="F20" s="28"/>
    </row>
    <row r="21" spans="1:6" ht="15" thickBot="1" x14ac:dyDescent="0.35">
      <c r="A21" s="29"/>
      <c r="B21" s="30"/>
      <c r="C21" s="29"/>
      <c r="D21" s="29"/>
      <c r="E21" s="31"/>
      <c r="F21" s="32">
        <f>SUM(F18:F20)</f>
        <v>0</v>
      </c>
    </row>
    <row r="22" spans="1:6" ht="15" thickBot="1" x14ac:dyDescent="0.35">
      <c r="A22" s="82" t="s">
        <v>7</v>
      </c>
      <c r="B22" s="82"/>
      <c r="C22" s="82"/>
      <c r="D22" s="82"/>
      <c r="E22" s="82"/>
      <c r="F22" s="33"/>
    </row>
    <row r="23" spans="1:6" ht="28.2" thickBot="1" x14ac:dyDescent="0.35">
      <c r="A23" s="34" t="s">
        <v>1</v>
      </c>
      <c r="B23" s="35" t="s">
        <v>8</v>
      </c>
      <c r="C23" s="36" t="s">
        <v>9</v>
      </c>
      <c r="D23" s="36" t="s">
        <v>4</v>
      </c>
      <c r="E23" s="37" t="s">
        <v>10</v>
      </c>
      <c r="F23" s="38" t="s">
        <v>6</v>
      </c>
    </row>
    <row r="24" spans="1:6" ht="64.2" customHeight="1" x14ac:dyDescent="0.3">
      <c r="A24" s="39" t="s">
        <v>35</v>
      </c>
      <c r="B24" s="40">
        <v>500000</v>
      </c>
      <c r="C24" s="41" t="s">
        <v>16</v>
      </c>
      <c r="D24" s="79">
        <v>150</v>
      </c>
      <c r="E24" s="42"/>
      <c r="F24" s="18">
        <f>MROUND(B24*E24/1000,0.04)</f>
        <v>0</v>
      </c>
    </row>
    <row r="25" spans="1:6" ht="55.8" thickBot="1" x14ac:dyDescent="0.35">
      <c r="A25" s="43" t="s">
        <v>29</v>
      </c>
      <c r="B25" s="44">
        <v>3000000</v>
      </c>
      <c r="C25" s="45" t="s">
        <v>16</v>
      </c>
      <c r="D25" s="80"/>
      <c r="E25" s="46"/>
      <c r="F25" s="47">
        <f t="shared" ref="F25" si="0">MROUND(B25*E25/1000,0.04)</f>
        <v>0</v>
      </c>
    </row>
    <row r="26" spans="1:6" ht="15" thickBot="1" x14ac:dyDescent="0.35">
      <c r="A26" s="48"/>
      <c r="B26" s="30"/>
      <c r="C26" s="29"/>
      <c r="D26" s="29"/>
      <c r="E26" s="31"/>
      <c r="F26" s="49">
        <f>SUM(F24:F25)</f>
        <v>0</v>
      </c>
    </row>
    <row r="27" spans="1:6" ht="15" thickBot="1" x14ac:dyDescent="0.35">
      <c r="A27" s="50" t="s">
        <v>11</v>
      </c>
      <c r="B27" s="51"/>
      <c r="C27" s="52"/>
      <c r="D27" s="52"/>
      <c r="E27" s="53"/>
      <c r="F27" s="33"/>
    </row>
    <row r="28" spans="1:6" ht="28.2" thickBot="1" x14ac:dyDescent="0.35">
      <c r="A28" s="34" t="s">
        <v>1</v>
      </c>
      <c r="B28" s="35" t="s">
        <v>8</v>
      </c>
      <c r="C28" s="36" t="s">
        <v>9</v>
      </c>
      <c r="D28" s="36" t="s">
        <v>4</v>
      </c>
      <c r="E28" s="37" t="s">
        <v>10</v>
      </c>
      <c r="F28" s="38" t="s">
        <v>6</v>
      </c>
    </row>
    <row r="29" spans="1:6" ht="65.400000000000006" customHeight="1" thickBot="1" x14ac:dyDescent="0.35">
      <c r="A29" s="54" t="s">
        <v>18</v>
      </c>
      <c r="B29" s="55">
        <v>50000</v>
      </c>
      <c r="C29" s="56" t="s">
        <v>16</v>
      </c>
      <c r="D29" s="57">
        <v>50</v>
      </c>
      <c r="E29" s="58"/>
      <c r="F29" s="59">
        <f>MROUND(B29*E29/1000,0.04)</f>
        <v>0</v>
      </c>
    </row>
    <row r="30" spans="1:6" ht="15" thickBot="1" x14ac:dyDescent="0.35">
      <c r="A30" s="60"/>
      <c r="B30" s="61"/>
      <c r="C30" s="60"/>
      <c r="D30" s="60"/>
      <c r="E30" s="62"/>
      <c r="F30" s="63">
        <f>SUM(F29:F29)</f>
        <v>0</v>
      </c>
    </row>
    <row r="31" spans="1:6" s="1" customFormat="1" ht="15" thickBot="1" x14ac:dyDescent="0.35">
      <c r="A31" s="50" t="s">
        <v>20</v>
      </c>
      <c r="B31" s="51"/>
      <c r="C31" s="52"/>
      <c r="D31" s="52"/>
      <c r="E31" s="53"/>
      <c r="F31" s="33"/>
    </row>
    <row r="32" spans="1:6" s="1" customFormat="1" ht="28.2" thickBot="1" x14ac:dyDescent="0.35">
      <c r="A32" s="34" t="s">
        <v>1</v>
      </c>
      <c r="B32" s="35" t="s">
        <v>8</v>
      </c>
      <c r="C32" s="36" t="s">
        <v>9</v>
      </c>
      <c r="D32" s="36" t="s">
        <v>4</v>
      </c>
      <c r="E32" s="37" t="s">
        <v>10</v>
      </c>
      <c r="F32" s="38" t="s">
        <v>6</v>
      </c>
    </row>
    <row r="33" spans="1:6" s="1" customFormat="1" ht="31.8" customHeight="1" thickBot="1" x14ac:dyDescent="0.35">
      <c r="A33" s="54" t="s">
        <v>30</v>
      </c>
      <c r="B33" s="55">
        <v>3000000</v>
      </c>
      <c r="C33" s="56" t="s">
        <v>16</v>
      </c>
      <c r="D33" s="57" t="s">
        <v>17</v>
      </c>
      <c r="E33" s="58"/>
      <c r="F33" s="59">
        <f>MROUND(B33*E33/1000,0.04)</f>
        <v>0</v>
      </c>
    </row>
    <row r="34" spans="1:6" s="1" customFormat="1" ht="15" thickBot="1" x14ac:dyDescent="0.35">
      <c r="A34" s="60"/>
      <c r="B34" s="61"/>
      <c r="C34" s="60"/>
      <c r="D34" s="60"/>
      <c r="E34" s="62"/>
      <c r="F34" s="63">
        <f>SUM(F33:F33)</f>
        <v>0</v>
      </c>
    </row>
    <row r="35" spans="1:6" s="1" customFormat="1" ht="15" thickBot="1" x14ac:dyDescent="0.35">
      <c r="A35" s="60"/>
      <c r="B35" s="61"/>
      <c r="C35" s="60"/>
      <c r="D35" s="60"/>
      <c r="E35" s="62"/>
      <c r="F35" s="64"/>
    </row>
    <row r="36" spans="1:6" ht="15" thickBot="1" x14ac:dyDescent="0.35">
      <c r="A36" s="65" t="s">
        <v>37</v>
      </c>
      <c r="B36" s="66"/>
      <c r="C36" s="67"/>
      <c r="D36" s="67"/>
      <c r="E36" s="68"/>
      <c r="F36" s="69">
        <f>F34+F30+F26+F21</f>
        <v>0</v>
      </c>
    </row>
    <row r="37" spans="1:6" ht="23.4" customHeight="1" thickBot="1" x14ac:dyDescent="0.35">
      <c r="A37" s="8" t="s">
        <v>36</v>
      </c>
      <c r="B37" s="9"/>
      <c r="C37" s="10"/>
      <c r="D37" s="10"/>
      <c r="E37" s="70"/>
      <c r="F37" s="71">
        <f>F36*6</f>
        <v>0</v>
      </c>
    </row>
    <row r="38" spans="1:6" x14ac:dyDescent="0.3">
      <c r="A38" s="3"/>
      <c r="B38" s="5"/>
      <c r="C38" s="2"/>
      <c r="D38" s="2"/>
      <c r="E38" s="4"/>
      <c r="F38" s="6"/>
    </row>
    <row r="40" spans="1:6" ht="15.6" customHeight="1" x14ac:dyDescent="0.3">
      <c r="E40" s="78"/>
      <c r="F40" s="78"/>
    </row>
    <row r="42" spans="1:6" x14ac:dyDescent="0.3">
      <c r="A42" s="1"/>
      <c r="B42" s="1"/>
      <c r="C42" s="1"/>
      <c r="D42" s="1"/>
      <c r="E42" s="1"/>
    </row>
  </sheetData>
  <mergeCells count="18">
    <mergeCell ref="A14:E14"/>
    <mergeCell ref="A13:E13"/>
    <mergeCell ref="A10:E10"/>
    <mergeCell ref="A11:E11"/>
    <mergeCell ref="A12:E12"/>
    <mergeCell ref="A9:F9"/>
    <mergeCell ref="A3:E3"/>
    <mergeCell ref="A4:E4"/>
    <mergeCell ref="A5:E5"/>
    <mergeCell ref="A6:E6"/>
    <mergeCell ref="A7:E8"/>
    <mergeCell ref="E40:F40"/>
    <mergeCell ref="D24:D25"/>
    <mergeCell ref="A15:F15"/>
    <mergeCell ref="A16:C16"/>
    <mergeCell ref="A22:E22"/>
    <mergeCell ref="E16:F16"/>
    <mergeCell ref="D18:D20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Tabulka 1</vt:lpstr>
    </vt:vector>
  </TitlesOfParts>
  <Company>UNIQA poistovna,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svabikova</dc:creator>
  <cp:lastModifiedBy>user</cp:lastModifiedBy>
  <cp:lastPrinted>2026-03-24T11:25:02Z</cp:lastPrinted>
  <dcterms:created xsi:type="dcterms:W3CDTF">2016-10-24T13:58:37Z</dcterms:created>
  <dcterms:modified xsi:type="dcterms:W3CDTF">2026-04-21T08:37:50Z</dcterms:modified>
</cp:coreProperties>
</file>