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NÚTPCHaHCH Vyšné Hágy/Rekonštrukcia lôžkového oddelenia 5A/Prilohy/"/>
    </mc:Choice>
  </mc:AlternateContent>
  <xr:revisionPtr revIDLastSave="3" documentId="11_888C71368394B0084AF58F35B98F8429129085A1" xr6:coauthVersionLast="47" xr6:coauthVersionMax="47" xr10:uidLastSave="{FF63A506-CC23-4A23-A91F-126B655CCB1D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24" i="1" l="1"/>
  <c r="H923" i="1"/>
  <c r="H922" i="1"/>
  <c r="H921" i="1"/>
  <c r="H920" i="1"/>
  <c r="E919" i="1" s="1"/>
  <c r="H919" i="1" s="1"/>
  <c r="H918" i="1"/>
  <c r="E917" i="1" s="1"/>
  <c r="H917" i="1" s="1"/>
  <c r="H916" i="1"/>
  <c r="E915" i="1"/>
  <c r="H915" i="1" s="1"/>
  <c r="H914" i="1"/>
  <c r="H913" i="1"/>
  <c r="E912" i="1" s="1"/>
  <c r="H912" i="1" s="1"/>
  <c r="H911" i="1"/>
  <c r="H910" i="1"/>
  <c r="E909" i="1" s="1"/>
  <c r="H909" i="1" s="1"/>
  <c r="H908" i="1"/>
  <c r="H907" i="1"/>
  <c r="H906" i="1"/>
  <c r="H905" i="1"/>
  <c r="H904" i="1"/>
  <c r="H903" i="1"/>
  <c r="H902" i="1"/>
  <c r="E893" i="1" s="1"/>
  <c r="H893" i="1" s="1"/>
  <c r="H901" i="1"/>
  <c r="H900" i="1"/>
  <c r="H899" i="1"/>
  <c r="H898" i="1"/>
  <c r="H897" i="1"/>
  <c r="H896" i="1"/>
  <c r="H895" i="1"/>
  <c r="H894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E874" i="1" s="1"/>
  <c r="H874" i="1" s="1"/>
  <c r="H872" i="1"/>
  <c r="H871" i="1"/>
  <c r="H870" i="1"/>
  <c r="H869" i="1"/>
  <c r="E859" i="1" s="1"/>
  <c r="H859" i="1" s="1"/>
  <c r="H868" i="1"/>
  <c r="H867" i="1"/>
  <c r="H866" i="1"/>
  <c r="H865" i="1"/>
  <c r="H864" i="1"/>
  <c r="H863" i="1"/>
  <c r="H862" i="1"/>
  <c r="H861" i="1"/>
  <c r="H860" i="1"/>
  <c r="H858" i="1"/>
  <c r="H857" i="1"/>
  <c r="H856" i="1"/>
  <c r="H855" i="1"/>
  <c r="H854" i="1"/>
  <c r="H853" i="1"/>
  <c r="H852" i="1"/>
  <c r="E851" i="1" s="1"/>
  <c r="H851" i="1" s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E830" i="1" s="1"/>
  <c r="H830" i="1" s="1"/>
  <c r="H829" i="1"/>
  <c r="H828" i="1"/>
  <c r="H827" i="1"/>
  <c r="H826" i="1"/>
  <c r="H825" i="1"/>
  <c r="H824" i="1"/>
  <c r="H823" i="1"/>
  <c r="H822" i="1"/>
  <c r="H821" i="1"/>
  <c r="H820" i="1"/>
  <c r="E816" i="1" s="1"/>
  <c r="H816" i="1" s="1"/>
  <c r="H819" i="1"/>
  <c r="H818" i="1"/>
  <c r="H817" i="1"/>
  <c r="H815" i="1"/>
  <c r="H814" i="1"/>
  <c r="H813" i="1"/>
  <c r="H812" i="1"/>
  <c r="H811" i="1"/>
  <c r="H810" i="1"/>
  <c r="H809" i="1"/>
  <c r="E808" i="1" s="1"/>
  <c r="H808" i="1" s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E787" i="1" s="1"/>
  <c r="H787" i="1" s="1"/>
  <c r="H789" i="1"/>
  <c r="H788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E761" i="1" s="1"/>
  <c r="H761" i="1" s="1"/>
  <c r="H768" i="1"/>
  <c r="H767" i="1"/>
  <c r="H766" i="1"/>
  <c r="H765" i="1"/>
  <c r="H764" i="1"/>
  <c r="H763" i="1"/>
  <c r="H762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E743" i="1" s="1"/>
  <c r="H743" i="1" s="1"/>
  <c r="E742" i="1" s="1"/>
  <c r="H742" i="1" s="1"/>
  <c r="E741" i="1" s="1"/>
  <c r="H741" i="1" s="1"/>
  <c r="H745" i="1"/>
  <c r="H744" i="1"/>
  <c r="H740" i="1"/>
  <c r="H739" i="1"/>
  <c r="H738" i="1"/>
  <c r="H737" i="1"/>
  <c r="H736" i="1"/>
  <c r="H735" i="1"/>
  <c r="H734" i="1"/>
  <c r="H733" i="1"/>
  <c r="E731" i="1" s="1"/>
  <c r="H731" i="1" s="1"/>
  <c r="E730" i="1" s="1"/>
  <c r="H730" i="1" s="1"/>
  <c r="E729" i="1" s="1"/>
  <c r="H729" i="1" s="1"/>
  <c r="H732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E709" i="1" s="1"/>
  <c r="H709" i="1" s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E641" i="1" s="1"/>
  <c r="H641" i="1" s="1"/>
  <c r="E640" i="1" s="1"/>
  <c r="H640" i="1" s="1"/>
  <c r="E639" i="1" s="1"/>
  <c r="H639" i="1" s="1"/>
  <c r="H642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E625" i="1" s="1"/>
  <c r="H625" i="1" s="1"/>
  <c r="E624" i="1" s="1"/>
  <c r="H624" i="1" s="1"/>
  <c r="H623" i="1"/>
  <c r="H622" i="1"/>
  <c r="H621" i="1"/>
  <c r="H620" i="1"/>
  <c r="H619" i="1"/>
  <c r="E618" i="1"/>
  <c r="H618" i="1" s="1"/>
  <c r="H616" i="1"/>
  <c r="H615" i="1"/>
  <c r="E615" i="1"/>
  <c r="H614" i="1"/>
  <c r="H613" i="1"/>
  <c r="E612" i="1" s="1"/>
  <c r="H612" i="1" s="1"/>
  <c r="E611" i="1" s="1"/>
  <c r="H611" i="1" s="1"/>
  <c r="H610" i="1"/>
  <c r="H609" i="1"/>
  <c r="E608" i="1" s="1"/>
  <c r="H608" i="1" s="1"/>
  <c r="H607" i="1"/>
  <c r="H606" i="1"/>
  <c r="H605" i="1"/>
  <c r="E604" i="1" s="1"/>
  <c r="H604" i="1" s="1"/>
  <c r="H603" i="1"/>
  <c r="H602" i="1"/>
  <c r="H601" i="1"/>
  <c r="H600" i="1"/>
  <c r="H599" i="1"/>
  <c r="H598" i="1"/>
  <c r="H597" i="1"/>
  <c r="H596" i="1"/>
  <c r="H595" i="1"/>
  <c r="H594" i="1"/>
  <c r="E593" i="1" s="1"/>
  <c r="H593" i="1" s="1"/>
  <c r="H589" i="1"/>
  <c r="H588" i="1"/>
  <c r="H587" i="1"/>
  <c r="H586" i="1"/>
  <c r="H585" i="1"/>
  <c r="H584" i="1"/>
  <c r="H583" i="1"/>
  <c r="H582" i="1"/>
  <c r="H581" i="1"/>
  <c r="H580" i="1"/>
  <c r="H579" i="1"/>
  <c r="H578" i="1"/>
  <c r="E577" i="1" s="1"/>
  <c r="H577" i="1" s="1"/>
  <c r="H576" i="1"/>
  <c r="H575" i="1"/>
  <c r="H574" i="1"/>
  <c r="H573" i="1"/>
  <c r="H572" i="1"/>
  <c r="H571" i="1"/>
  <c r="H570" i="1"/>
  <c r="E569" i="1"/>
  <c r="H569" i="1" s="1"/>
  <c r="H567" i="1"/>
  <c r="E565" i="1" s="1"/>
  <c r="H565" i="1" s="1"/>
  <c r="H566" i="1"/>
  <c r="H564" i="1"/>
  <c r="H563" i="1"/>
  <c r="H562" i="1"/>
  <c r="H561" i="1"/>
  <c r="E560" i="1"/>
  <c r="H560" i="1" s="1"/>
  <c r="H558" i="1"/>
  <c r="H557" i="1"/>
  <c r="H556" i="1"/>
  <c r="H555" i="1"/>
  <c r="H554" i="1"/>
  <c r="H553" i="1"/>
  <c r="H552" i="1"/>
  <c r="E551" i="1"/>
  <c r="H551" i="1" s="1"/>
  <c r="H550" i="1"/>
  <c r="H549" i="1"/>
  <c r="E548" i="1" s="1"/>
  <c r="H548" i="1" s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E533" i="1" s="1"/>
  <c r="H533" i="1" s="1"/>
  <c r="H532" i="1"/>
  <c r="H531" i="1"/>
  <c r="H530" i="1"/>
  <c r="H529" i="1"/>
  <c r="H528" i="1"/>
  <c r="H527" i="1"/>
  <c r="H526" i="1"/>
  <c r="H525" i="1"/>
  <c r="H524" i="1"/>
  <c r="H523" i="1"/>
  <c r="H522" i="1"/>
  <c r="E521" i="1" s="1"/>
  <c r="H521" i="1" s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E503" i="1" s="1"/>
  <c r="H503" i="1" s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E486" i="1" s="1"/>
  <c r="H486" i="1" s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E467" i="1" s="1"/>
  <c r="H467" i="1" s="1"/>
  <c r="H469" i="1"/>
  <c r="H468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E436" i="1" s="1"/>
  <c r="H436" i="1" s="1"/>
  <c r="H446" i="1"/>
  <c r="H445" i="1"/>
  <c r="H444" i="1"/>
  <c r="H443" i="1"/>
  <c r="H442" i="1"/>
  <c r="H441" i="1"/>
  <c r="H440" i="1"/>
  <c r="H439" i="1"/>
  <c r="H438" i="1"/>
  <c r="H437" i="1"/>
  <c r="H435" i="1"/>
  <c r="H434" i="1"/>
  <c r="H433" i="1"/>
  <c r="H432" i="1"/>
  <c r="E431" i="1" s="1"/>
  <c r="H431" i="1" s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E391" i="1" s="1"/>
  <c r="H391" i="1" s="1"/>
  <c r="H400" i="1"/>
  <c r="H399" i="1"/>
  <c r="H398" i="1"/>
  <c r="H397" i="1"/>
  <c r="H396" i="1"/>
  <c r="H395" i="1"/>
  <c r="H394" i="1"/>
  <c r="H393" i="1"/>
  <c r="H392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E373" i="1" s="1"/>
  <c r="H373" i="1" s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E256" i="1" s="1"/>
  <c r="H256" i="1" s="1"/>
  <c r="H257" i="1"/>
  <c r="H251" i="1"/>
  <c r="E250" i="1"/>
  <c r="H250" i="1" s="1"/>
  <c r="H249" i="1"/>
  <c r="H248" i="1"/>
  <c r="E247" i="1" s="1"/>
  <c r="H247" i="1" s="1"/>
  <c r="H246" i="1"/>
  <c r="H245" i="1"/>
  <c r="H244" i="1"/>
  <c r="H243" i="1"/>
  <c r="E240" i="1" s="1"/>
  <c r="H240" i="1" s="1"/>
  <c r="H242" i="1"/>
  <c r="H241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E227" i="1" s="1"/>
  <c r="H227" i="1" s="1"/>
  <c r="H226" i="1"/>
  <c r="H225" i="1"/>
  <c r="H224" i="1"/>
  <c r="H223" i="1"/>
  <c r="H222" i="1"/>
  <c r="H221" i="1"/>
  <c r="E218" i="1" s="1"/>
  <c r="H218" i="1" s="1"/>
  <c r="H220" i="1"/>
  <c r="H219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E196" i="1" s="1"/>
  <c r="H196" i="1" s="1"/>
  <c r="H197" i="1"/>
  <c r="H195" i="1"/>
  <c r="H194" i="1"/>
  <c r="H193" i="1"/>
  <c r="H192" i="1"/>
  <c r="H191" i="1"/>
  <c r="H190" i="1"/>
  <c r="E189" i="1"/>
  <c r="H189" i="1" s="1"/>
  <c r="H188" i="1"/>
  <c r="H187" i="1"/>
  <c r="H186" i="1"/>
  <c r="H185" i="1"/>
  <c r="H184" i="1"/>
  <c r="E183" i="1" s="1"/>
  <c r="H183" i="1" s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E158" i="1" s="1"/>
  <c r="H158" i="1" s="1"/>
  <c r="H157" i="1"/>
  <c r="H156" i="1"/>
  <c r="H155" i="1"/>
  <c r="H154" i="1"/>
  <c r="E151" i="1" s="1"/>
  <c r="H151" i="1" s="1"/>
  <c r="H153" i="1"/>
  <c r="H152" i="1"/>
  <c r="H150" i="1"/>
  <c r="H149" i="1"/>
  <c r="H148" i="1"/>
  <c r="E147" i="1"/>
  <c r="H147" i="1" s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E87" i="1" s="1"/>
  <c r="H87" i="1" s="1"/>
  <c r="H95" i="1"/>
  <c r="H94" i="1"/>
  <c r="H93" i="1"/>
  <c r="H92" i="1"/>
  <c r="H91" i="1"/>
  <c r="H90" i="1"/>
  <c r="H89" i="1"/>
  <c r="H88" i="1"/>
  <c r="H86" i="1"/>
  <c r="H85" i="1"/>
  <c r="E82" i="1" s="1"/>
  <c r="H82" i="1" s="1"/>
  <c r="H84" i="1"/>
  <c r="H83" i="1"/>
  <c r="H81" i="1"/>
  <c r="H80" i="1"/>
  <c r="H79" i="1"/>
  <c r="E78" i="1"/>
  <c r="H78" i="1" s="1"/>
  <c r="H76" i="1"/>
  <c r="E75" i="1" s="1"/>
  <c r="H75" i="1" s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E43" i="1" s="1"/>
  <c r="H43" i="1" s="1"/>
  <c r="H52" i="1"/>
  <c r="H51" i="1"/>
  <c r="H50" i="1"/>
  <c r="H49" i="1"/>
  <c r="H48" i="1"/>
  <c r="H47" i="1"/>
  <c r="H46" i="1"/>
  <c r="H45" i="1"/>
  <c r="H44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E15" i="1" s="1"/>
  <c r="H15" i="1" s="1"/>
  <c r="H17" i="1"/>
  <c r="H16" i="1"/>
  <c r="H14" i="1"/>
  <c r="H13" i="1"/>
  <c r="H12" i="1"/>
  <c r="H11" i="1"/>
  <c r="H10" i="1"/>
  <c r="H9" i="1"/>
  <c r="E8" i="1"/>
  <c r="H8" i="1" s="1"/>
  <c r="H3" i="1"/>
  <c r="E873" i="1" l="1"/>
  <c r="H873" i="1" s="1"/>
  <c r="E77" i="1"/>
  <c r="H77" i="1" s="1"/>
  <c r="E786" i="1"/>
  <c r="H786" i="1" s="1"/>
  <c r="E785" i="1" s="1"/>
  <c r="H785" i="1" s="1"/>
  <c r="E638" i="1" s="1"/>
  <c r="H638" i="1" s="1"/>
  <c r="E592" i="1"/>
  <c r="H592" i="1" s="1"/>
  <c r="E591" i="1" s="1"/>
  <c r="H591" i="1" s="1"/>
  <c r="E390" i="1"/>
  <c r="H390" i="1" s="1"/>
  <c r="E255" i="1" s="1"/>
  <c r="H255" i="1" s="1"/>
  <c r="E254" i="1" s="1"/>
  <c r="H254" i="1" s="1"/>
  <c r="E253" i="1" s="1"/>
  <c r="H253" i="1" s="1"/>
  <c r="E7" i="1"/>
  <c r="H7" i="1" s="1"/>
  <c r="E6" i="1" s="1"/>
  <c r="H6" i="1" s="1"/>
  <c r="E568" i="1"/>
  <c r="H568" i="1" s="1"/>
  <c r="E617" i="1"/>
  <c r="H617" i="1" s="1"/>
  <c r="E559" i="1"/>
  <c r="H559" i="1" s="1"/>
  <c r="E590" i="1" l="1"/>
  <c r="H590" i="1" s="1"/>
  <c r="E252" i="1" s="1"/>
  <c r="H252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<sst xmlns="http://schemas.openxmlformats.org/spreadsheetml/2006/main" count="5535" uniqueCount="1686">
  <si>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</si>
  <si>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</si>
  <si>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</si>
  <si>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</si>
  <si>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</si>
  <si>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</si>
  <si>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</si>
  <si>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</si>
  <si>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</si>
  <si>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</si>
  <si>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</si>
  <si>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</si>
  <si>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</si>
  <si>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</si>
  <si>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</si>
  <si>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</si>
  <si>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</si>
  <si>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</si>
  <si>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</si>
  <si>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</si>
  <si>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</si>
  <si>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</si>
  <si>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</si>
  <si>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</si>
  <si>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</si>
  <si>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</si>
  <si>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</si>
  <si>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Rekonštrukcia lôžkového oddelenia 5A</t>
  </si>
  <si>
    <t>1.1.1.1. </t>
  </si>
  <si>
    <t>Stavebné úpravy - Lôžkové oddelenie 5.A trakt</t>
  </si>
  <si>
    <t>1.1.1.1.1. </t>
  </si>
  <si>
    <t xml:space="preserve">HSV </t>
  </si>
  <si>
    <t>Práce a dodávky HSV</t>
  </si>
  <si>
    <t>1.1.1.1.1.1. </t>
  </si>
  <si>
    <t>Zvislé a kompletné konštrukcie</t>
  </si>
  <si>
    <t>1.1.1.1.1.1.1. </t>
  </si>
  <si>
    <t>ks</t>
  </si>
  <si>
    <t>Nosný preklad PORFIX. šírky 125 mm. výšky 250 mm. dĺžky 2100 mm</t>
  </si>
  <si>
    <t>1.1.1.1.1.1.2. </t>
  </si>
  <si>
    <t>m2</t>
  </si>
  <si>
    <t>Priečky z tvárnic YTONG hr. 100 mm P2-500 hladkých. na MVC a maltu YTONG (100x249x599)</t>
  </si>
  <si>
    <t>1.1.1.1.1.1.3. </t>
  </si>
  <si>
    <t>Priečky z tvárnic YTONG hr. 125 mm P2-500 hladkých. na MVC a maltu YTONG (125x249x599)</t>
  </si>
  <si>
    <t>1.1.1.1.1.1.4. </t>
  </si>
  <si>
    <t>Priečky z tvárnic YTONG hr. 150 mm P2-500 hladkých. na MVC a maltu YTONG (150x249x599)</t>
  </si>
  <si>
    <t>1.1.1.1.1.1.5. </t>
  </si>
  <si>
    <t>Priečky z tvárnic YTONG hr. 200 mm P2-500 hladkých. na MVC a maltu YTONG (150x249x599)</t>
  </si>
  <si>
    <t>1.1.1.1.1.1.6. </t>
  </si>
  <si>
    <t>m</t>
  </si>
  <si>
    <t>Ukotvenie priečok k murovaným konštrukciám kotvením</t>
  </si>
  <si>
    <t>1.1.1.1.1.2. </t>
  </si>
  <si>
    <t>Úpravy povrchov. podlahy. osadenie</t>
  </si>
  <si>
    <t>1.1.1.1.1.2.1. </t>
  </si>
  <si>
    <t>Hrubá výplň rýh na stenách akoukoľvek maltou. akejkoľvek šírky ryhy - po vyburaní dvier</t>
  </si>
  <si>
    <t>1.1.1.1.1.2.2. </t>
  </si>
  <si>
    <t>Začistenie (s dodaním hmoty) okolo okien. dverí. podláh. obkladov atď.</t>
  </si>
  <si>
    <t>1.1.1.1.1.2.3. </t>
  </si>
  <si>
    <t>Oprava vnútorných vápenných omietok stien. hrubých - pod obklad</t>
  </si>
  <si>
    <t>1.1.1.1.1.2.4. </t>
  </si>
  <si>
    <t>kpl</t>
  </si>
  <si>
    <t>Vysprávky po realizácii rozvodov vody. kanalizácie</t>
  </si>
  <si>
    <t>1.1.1.1.1.2.5. </t>
  </si>
  <si>
    <t>Vysprávky po realizácii elektroinštalácie</t>
  </si>
  <si>
    <t>1.1.1.1.1.2.6. </t>
  </si>
  <si>
    <t>Vysprávky po realizácii elektroinštalácie - inštalačné krabice</t>
  </si>
  <si>
    <t>1.1.1.1.1.2.7. </t>
  </si>
  <si>
    <t>Vysprávky po realizácii elektroinštalácie - rozvádzače</t>
  </si>
  <si>
    <t>1.1.1.1.1.2.8. </t>
  </si>
  <si>
    <t>Oprava vnútorných vápenných omietok stien- steny. stropy</t>
  </si>
  <si>
    <t>1.1.1.1.1.2.9. </t>
  </si>
  <si>
    <t>Zatretie škár murovaných konštrukcií vnútorných stien. pilierov alebo stĺpov z tvárnic alebo dosiek</t>
  </si>
  <si>
    <t>1.1.1.1.1.2.10. </t>
  </si>
  <si>
    <t>Príprava vnútorného podkladu stien penetráciou pod omietky a nátery</t>
  </si>
  <si>
    <t>1.1.1.1.1.2.11. </t>
  </si>
  <si>
    <t>Príprava vnútorného podkladu stien penetráciou základnou</t>
  </si>
  <si>
    <t>1.1.1.1.1.2.12. </t>
  </si>
  <si>
    <t>Vnútorná omietka stien. sadrová. strojné nanášanie. RatioGlatt. gletovaná omietka. hr. 10 mm. steny</t>
  </si>
  <si>
    <t>1.1.1.1.1.2.13. </t>
  </si>
  <si>
    <t>Potiahnutie vnútorných stien sklotextilnou mriežkou s celoplošným prilepením</t>
  </si>
  <si>
    <t>1.1.1.1.1.2.14. </t>
  </si>
  <si>
    <t>Rohový profil pre omietky a suchú výstavbu - plastový</t>
  </si>
  <si>
    <t>1.1.1.1.1.2.15. </t>
  </si>
  <si>
    <t>Rýchlotuhnúca hydroizolačná stierka na báze cementu. pod obklad a dlažbu</t>
  </si>
  <si>
    <t>1.1.1.1.1.2.16. </t>
  </si>
  <si>
    <t>Systém hydroizolácie - izolačná páska samolepiaca</t>
  </si>
  <si>
    <t>1.1.1.1.1.2.17. </t>
  </si>
  <si>
    <t>m3</t>
  </si>
  <si>
    <t>Doplnenie existujúcich mazanín prostým betónom o ploche 1-4 m2 a hr.do 80 mm</t>
  </si>
  <si>
    <t>1.1.1.1.1.2.18. </t>
  </si>
  <si>
    <t>Zhotovenie jednonásobného penetračného náteru</t>
  </si>
  <si>
    <t>1.1.1.1.1.2.19. </t>
  </si>
  <si>
    <t>kg</t>
  </si>
  <si>
    <t>Spojovací mostík na cementovej báze (suchá zmes)</t>
  </si>
  <si>
    <t>1.1.1.1.1.2.20. </t>
  </si>
  <si>
    <t>Zhotovenie jednonásobného penetračného náteru - obklad</t>
  </si>
  <si>
    <t>1.1.1.1.1.2.21. </t>
  </si>
  <si>
    <t>Adhézny mostík na hladké nenasiakavé podklady</t>
  </si>
  <si>
    <t>1.1.1.1.1.2.22. </t>
  </si>
  <si>
    <t>Poter elastický samonivelizačný vystužený vláknami PP . hr. 8 mm</t>
  </si>
  <si>
    <t>1.1.1.1.1.2.23. </t>
  </si>
  <si>
    <t>Cementová samonivelizačná stierka. hr. 5 mm</t>
  </si>
  <si>
    <t>1.1.1.1.1.2.24. </t>
  </si>
  <si>
    <t>Dodatočná montáž oceľovej dverovej zárubne. plochy otvoru do 2.5 m2</t>
  </si>
  <si>
    <t>1.1.1.1.1.2.25. </t>
  </si>
  <si>
    <t>Zárubňa oceľová CgU šxvxhr 900x1970x100 mm</t>
  </si>
  <si>
    <t>1.1.1.1.1.2.26. </t>
  </si>
  <si>
    <t>Zárubňa oceľová CgU šxvxhr 800x1970x100 mm</t>
  </si>
  <si>
    <t>1.1.1.1.1.2.27. </t>
  </si>
  <si>
    <t>Zárubňa oceľová CgU šxvxhr 700x1970x100 mm</t>
  </si>
  <si>
    <t>1.1.1.1.1.3. </t>
  </si>
  <si>
    <t>Ostatné konštrukcie a práce-búranie</t>
  </si>
  <si>
    <t>1.1.1.1.1.3.1. </t>
  </si>
  <si>
    <t>Lešenie ľahké pracovné pomocné. s výškou lešeňovej podlahy do 1.20 m</t>
  </si>
  <si>
    <t>1.1.1.1.1.3.2. </t>
  </si>
  <si>
    <t>Vynesenie nábytku. koberca. demontáž políc</t>
  </si>
  <si>
    <t>1.1.1.1.1.3.3. </t>
  </si>
  <si>
    <t>Demontáž drobných predmetov</t>
  </si>
  <si>
    <t>1.1.1.1.1.3.4. </t>
  </si>
  <si>
    <t>Dilatačný profil stenový</t>
  </si>
  <si>
    <t>1.1.1.1.1.3.5. </t>
  </si>
  <si>
    <t>Montáž hranatej plastovej vetracej mriežky plochy do 0.06 m2</t>
  </si>
  <si>
    <t>1.1.1.1.1.3.6. </t>
  </si>
  <si>
    <t>Mriežka ventilačná plastová. hranatá so sieťkou. rozmery šxvxhr 154x154x15 mm</t>
  </si>
  <si>
    <t>1.1.1.1.1.3.7. </t>
  </si>
  <si>
    <t>Búranie priečok zasklenná priečka. hr. do 100 mm.  -0.05500t</t>
  </si>
  <si>
    <t>1.1.1.1.1.3.8. </t>
  </si>
  <si>
    <t>Búranie muriva priečok hr. do 150 mm.  -0.08200t</t>
  </si>
  <si>
    <t>1.1.1.1.1.3.9. </t>
  </si>
  <si>
    <t>Búranie dlažieb. bez podklad. lôžka z xylolit.. alebo keramických dlaždíc hr. do 10 mm.  -0.02000t</t>
  </si>
  <si>
    <t>1.1.1.1.1.3.10. </t>
  </si>
  <si>
    <t>Vyvesenie. zavesenie dreveného dverného krídla</t>
  </si>
  <si>
    <t>1.1.1.1.1.3.11. </t>
  </si>
  <si>
    <t>Vyvesenie. zavesenie dreveného dverného krídla. dvere skrine</t>
  </si>
  <si>
    <t>1.1.1.1.1.3.12. </t>
  </si>
  <si>
    <t>Vyvesenie kovového okenného krídla do suti plochy do 1. 5 m2</t>
  </si>
  <si>
    <t>1.1.1.1.1.3.13. </t>
  </si>
  <si>
    <t>Demontáž okien kovových. 1 bm obvodu - 0.005t</t>
  </si>
  <si>
    <t>1.1.1.1.1.3.14. </t>
  </si>
  <si>
    <t>Demontáž oceľovej zostavy chodba</t>
  </si>
  <si>
    <t>1.1.1.1.1.3.15. </t>
  </si>
  <si>
    <t>Demontáž dverí drevených. 1 bm obvodu - 0.005t</t>
  </si>
  <si>
    <t>1.1.1.1.1.3.16. </t>
  </si>
  <si>
    <t>Vyvesenie kovového dverného krídla do suti plochy nad 2 m2</t>
  </si>
  <si>
    <t>1.1.1.1.1.3.17. </t>
  </si>
  <si>
    <t>Vybúranie kovových dverových zárubní plochy do 2 m2.  -0.07600t</t>
  </si>
  <si>
    <t>1.1.1.1.1.3.18. </t>
  </si>
  <si>
    <t>Vybúranie kanalizačného a vodovodného potrubia DN do 200 mm.  -0.06300t</t>
  </si>
  <si>
    <t>1.1.1.1.1.3.19. </t>
  </si>
  <si>
    <t>Rezanie konštrukcií hr.100 mm stenovou pílou -0.01200t</t>
  </si>
  <si>
    <t>1.1.1.1.1.3.20. </t>
  </si>
  <si>
    <t>Otlčenie omietok stien vnútorných vápenných alebo vápennocementových v rozsahu do 35 %.  -0.02000t</t>
  </si>
  <si>
    <t>1.1.1.1.1.3.21. </t>
  </si>
  <si>
    <t>Odsekanie a odobratie obkladov stien z obkladačiek vnútorných vrátane podkladovej omietky nad 2 m2.  -0.06800t</t>
  </si>
  <si>
    <t>1.1.1.1.1.3.22. </t>
  </si>
  <si>
    <t>Prebrúsenie a oprášenie jemnozrnných povrchov výšky do 3.80 m</t>
  </si>
  <si>
    <t>1.1.1.1.1.3.23. </t>
  </si>
  <si>
    <t>t</t>
  </si>
  <si>
    <t>Zvislá doprava sutiny a vybúraných hmôt za prvé podlažie nad alebo pod základným podlažím</t>
  </si>
  <si>
    <t>1.1.1.1.1.3.24. </t>
  </si>
  <si>
    <t>Zvislá doprava sutiny a vybúraných hmôt za každé ďalšie podlažie</t>
  </si>
  <si>
    <t>1.1.1.1.1.3.25. </t>
  </si>
  <si>
    <t>Odvoz sutiny a vybúraných hmôt na skládku do 1 km</t>
  </si>
  <si>
    <t>1.1.1.1.1.3.26. </t>
  </si>
  <si>
    <t>Odvoz sutiny a vybúraných hmôt na skládku za každý ďalší 1 km</t>
  </si>
  <si>
    <t>1.1.1.1.1.3.27. </t>
  </si>
  <si>
    <t>Vnútrostavenisková doprava sutiny a vybúraných hmôt do 10 m</t>
  </si>
  <si>
    <t>1.1.1.1.1.3.28. </t>
  </si>
  <si>
    <t>Vnútrostavenisková doprava sutiny a vybúraných hmôt za každých ďalších 5 m</t>
  </si>
  <si>
    <t>1.1.1.1.1.3.29. </t>
  </si>
  <si>
    <t>Poplatok za skládku - iné odpady zo stavieb a demolácií (17 09). ostatné</t>
  </si>
  <si>
    <t>1.1.1.1.1.3.30. </t>
  </si>
  <si>
    <t>Prenájom kontajnera</t>
  </si>
  <si>
    <t>1.1.1.1.1.3.31. </t>
  </si>
  <si>
    <t>Poplatok za zneškodňovanie stavebného odpadu - betón. tehly. dlaždice. obkladačky a keramika</t>
  </si>
  <si>
    <t>1.1.1.1.1.4. </t>
  </si>
  <si>
    <t>Presun hmôt HSV</t>
  </si>
  <si>
    <t>1.1.1.1.1.4.1. </t>
  </si>
  <si>
    <t>Presun hmôt pre opravy a údržbu objektov vrátane vonkajších plášťov výšky do 25 m</t>
  </si>
  <si>
    <t>1.1.1.1.2. </t>
  </si>
  <si>
    <t xml:space="preserve">PSV </t>
  </si>
  <si>
    <t>Práce a dodávky PSV</t>
  </si>
  <si>
    <t>1.1.1.1.2.1. </t>
  </si>
  <si>
    <t>Zdravotechnika - vnútorná kanalizácia</t>
  </si>
  <si>
    <t>1.1.1.1.2.1.1. </t>
  </si>
  <si>
    <t>Demontáž a výmena. napojenie podlahového vpustu s vodorovným odtokom DN 110</t>
  </si>
  <si>
    <t>1.1.1.1.2.1.2. </t>
  </si>
  <si>
    <t>Podlahový vpust. horizontálny odtok  DN 110. mriežka nerez. zápachová uzávierka</t>
  </si>
  <si>
    <t>1.1.1.1.2.1.3. </t>
  </si>
  <si>
    <t>KPL</t>
  </si>
  <si>
    <t>Presun hmôt pre vnútornú kanalizáciu v objektoch výšky nad 12 do 24 m</t>
  </si>
  <si>
    <t>1.1.1.1.2.2. </t>
  </si>
  <si>
    <t>Zdravotechnika - vnútorný vodovod a vnútorná kanalizácia</t>
  </si>
  <si>
    <t>1.1.1.1.2.2.1. </t>
  </si>
  <si>
    <t>súbor</t>
  </si>
  <si>
    <t>Dodávka a montáž rozvodov vody a kanalizácie. výmena</t>
  </si>
  <si>
    <t>1.1.1.1.2.2.2. </t>
  </si>
  <si>
    <t>Dodávka a montáž prepoj k novým zariaďovacím predmetom</t>
  </si>
  <si>
    <t>1.1.1.1.2.2.3. </t>
  </si>
  <si>
    <t>Úprava rozvodov vody a prerábka  batérie z nástennej na stojánkovú</t>
  </si>
  <si>
    <t>1.1.1.1.2.2.4. </t>
  </si>
  <si>
    <t>Presun hmôt pre vnútorný vodovod v objektoch výšky nad 12 do 24 m</t>
  </si>
  <si>
    <t>1.1.1.1.2.3. </t>
  </si>
  <si>
    <t>Zdravotechnika - zariaďovacie predmety</t>
  </si>
  <si>
    <t>1.1.1.1.2.3.1. </t>
  </si>
  <si>
    <t>súb.</t>
  </si>
  <si>
    <t>Demontáž záchoda splachovacieho s nádržou alebo s tlakovým splachovačom.  -0.01933t</t>
  </si>
  <si>
    <t>1.1.1.1.2.3.2. </t>
  </si>
  <si>
    <t>Montáž tlačidlového splachovača</t>
  </si>
  <si>
    <t>1.1.1.1.2.3.3. </t>
  </si>
  <si>
    <t>Splachovač predstenového systému</t>
  </si>
  <si>
    <t>1.1.1.1.2.3.4. </t>
  </si>
  <si>
    <t>Montáž pisoáru keramického bez splachovacej nádrže</t>
  </si>
  <si>
    <t>1.1.1.1.2.3.5. </t>
  </si>
  <si>
    <t>Pisoár keramický</t>
  </si>
  <si>
    <t>1.1.1.1.2.3.6. </t>
  </si>
  <si>
    <t>Demontáž pisoárového státia 1 dielnych.  -0.03968t</t>
  </si>
  <si>
    <t>1.1.1.1.2.3.7. </t>
  </si>
  <si>
    <t>Montáž predstenového systému záchodov do masívnej murovanej konštrukcie</t>
  </si>
  <si>
    <t>1.1.1.1.2.3.8. </t>
  </si>
  <si>
    <t>Predstenový systém pre závesné WC s podomietkovou nádržou do murovaných alebo betónových konštrukcií</t>
  </si>
  <si>
    <t>1.1.1.1.2.3.9. </t>
  </si>
  <si>
    <t>Montáž záchodu do predstenového systému</t>
  </si>
  <si>
    <t>1.1.1.1.2.3.10. </t>
  </si>
  <si>
    <t>Misa záchodová keramická závesná so splachovacím okruhom</t>
  </si>
  <si>
    <t>1.1.1.1.2.3.11. </t>
  </si>
  <si>
    <t>Montáž pisoárovej deliacej steny plastovej</t>
  </si>
  <si>
    <t>1.1.1.1.2.3.12. </t>
  </si>
  <si>
    <t>Pisoárová deliaca stena. plastová. biela</t>
  </si>
  <si>
    <t>1.1.1.1.2.3.13. </t>
  </si>
  <si>
    <t>Demontáž umývadiel alebo umývadielok bez výtokovej armatúry.  -0.01946t</t>
  </si>
  <si>
    <t>1.1.1.1.2.3.14. </t>
  </si>
  <si>
    <t>Montáž umývadla keramického na skrutky do muriva. bez výtokovej armatúry</t>
  </si>
  <si>
    <t>1.1.1.1.2.3.15. </t>
  </si>
  <si>
    <t>Umývadlo keramické bežný typ</t>
  </si>
  <si>
    <t>1.1.1.1.2.3.16. </t>
  </si>
  <si>
    <t>Montáž polostĺpa umývadla</t>
  </si>
  <si>
    <t>1.1.1.1.2.3.17. </t>
  </si>
  <si>
    <t>Polostĺp keramický pre umývadlá</t>
  </si>
  <si>
    <t>1.1.1.1.2.3.18. </t>
  </si>
  <si>
    <t>Demontáž sprchovej kabíny a misy bez výtokových armatúr kabín.  -0.08800t</t>
  </si>
  <si>
    <t>1.1.1.1.2.3.19. </t>
  </si>
  <si>
    <t>Montáž sprchovej vaničky akrylátovej štvorcovej 900x900 mm</t>
  </si>
  <si>
    <t>1.1.1.1.2.3.20. </t>
  </si>
  <si>
    <t>Sprchová vanička štvorcová akrylátová s nožičkami rozmer 900x900 mm</t>
  </si>
  <si>
    <t>1.1.1.1.2.3.21. </t>
  </si>
  <si>
    <t>Montáž sprchových dverí do niky na vaničku. otváravé. jednokrídlové. so sklenenou výplňou. do výšky 2000 mm a šírky 1000 mm</t>
  </si>
  <si>
    <t>1.1.1.1.2.3.22. </t>
  </si>
  <si>
    <t>Sprchové dvere jednodielne rozmer 900x1950 mm. 6 mm bezpečnostné sklo</t>
  </si>
  <si>
    <t>1.1.1.1.2.3.23. </t>
  </si>
  <si>
    <t>Montáž sprchových kútov štvorcových od 900x900 mm</t>
  </si>
  <si>
    <t>1.1.1.1.2.3.24. </t>
  </si>
  <si>
    <t>Kút sprchový štvorcový. štvordielny. rozmer 900x900x1950 mm. 6 mm bezpečnostné sklo</t>
  </si>
  <si>
    <t>1.1.1.1.2.3.25. </t>
  </si>
  <si>
    <t>Montáž záchodového sedadla s poklopom</t>
  </si>
  <si>
    <t>1.1.1.1.2.3.26. </t>
  </si>
  <si>
    <t>Záchodové sedadlo plastové s poklopom</t>
  </si>
  <si>
    <t>1.1.1.1.2.3.27. </t>
  </si>
  <si>
    <t>Demontáž drezu jednodielneho bez výtokovej armatúry vstavanej v kuchynskej zostave.  -0.00920t</t>
  </si>
  <si>
    <t>1.1.1.1.2.3.28. </t>
  </si>
  <si>
    <t>Montáž kuchynských drezov. do skrinky. bez výtokových armatúr</t>
  </si>
  <si>
    <t>1.1.1.1.2.3.29. </t>
  </si>
  <si>
    <t>Kuchynský drez nerezový na zapustenie do dosky 80x60 cm</t>
  </si>
  <si>
    <t>1.1.1.1.2.3.30. </t>
  </si>
  <si>
    <t>Demontáž výlevky bez výtokovej armatúry. bez nádrže a splachovacieho potrubia. diturvitovej.  -0.03470t</t>
  </si>
  <si>
    <t>1.1.1.1.2.3.31. </t>
  </si>
  <si>
    <t>Montáž žľabu oceľového alebo liatinového jednoduchého na konzolách 1000 mm</t>
  </si>
  <si>
    <t>1.1.1.1.2.3.32. </t>
  </si>
  <si>
    <t>Žľab kúpeľňový nerezový. dĺ. 950 mm</t>
  </si>
  <si>
    <t>1.1.1.1.2.3.33. </t>
  </si>
  <si>
    <t>Nerezová lišta pre spádovanú podlahu</t>
  </si>
  <si>
    <t>1.1.1.1.2.3.34. </t>
  </si>
  <si>
    <t>Montáž výlevky z chemickej kameniny glazovanej zhotovenie</t>
  </si>
  <si>
    <t>1.1.1.1.2.3.35. </t>
  </si>
  <si>
    <t>Výlevka stojatá keramická. vxšxl 460x500x435 mm. plastová mreža</t>
  </si>
  <si>
    <t>1.1.1.1.2.3.36. </t>
  </si>
  <si>
    <t>Demontáž batérie drezovej. umývadlovej nástennej.  -0.0026t</t>
  </si>
  <si>
    <t>1.1.1.1.2.3.37. </t>
  </si>
  <si>
    <t>Montáž batérie umývadlovej a drezovej stojankovej. pákovej alebo klasickej s mechanickým ovládaním</t>
  </si>
  <si>
    <t>1.1.1.1.2.3.38. </t>
  </si>
  <si>
    <t>Batéria umývadlová stojanková páková</t>
  </si>
  <si>
    <t>1.1.1.1.2.3.39. </t>
  </si>
  <si>
    <t>Batéria drezová stojanková páková</t>
  </si>
  <si>
    <t>1.1.1.1.2.3.40. </t>
  </si>
  <si>
    <t>1.1.1.1.2.3.41. </t>
  </si>
  <si>
    <t>Montáž batérie výlevkovej nástennej pákovej alebo klasickej s mechanickým ovládaním</t>
  </si>
  <si>
    <t>1.1.1.1.2.3.42. </t>
  </si>
  <si>
    <t>Batéria umývadlová nástenná páková</t>
  </si>
  <si>
    <t>1.1.1.1.2.3.43. </t>
  </si>
  <si>
    <t>Demontáž batérie vaňovej. sprchovej nástennej.  -0.00225t</t>
  </si>
  <si>
    <t>1.1.1.1.2.3.44. </t>
  </si>
  <si>
    <t>Demontáž príslušenstva pre sprchové batérie. držiak na sprchu.  -0.00113t</t>
  </si>
  <si>
    <t>1.1.1.1.2.3.45. </t>
  </si>
  <si>
    <t>Montáž batérie sprchovej nástennej. držiak sprchy s nastaviteľnou výškou sprchy</t>
  </si>
  <si>
    <t>1.1.1.1.2.3.46. </t>
  </si>
  <si>
    <t>Teleskopický sprchový stĺp s nástennou batériou a prepínačom</t>
  </si>
  <si>
    <t>1.1.1.1.2.3.47. </t>
  </si>
  <si>
    <t>Montáž hlavovej sprchy nástennej</t>
  </si>
  <si>
    <t>1.1.1.1.2.3.48. </t>
  </si>
  <si>
    <t>Sprcha hlavová štvorcová. 200x200 mm. pripojenie G1/2". chróm. bez výtokového ramena</t>
  </si>
  <si>
    <t>1.1.1.1.2.3.49. </t>
  </si>
  <si>
    <t>Rameno výtokové pre hlavovú sprchu. bočné. dĺžka 30 cm. pripojenie G1/2". chróm</t>
  </si>
  <si>
    <t>1.1.1.1.2.3.50. </t>
  </si>
  <si>
    <t>Demontáž jednoduchej zápachovej uzávierky pre zariaďovacie predmety. umývadlá. drezy. práčky  -0.00085t</t>
  </si>
  <si>
    <t>1.1.1.1.2.3.51. </t>
  </si>
  <si>
    <t>Montáž zápachovej uzávierky pre zariaďovacie predmety. umývadlovej do D 32 mm</t>
  </si>
  <si>
    <t>1.1.1.1.2.3.52. </t>
  </si>
  <si>
    <t>Zápachová uzávierka - sifón umývadlový  DN 32</t>
  </si>
  <si>
    <t>1.1.1.1.2.3.53. </t>
  </si>
  <si>
    <t>Montáž zápachovej uzávierky pre zariaďovacie predmety. drezovej do D 40 mm (pre jeden drez)</t>
  </si>
  <si>
    <t>1.1.1.1.2.3.54. </t>
  </si>
  <si>
    <t>Zápachová uzávierka- sifón pre jednodielne drezy DN 40</t>
  </si>
  <si>
    <t>1.1.1.1.2.3.55. </t>
  </si>
  <si>
    <t>Montáž zápachovej uzávierky pre zariaďovacie predmety. sprchovej do D 50 mm</t>
  </si>
  <si>
    <t>1.1.1.1.2.3.56. </t>
  </si>
  <si>
    <t>Zápachová uzávierka  DN 50 sprchových vaničiek d 90 mm. s vyberateľným uzáverom. krytka d 112 mm - nerez. PP</t>
  </si>
  <si>
    <t>1.1.1.1.2.3.57. </t>
  </si>
  <si>
    <t>Montáž zápachovej uzávierky pre zariaďovacie predmety. výlevkovej do D 50 mm</t>
  </si>
  <si>
    <t>1.1.1.1.2.3.58. </t>
  </si>
  <si>
    <t>Zápachová uzávierka kolenová d 50/50 mm. pre výlevku</t>
  </si>
  <si>
    <t>1.1.1.1.2.3.59. </t>
  </si>
  <si>
    <t>Presun hmôt pre zariaďovacie predmety v objektoch výšky nad 12 do 24 m</t>
  </si>
  <si>
    <t>1.1.1.1.2.4. </t>
  </si>
  <si>
    <t>Ústredné kúrenie - vykurovacie telesá</t>
  </si>
  <si>
    <t>1.1.1.1.2.4.1. </t>
  </si>
  <si>
    <t>Vykurovacie telesá oceľové článkové odpojenie a pripojenie po nátere</t>
  </si>
  <si>
    <t>1.1.1.1.2.4.2. </t>
  </si>
  <si>
    <t>Zmrazenie vykurovacieho systému</t>
  </si>
  <si>
    <t>1.1.1.1.2.4.3. </t>
  </si>
  <si>
    <t>Presun hmôt pre vykurovacie telesá v objektoch výšky nad 12 do 24 m</t>
  </si>
  <si>
    <t>1.1.1.1.2.5. </t>
  </si>
  <si>
    <t>Konštrukcie - drevostavby</t>
  </si>
  <si>
    <t>1.1.1.1.2.5.1. </t>
  </si>
  <si>
    <t>Podhľad SDK Rigips RF 12.5 mm závesný. dvojúrovňová oceľová podkonštrukcia CD</t>
  </si>
  <si>
    <t>1.1.1.1.2.5.2. </t>
  </si>
  <si>
    <t>Montáž SDK obkladu - kapotáže r. š. do 500 mm. 2x hrana s rohovou lištou. jednoduché opláštenie doskami hr. 12.5 mm</t>
  </si>
  <si>
    <t>1.1.1.1.2.5.3. </t>
  </si>
  <si>
    <t>Doska sadrokartónová protipožiarna DF. hr. 12.5 mm</t>
  </si>
  <si>
    <t>1.1.1.1.2.5.4. </t>
  </si>
  <si>
    <t>Revízne dvierka RIGIPS 300x300 mm protipožiarne EL90 pre SDK stropy</t>
  </si>
  <si>
    <t>1.1.1.1.2.5.5. </t>
  </si>
  <si>
    <t>Úprava spojov medzi SDK konštrukciou a murivom. betónovou konštrukciou prepáskovaním a pretmelením</t>
  </si>
  <si>
    <t>1.1.1.1.2.5.6. </t>
  </si>
  <si>
    <t>Presun hmôt pre sadrokartónové konštrukcie v stavbách (objektoch) výšky od 7 do 24 m</t>
  </si>
  <si>
    <t>1.1.1.1.2.6. </t>
  </si>
  <si>
    <t>Konštrukcie stolárske</t>
  </si>
  <si>
    <t>1.1.1.1.2.6.1. </t>
  </si>
  <si>
    <t>Montáž okien hliníkových</t>
  </si>
  <si>
    <t>1.1.1.1.2.6.2. </t>
  </si>
  <si>
    <t>Okno hliníkové 2500x2500 mm zostava (2500x2000 mm P - činčila 1x. 600x500 mm P - číre 2x. 1300x500 mm S - číre 1 x)</t>
  </si>
  <si>
    <t>1.1.1.1.2.6.3. </t>
  </si>
  <si>
    <t>Demontáž  posuvných dverí z murovanej priečky s jedným zasúvacím púzdrom bez ohladu na počet krídel a svetlú šírku  -0.00416t</t>
  </si>
  <si>
    <t>1.1.1.1.2.6.4. </t>
  </si>
  <si>
    <t>Demontáž dverného krídla. dokovanie samozatvárača + spätná montáž.  -0.00400t</t>
  </si>
  <si>
    <t>1.1.1.1.2.6.5. </t>
  </si>
  <si>
    <t>Demontáž dverného krídla skrine so zámkom a spätná montáž</t>
  </si>
  <si>
    <t>1.1.1.1.2.6.6. </t>
  </si>
  <si>
    <t>Montáž dverového krídla otočného jednokrídlového poldrážkového. do existujúcej zárubne. vrátane kovania</t>
  </si>
  <si>
    <t>1.1.1.1.2.6.7. </t>
  </si>
  <si>
    <t>Kľučka dverová a rozeta 2x. nehrdzavejúca oceľ. povrch nerez brúsený</t>
  </si>
  <si>
    <t>1.1.1.1.2.6.8. </t>
  </si>
  <si>
    <t>Dvere vnútorné jednokrídlové. šírka 600-900 mm. výplň papierová voština. povrch CPL laminát. mechanicky odolné plné</t>
  </si>
  <si>
    <t>1.1.1.1.2.6.9. </t>
  </si>
  <si>
    <t>Montáž dverí drevených posuvných. posun do puzdra</t>
  </si>
  <si>
    <t>1.1.1.1.2.6.10. </t>
  </si>
  <si>
    <t>Dvere vnútorné. výplň papierová voština. povrch fólia. plné</t>
  </si>
  <si>
    <t>1.1.1.1.2.6.11. </t>
  </si>
  <si>
    <t>eur</t>
  </si>
  <si>
    <t>Montážny materiál pre dvere. okná</t>
  </si>
  <si>
    <t>1.1.1.1.2.6.12. </t>
  </si>
  <si>
    <t>Montáž samozatvárača pre dverné krídla s hmotnosťou nad 50 kg</t>
  </si>
  <si>
    <t>1.1.1.1.2.6.13. </t>
  </si>
  <si>
    <t>Samozatvárač dverí do 70 kg hydraulický. rozmer 173x85.5x76 mm. pre dvere šírky max. 1050 mm</t>
  </si>
  <si>
    <t>1.1.1.1.2.6.14. </t>
  </si>
  <si>
    <t>Oprava dverného krídla. výmena kovaní dverného krídla. zámku</t>
  </si>
  <si>
    <t>1.1.1.1.2.6.15. </t>
  </si>
  <si>
    <t>Zámok zadlabávací vložkový pre obojstranné otváranie</t>
  </si>
  <si>
    <t>1.1.1.1.2.6.16. </t>
  </si>
  <si>
    <t>Montáž kuchynskej linky drevenej. korpus spodnej skrinky. na nožičkách. šírky do 400 mm</t>
  </si>
  <si>
    <t>1.1.1.1.2.6.17. </t>
  </si>
  <si>
    <t>Korpus spodnej skrinky drevený do 400 mm. s nožičkami</t>
  </si>
  <si>
    <t>1.1.1.1.2.6.18. </t>
  </si>
  <si>
    <t>Montáž kuchynskej linky drevenej. korpus spodnej skrinky. na nožičkách. šírky nad 800 mm</t>
  </si>
  <si>
    <t>1.1.1.1.2.6.19. </t>
  </si>
  <si>
    <t>Korpus spodnej skrinky drevený. nad 800 mm. s nožičkami</t>
  </si>
  <si>
    <t>1.1.1.1.2.6.20. </t>
  </si>
  <si>
    <t>Montáž kuchynskej linky drevenej. pracovnej dosky vrátane zadnej zaklapavacej lišty do 1000 mm</t>
  </si>
  <si>
    <t>1.1.1.1.2.6.21. </t>
  </si>
  <si>
    <t>Pracovná doska drevená vrátane zadnej zaklapávacej lišty do 1000 mm</t>
  </si>
  <si>
    <t>1.1.1.1.2.6.22. </t>
  </si>
  <si>
    <t>Montáž kuchynskej linky drevenej. pracovnej dosky vrátane zadnej zaklapavacej lišty nad 2000 mm</t>
  </si>
  <si>
    <t>1.1.1.1.2.6.23. </t>
  </si>
  <si>
    <t>Pracovná doska drevená vrátane zadnej zaklapávacej lišty nad 2000 mm</t>
  </si>
  <si>
    <t>1.1.1.1.2.6.24. </t>
  </si>
  <si>
    <t>Presun hmot pre konštrukcie stolárske v objektoch výšky nad 12 do 24 m</t>
  </si>
  <si>
    <t>1.1.1.1.2.7. </t>
  </si>
  <si>
    <t>Konštrukcie doplnkové kovové</t>
  </si>
  <si>
    <t>1.1.1.1.2.7.1. </t>
  </si>
  <si>
    <t>Oprava a údržba dverí výmena kľučiek vrátane štítkov.  -0.00500t</t>
  </si>
  <si>
    <t>1.1.1.1.2.7.2. </t>
  </si>
  <si>
    <t>Kľučka dverová 2x. 2x rozeta BB. FAB. nehrdzavejúca oceľ. povrch nerez brúsený. SAPELI</t>
  </si>
  <si>
    <t>1.1.1.1.2.7.3. </t>
  </si>
  <si>
    <t>Montáž doplnkov dverí - zámok</t>
  </si>
  <si>
    <t>1.1.1.1.2.7.4. </t>
  </si>
  <si>
    <t>1.1.1.1.2.7.5. </t>
  </si>
  <si>
    <t>Presun hmôt pre kovové stavebné doplnkové konštrukcie v objektoch výšky nad 12 do 24 m</t>
  </si>
  <si>
    <t>1.1.1.1.2.8. </t>
  </si>
  <si>
    <t>Podlahy z dlaždíc</t>
  </si>
  <si>
    <t>1.1.1.1.2.8.1. </t>
  </si>
  <si>
    <t>Montáž podláh z dlaždíc keramických do tmelu flexibilného veľ. 300 x 300 mm</t>
  </si>
  <si>
    <t>1.1.1.1.2.8.2. </t>
  </si>
  <si>
    <t>Dlaždice keramické</t>
  </si>
  <si>
    <t>1.1.1.1.2.8.3. </t>
  </si>
  <si>
    <t>Flexibilné rýchlotuhnúce cementové lepidlo</t>
  </si>
  <si>
    <t>1.1.1.1.2.8.4. </t>
  </si>
  <si>
    <t>Flexibilná škárovacia hmota</t>
  </si>
  <si>
    <t>1.1.1.1.2.8.5. </t>
  </si>
  <si>
    <t>Vysávanie podkladu pred kladením keramickej dlažby</t>
  </si>
  <si>
    <t>1.1.1.1.2.8.6. </t>
  </si>
  <si>
    <t>Presun hmôt pre podlahy z dlaždíc v objektoch výšky nad 12 do 24 m</t>
  </si>
  <si>
    <t>1.1.1.1.2.9. </t>
  </si>
  <si>
    <t>Podlahy povlakové</t>
  </si>
  <si>
    <t>1.1.1.1.2.9.1. </t>
  </si>
  <si>
    <t>Demontáž soklíkov alebo líšt</t>
  </si>
  <si>
    <t>1.1.1.1.2.9.2. </t>
  </si>
  <si>
    <t>Odstránenie povlakových podláh lepených s podložkou</t>
  </si>
  <si>
    <t>1.1.1.1.2.9.3. </t>
  </si>
  <si>
    <t>Lepenie podlahových soklov z PVC vytiahnutím</t>
  </si>
  <si>
    <t>1.1.1.1.2.9.4. </t>
  </si>
  <si>
    <t>Homogénny bezftalátový vinyl hr. 2.0 mm. tr.záťaže 34/43. trieda protišmyku R9. chemická odolnosť</t>
  </si>
  <si>
    <t>1.1.1.1.2.9.5. </t>
  </si>
  <si>
    <t>Lepenie celoplošne povlakových krytín</t>
  </si>
  <si>
    <t>1.1.1.1.2.9.6. </t>
  </si>
  <si>
    <t>1.1.1.1.2.9.7. </t>
  </si>
  <si>
    <t>1.1.1.1.2.9.8. </t>
  </si>
  <si>
    <t>Podlaha PVC homogénna elektrostaticky vodivá</t>
  </si>
  <si>
    <t>1.1.1.1.2.9.9. </t>
  </si>
  <si>
    <t>Dodávka a montáž spodná konkávna vložka na vytvorenie fabionóveho sokla HK 20/20</t>
  </si>
  <si>
    <t>1.1.1.1.2.9.10. </t>
  </si>
  <si>
    <t>Dodávka a montáž vrchná krycia/ukončovacia lišta na fabiónový sokel EL 3.5</t>
  </si>
  <si>
    <t>1.1.1.1.2.9.11. </t>
  </si>
  <si>
    <t>Zametanie podkladu pred ošetrením povlakovýck podláh</t>
  </si>
  <si>
    <t>1.1.1.1.2.9.12. </t>
  </si>
  <si>
    <t>Vysávanie podkladu pred kladením povlakových podláh</t>
  </si>
  <si>
    <t>1.1.1.1.2.9.13. </t>
  </si>
  <si>
    <t>Penetrovanie podkladu pred kladením povlakových podláh</t>
  </si>
  <si>
    <t>1.1.1.1.2.9.14. </t>
  </si>
  <si>
    <t>Lokálne vyspravenie podkladu rýchloschnúcou vyspravnou hmotou</t>
  </si>
  <si>
    <t>1.1.1.1.2.9.15. </t>
  </si>
  <si>
    <t>Príprava podkladu prebrúsením strojne brúskou na betón</t>
  </si>
  <si>
    <t>1.1.1.1.2.9.16. </t>
  </si>
  <si>
    <t>Vyčistenie PVC podlahy. ošetrenie</t>
  </si>
  <si>
    <t>1.1.1.1.2.9.17. </t>
  </si>
  <si>
    <t>Dodanie a vypracovanie revíznej správy</t>
  </si>
  <si>
    <t>1.1.1.1.2.9.18. </t>
  </si>
  <si>
    <t>Ostatné práce - zváranie a frézovanie povlakových podláh</t>
  </si>
  <si>
    <t>1.1.1.1.2.9.19. </t>
  </si>
  <si>
    <t>Montáž dilatačných profilov 3x4.20m</t>
  </si>
  <si>
    <t>1.1.1.1.2.9.20. </t>
  </si>
  <si>
    <t>Dilatačný profil</t>
  </si>
  <si>
    <t>1.1.1.1.2.9.21. </t>
  </si>
  <si>
    <t>Presun hmôt pre podlahy povlakové v objektoch výšky nad 12 do 24 m</t>
  </si>
  <si>
    <t>1.1.1.1.2.10. </t>
  </si>
  <si>
    <t>Obklady</t>
  </si>
  <si>
    <t>1.1.1.1.2.10.1. </t>
  </si>
  <si>
    <t>Vykruženie otvorov pre vodovod a kanalizáciu</t>
  </si>
  <si>
    <t>1.1.1.1.2.10.2. </t>
  </si>
  <si>
    <t>Montáž obkladov vnútor. stien z obkladačiek</t>
  </si>
  <si>
    <t>1.1.1.1.2.10.3. </t>
  </si>
  <si>
    <t>Obkladačky keramické hladké</t>
  </si>
  <si>
    <t>1.1.1.1.2.10.4. </t>
  </si>
  <si>
    <t>1.1.1.1.2.10.5. </t>
  </si>
  <si>
    <t>1.1.1.1.2.10.6. </t>
  </si>
  <si>
    <t>Montáž  profilov pre obklad do tmelu</t>
  </si>
  <si>
    <t>1.1.1.1.2.10.7. </t>
  </si>
  <si>
    <t>Profil ukončovací oblý uzavretý</t>
  </si>
  <si>
    <t>1.1.1.1.2.10.8. </t>
  </si>
  <si>
    <t>Presun hmôt pre obklady keramické v objektoch výšky nad 6 do 12 m</t>
  </si>
  <si>
    <t>1.1.1.1.2.11. </t>
  </si>
  <si>
    <t>Nátery</t>
  </si>
  <si>
    <t>1.1.1.1.2.11.1. </t>
  </si>
  <si>
    <t>Odstránenie starých náterov z kovových stavebných doplnkových konštrukcií odmastením</t>
  </si>
  <si>
    <t>1.1.1.1.2.11.2. </t>
  </si>
  <si>
    <t>Odstránenie starých náterov z kovových stavebných doplnkových konštrukcií oškrabaním</t>
  </si>
  <si>
    <t>1.1.1.1.2.11.3. </t>
  </si>
  <si>
    <t>Nátery kov.stav.doplnk.konštr. syntetické farby šedej na vzduchu schnúce dvojnásobné - 70µm</t>
  </si>
  <si>
    <t>1.1.1.1.2.11.4. </t>
  </si>
  <si>
    <t>Nátery kov.stav.doplnk.konštr. syntetické na vzduchu schnúce základný - 35µm</t>
  </si>
  <si>
    <t>1.1.1.1.2.11.5. </t>
  </si>
  <si>
    <t>Nátery vykur.telies syntetické na vzduchu schnúce rebrových rúr základné alebo jednonásobné - 35µm</t>
  </si>
  <si>
    <t>1.1.1.1.2.11.6. </t>
  </si>
  <si>
    <t>Nátery vykur.telies syntetické na vzduchu schnúce rebrových rúr základné dvojnásobné - 70µm</t>
  </si>
  <si>
    <t>1.1.1.1.2.11.7. </t>
  </si>
  <si>
    <t>Odstránenie starých náterov z kovových potrubí a armatúr potrubie nad DN 100 do DN 150</t>
  </si>
  <si>
    <t>1.1.1.1.2.11.8. </t>
  </si>
  <si>
    <t>Nátery kov.potr.a armatúr v kanáloch a šachtách syntet. na vzduchu schnúce farby bielej armatúr do DN 50-100 mm dvojnásobné - 70µm</t>
  </si>
  <si>
    <t>1.1.1.1.2.11.9. </t>
  </si>
  <si>
    <t>Odstránenie starých náterov zo stolárskych výrobkov opálením s obrúsením. dverí</t>
  </si>
  <si>
    <t>1.1.1.1.2.11.10. </t>
  </si>
  <si>
    <t>Nátery stolárskych výrobkov syntetické dvojnásobné 2x s emailovaním a 2x plným tmelením</t>
  </si>
  <si>
    <t>1.1.1.1.2.11.11. </t>
  </si>
  <si>
    <t>Náter farbami ekologickými riediteľnými vodou akrylátovými univerzálnymi stropov jednonásobný SDK</t>
  </si>
  <si>
    <t>1.1.1.1.2.11.12. </t>
  </si>
  <si>
    <t>Náter omietok syntetické 1x s emailovaním</t>
  </si>
  <si>
    <t>1.1.1.1.2.12. </t>
  </si>
  <si>
    <t>Maľby</t>
  </si>
  <si>
    <t>1.1.1.1.2.12.1. </t>
  </si>
  <si>
    <t>Zakrývanie otvorov. podláh a zariadení fóliou v miestnostiach alebo na schodisku</t>
  </si>
  <si>
    <t>1.1.1.1.2.12.2. </t>
  </si>
  <si>
    <t>Penetrovanie jednonásobné jemnozrnných podkladov výšky do 3.80 m</t>
  </si>
  <si>
    <t>1.1.1.1.2.12.3. </t>
  </si>
  <si>
    <t>Maľby vápenné základné dvojnásobné. ručne nanášané na jemnozrnný podklad výšky do 3.80 m. stien a stropov</t>
  </si>
  <si>
    <t>1.1.1.1.2.12.4. </t>
  </si>
  <si>
    <t>Zhotovenie styku dvoch farieb okrem stykov v rohoch a kútoch</t>
  </si>
  <si>
    <t>1.1.1.1.2.12.5. </t>
  </si>
  <si>
    <t>Ostatné maliarske práce výšky do 5. 00 m linkovanie</t>
  </si>
  <si>
    <t>1.1.1.1.2.12.6. </t>
  </si>
  <si>
    <t>Oprava izolovanie 1x celulóznymi alebo syntet. farbami na podklad jemnozrnný výšky do 3.80 m</t>
  </si>
  <si>
    <t>1.1.1.1.2.13. </t>
  </si>
  <si>
    <t>Čalúnnické práce</t>
  </si>
  <si>
    <t>1.1.1.1.2.13.1. </t>
  </si>
  <si>
    <t>Vertikálne textilné žalúzie ukotvené do stropu</t>
  </si>
  <si>
    <t>1.1.1.1.2.13.2. </t>
  </si>
  <si>
    <t>Presun hmôt pre čalúnnické úpravy v objektoch výšky (hĺbky) nad 12 do 24 m</t>
  </si>
  <si>
    <t>1.1.1.1.3. </t>
  </si>
  <si>
    <t xml:space="preserve">VRN </t>
  </si>
  <si>
    <t>Investičné náklady neobsiahnuté v cenách</t>
  </si>
  <si>
    <t>1.1.1.1.3.1. </t>
  </si>
  <si>
    <t>Dopravné náklady - mimostavenisková doprava objektivizácia dopravných nákladov materiálov</t>
  </si>
  <si>
    <t>1.1.1.2. </t>
  </si>
  <si>
    <t>Elektroinštalácie a slaboprúd</t>
  </si>
  <si>
    <t>1.1.1.2.1. </t>
  </si>
  <si>
    <t>PODLAŽIE 5A - ODDELENIE - ELI</t>
  </si>
  <si>
    <t>1.1.1.2.1.1. </t>
  </si>
  <si>
    <t>ELI silnoprúd</t>
  </si>
  <si>
    <t>1.1.1.2.1.1.1. </t>
  </si>
  <si>
    <t>Práce a dodávky M</t>
  </si>
  <si>
    <t>1.1.1.2.1.1.1.1. </t>
  </si>
  <si>
    <t xml:space="preserve">21M-10 </t>
  </si>
  <si>
    <t>Elektromontáže - Silnoprúd / oddelenie</t>
  </si>
  <si>
    <t>1.1.1.2.1.1.1.1.1. </t>
  </si>
  <si>
    <t>Montáž Silový kábel 750 - 1000 V /mm2/  do 5x6</t>
  </si>
  <si>
    <t>1.1.1.2.1.1.1.1.2. </t>
  </si>
  <si>
    <t>Kábel silový medený  CHKE-R-J/ N2XH-J  5x6 B2ca(s1.d0.a1)</t>
  </si>
  <si>
    <t>1.1.1.2.1.1.1.1.3. </t>
  </si>
  <si>
    <t>Ukončenie celoplastových káblov zmrašť. záklopkou alebo páskou do 5 x 10 mm2</t>
  </si>
  <si>
    <t>1.1.1.2.1.1.1.1.4. </t>
  </si>
  <si>
    <t>Ukončenie celoplastových káblov zmrašť. záklopkou alebo páskou do 5 x 25 mm2</t>
  </si>
  <si>
    <t>1.1.1.2.1.1.1.1.5. </t>
  </si>
  <si>
    <t>Zhotovenie koncovej káblovej formy na jednom konci.do dĺžky 0.5 m.na kábli do 5 x 2</t>
  </si>
  <si>
    <t>1.1.1.2.1.1.1.1.6. </t>
  </si>
  <si>
    <t>Montáž káblový žľab. pozink. vč. Príslušenstva . do 400/100 mm vč. veka a podpier strop; na stenu</t>
  </si>
  <si>
    <t>1.1.1.2.1.1.1.1.7. </t>
  </si>
  <si>
    <t>Kábl.žlab  400/60  - komplet vč. Spoj.dielov .podpier. zákrytu  na zvislú trasu...</t>
  </si>
  <si>
    <t>1.1.1.2.1.1.1.1.8. </t>
  </si>
  <si>
    <t>Kábl.žlab  200/60  - komplet vč. Spoj.dielov .podpier. zákrytu ...</t>
  </si>
  <si>
    <t>1.1.1.2.1.1.1.1.9. </t>
  </si>
  <si>
    <t>Kábl.žlab  100/50  resp. 50/50 - komplet vč. Spoj.dielov .podpier. zákrytu ...</t>
  </si>
  <si>
    <t>1.1.1.2.1.1.1.1.10. </t>
  </si>
  <si>
    <t>Montáž káblový rebrík/ žľab  vč. Príslušenstva  do š. 400/100 mm  na pripravenú stenu -trasa E90</t>
  </si>
  <si>
    <t>1.1.1.2.1.1.1.1.11. </t>
  </si>
  <si>
    <t>kábl. Rebrík  E90 300/60 komplet</t>
  </si>
  <si>
    <t>1.1.1.2.1.1.1.1.12. </t>
  </si>
  <si>
    <t>STRMEN. PRíCHYTKY pre štandardné certifikované uloženie PS90 (E90) - kábel do 5x6</t>
  </si>
  <si>
    <t>1.1.1.2.1.1.1.1.13. </t>
  </si>
  <si>
    <t>Osadenie polyamidovej príchytky do muriva z tvrdého kameňa. jednoduchého betónu a železobetónu HM 10</t>
  </si>
  <si>
    <t>1.1.1.2.1.1.1.1.14. </t>
  </si>
  <si>
    <t>Objímka na káble zatváracia  -  mont.úchyt (hák)  pre  pev.ulož.káblov nad podhľadom  vč.kotvy</t>
  </si>
  <si>
    <t>1.1.1.2.1.1.1.1.15. </t>
  </si>
  <si>
    <t>Montáž rozvádzača nedeliteľného do váhy 150 kg (R5-A; R5.S-A)</t>
  </si>
  <si>
    <t>1.1.1.2.1.1.1.1.16. </t>
  </si>
  <si>
    <t>Montáž oceľoplechovej rozvodnice zapustenej do 96 TE (R5.1 - A; RA4-Emp.)</t>
  </si>
  <si>
    <t>1.1.1.2.1.1.1.1.17. </t>
  </si>
  <si>
    <t>Montáž poistkový náboj vč.montáže nožový náboj do 500 V</t>
  </si>
  <si>
    <t>1.1.1.2.1.1.1.1.18. </t>
  </si>
  <si>
    <t>Poistková patróna PN00  63A gG do exist. poist. odpínača  v HR-D</t>
  </si>
  <si>
    <t>1.1.1.2.1.1.1.1.19. </t>
  </si>
  <si>
    <t>Montáž -Uzemňovacie vedenie Cu do 50 mm2</t>
  </si>
  <si>
    <t>1.1.1.2.1.1.1.1.20. </t>
  </si>
  <si>
    <t>Vodič medený  H07Z-K 25 (B2ca(s1.d0.a1)  zezl (rozvod na oddeleni)</t>
  </si>
  <si>
    <t>1.1.1.2.1.1.1.1.21. </t>
  </si>
  <si>
    <t>Rúrka elektroinšt. pevná resp. ohybná . uložená pod om. resp.  pevne na povrchu do 40mm</t>
  </si>
  <si>
    <t>1.1.1.2.1.1.1.1.22. </t>
  </si>
  <si>
    <t>I-Trubka HFXP 40</t>
  </si>
  <si>
    <t>1.1.1.2.1.1.1.1.23. </t>
  </si>
  <si>
    <t>Montáž oceľoplechovej rozvodnice do váhy 50 kg -  PE+PA5-A/ úprava pozície = demontáž 50% + montáž 100%</t>
  </si>
  <si>
    <t>1.1.1.2.1.1.1.1.24. </t>
  </si>
  <si>
    <t>Ukončenie Cu a Al drôtov a lán včítane zapojenie. jedna žila. vodič s prierezom do 25 (50) mm2</t>
  </si>
  <si>
    <t>1.1.1.2.1.1.1.1.25. </t>
  </si>
  <si>
    <t>Výmena ističochrániča v exist. rozv. R5-B : FB1.2.3.5 + rez.</t>
  </si>
  <si>
    <t>1.1.1.2.1.1.1.1.26. </t>
  </si>
  <si>
    <t>Prúdový chránič 2pólový 16B/1N/0.03-A s nadprúdovou ochranou typ A. Icn=10kA</t>
  </si>
  <si>
    <t>1.1.1.2.1.1.1.1.27. </t>
  </si>
  <si>
    <t>Materiál svorka pre ochr. pospájanie</t>
  </si>
  <si>
    <t>1.1.1.2.1.1.1.1.28. </t>
  </si>
  <si>
    <t>MONTAZ kábel 750 - 1000 V /mm2/ N2XH do 5x2.5</t>
  </si>
  <si>
    <t>1.1.1.2.1.1.1.1.29. </t>
  </si>
  <si>
    <t>Kábel silový medený N2XH-J  5x2.5 B2ca(s1.d0.a1)</t>
  </si>
  <si>
    <t>1.1.1.2.1.1.1.1.30. </t>
  </si>
  <si>
    <t>Kábel silový medený N2XH-J  5x1.5  B2ca(s1.d0.a1)</t>
  </si>
  <si>
    <t>1.1.1.2.1.1.1.1.31. </t>
  </si>
  <si>
    <t>Kábel silový medený N2XH-J  4x1.5 B2ca(s1.d0.a1)</t>
  </si>
  <si>
    <t>1.1.1.2.1.1.1.1.32. </t>
  </si>
  <si>
    <t>Kábel silový medený N2XH-J  3x4 B2ca(s1.d0.a1)</t>
  </si>
  <si>
    <t>1.1.1.2.1.1.1.1.33. </t>
  </si>
  <si>
    <t>Kábel silový medený N2XH-J  3x2.5 B2ca(s1.d0.a1)</t>
  </si>
  <si>
    <t>1.1.1.2.1.1.1.1.34. </t>
  </si>
  <si>
    <t>Kábel silový medený N2XH-J  3x1.5 B2ca(s1.d0.a1)</t>
  </si>
  <si>
    <t>1.1.1.2.1.1.1.1.35. </t>
  </si>
  <si>
    <t>Kábel silový medený N2XH-O  3x1.5 B2ca(s1.d0.a1)</t>
  </si>
  <si>
    <t>1.1.1.2.1.1.1.1.36. </t>
  </si>
  <si>
    <t>Kábel silový medený N2XH-O  2x1.5 B2ca(s1.d0.a1)</t>
  </si>
  <si>
    <t>1.1.1.2.1.1.1.1.37. </t>
  </si>
  <si>
    <t>Montáž Kábel SYKFY  5 x 2 x 0.5 mm. pre Mediplyny</t>
  </si>
  <si>
    <t>1.1.1.2.1.1.1.1.38. </t>
  </si>
  <si>
    <t>Kábel signálny  JE-H/St/H  2x2x0.8  B2ca(s1.d0.a1)</t>
  </si>
  <si>
    <t>1.1.1.2.1.1.1.1.39. </t>
  </si>
  <si>
    <t>1.1.1.2.1.1.1.1.40. </t>
  </si>
  <si>
    <t>Objímka na káble zatváracia - mont.úchyt  pre  pev.ulož.káblov nad podhľadom  vč.kotvy</t>
  </si>
  <si>
    <t>1.1.1.2.1.1.1.1.41. </t>
  </si>
  <si>
    <t>káblová príchytka kovová  - do 2x fí25</t>
  </si>
  <si>
    <t>1.1.1.2.1.1.1.1.42. </t>
  </si>
  <si>
    <t>Kotva  k káblovej príchytke</t>
  </si>
  <si>
    <t>1.1.1.2.1.1.1.1.43. </t>
  </si>
  <si>
    <t>1.1.1.2.1.1.1.1.44. </t>
  </si>
  <si>
    <t>Ukončenie celoplastových káblov zmrašť. záklopkou alebo páskou do 5 x 4mm2</t>
  </si>
  <si>
    <t>1.1.1.2.1.1.1.1.45. </t>
  </si>
  <si>
    <t>Ukončenie celoplastových káblov zmrašť. záklopkou alebo páskou do 4 x 10 mm2</t>
  </si>
  <si>
    <t>1.1.1.2.1.1.1.1.46. </t>
  </si>
  <si>
    <t>1.1.1.2.1.1.1.1.47. </t>
  </si>
  <si>
    <t>Rúrka elektroinšt. pevná resp. ohybná . uložená volne  do 40mm</t>
  </si>
  <si>
    <t>1.1.1.2.1.1.1.1.48. </t>
  </si>
  <si>
    <t>Rúrka elektroinšt. pevná resp. ohybná . uložená pevne na povrchu do 40mm</t>
  </si>
  <si>
    <t>1.1.1.2.1.1.1.1.49. </t>
  </si>
  <si>
    <t>I-Trubka HFXP20</t>
  </si>
  <si>
    <t>1.1.1.2.1.1.1.1.50. </t>
  </si>
  <si>
    <t>I-Trubka HFIR25</t>
  </si>
  <si>
    <t>1.1.1.2.1.1.1.1.51. </t>
  </si>
  <si>
    <t>I-Trubka HFIR 40</t>
  </si>
  <si>
    <t>1.1.1.2.1.1.1.1.52. </t>
  </si>
  <si>
    <t>I-Trubka HFXP 25</t>
  </si>
  <si>
    <t>1.1.1.2.1.1.1.1.53. </t>
  </si>
  <si>
    <t>1.1.1.2.1.1.1.1.54. </t>
  </si>
  <si>
    <t>I-Mont klipy</t>
  </si>
  <si>
    <t>1.1.1.2.1.1.1.1.55. </t>
  </si>
  <si>
    <t>Lišta elektroinštalačná  20x20. uložená pevne. vkladacia</t>
  </si>
  <si>
    <t>1.1.1.2.1.1.1.1.56. </t>
  </si>
  <si>
    <t>Káblová lišta BH LHD 20X20HF_HD</t>
  </si>
  <si>
    <t>1.1.1.2.1.1.1.1.57. </t>
  </si>
  <si>
    <t>Ochranné pospájanie v práčovniach. kúpeľniach. pevne uložené Cu 4-16mm2</t>
  </si>
  <si>
    <t>1.1.1.2.1.1.1.1.58. </t>
  </si>
  <si>
    <t>Vodič medený H07Z-K  6   B2ca(s1.d0.a1) zezl</t>
  </si>
  <si>
    <t>1.1.1.2.1.1.1.1.59. </t>
  </si>
  <si>
    <t>Vodič medený H07Z-K  2.5   B2ca(s1.d0.a1) zezl</t>
  </si>
  <si>
    <t>1.1.1.2.1.1.1.1.60. </t>
  </si>
  <si>
    <t>Ukončenie Cu a Al drôtov a lán včítane zapojenie. jedna žila. vodič s prierezom do 16 mm2</t>
  </si>
  <si>
    <t>1.1.1.2.1.1.1.1.61. </t>
  </si>
  <si>
    <t>1.1.1.2.1.1.1.1.62. </t>
  </si>
  <si>
    <t>Materiál svorkovnica pre ochr. pospájanie v krabici pod omietku</t>
  </si>
  <si>
    <t>1.1.1.2.1.1.1.1.63. </t>
  </si>
  <si>
    <t>Montáž Škatuľa prístrojová bez zapojenia pod omietku hlboká - pripojenie ESD podlahy</t>
  </si>
  <si>
    <t>1.1.1.2.1.1.1.1.64. </t>
  </si>
  <si>
    <t>Krabica KO125 . bezhalogénová. pod omietku</t>
  </si>
  <si>
    <t>1.1.1.2.1.1.1.1.65. </t>
  </si>
  <si>
    <t>Pásik medený na antistatickú podlahu</t>
  </si>
  <si>
    <t>1.1.1.2.1.1.1.1.66. </t>
  </si>
  <si>
    <t>Montáž krabica prístrojová bez zapojenia POD OM. HLBOKá</t>
  </si>
  <si>
    <t>1.1.1.2.1.1.1.1.67. </t>
  </si>
  <si>
    <t>Krabica odbočná s viečkom. svorkovnicou vč. zapojenia (KR 68) kruhová</t>
  </si>
  <si>
    <t>1.1.1.2.1.1.1.1.68. </t>
  </si>
  <si>
    <t>BH krabica univerzálna  prístrojová  pre viacnásobnú montáž prístojov hlboká - ASD</t>
  </si>
  <si>
    <t>1.1.1.2.1.1.1.1.69. </t>
  </si>
  <si>
    <t>BH krabica prázdna s viečkom ASD KR68</t>
  </si>
  <si>
    <t>1.1.1.2.1.1.1.1.70. </t>
  </si>
  <si>
    <t>Montáž sv.WAGO do krabice vč. zapojenia do 3 x 4 pod vypínač resp. zásuvku</t>
  </si>
  <si>
    <t>1.1.1.2.1.1.1.1.71. </t>
  </si>
  <si>
    <t>Svorka WAGO 273-105</t>
  </si>
  <si>
    <t>1.1.1.2.1.1.1.1.72. </t>
  </si>
  <si>
    <t>Škatuľová rozvodka z lisov. izolantu vč. ukončenia káblov a zapojenia vodičov typ 6455-11 do 4 mm2</t>
  </si>
  <si>
    <t>1.1.1.2.1.1.1.1.73. </t>
  </si>
  <si>
    <t>Krabica odbočná IP54.  bezhalogénová/lištová</t>
  </si>
  <si>
    <t>1.1.1.2.1.1.1.1.74. </t>
  </si>
  <si>
    <t>Spínač polozapustený vč.zapojenia jednopólový - radenie 1</t>
  </si>
  <si>
    <t>1.1.1.2.1.1.1.1.75. </t>
  </si>
  <si>
    <t>Spínač polozapustený P.O. prep.stried. - radenie 5 A</t>
  </si>
  <si>
    <t>1.1.1.2.1.1.1.1.76. </t>
  </si>
  <si>
    <t>Spínač polozapustený P.O. stried.prep.- radenie 6</t>
  </si>
  <si>
    <t>1.1.1.2.1.1.1.1.77. </t>
  </si>
  <si>
    <t>Jednopólové tlačítko - radenie 1/0. polozapustené a zapustené. vrátane zapojenia</t>
  </si>
  <si>
    <t>1.1.1.2.1.1.1.1.78. </t>
  </si>
  <si>
    <t>Montáž Spínač - snímač pohybu; senzor súmrak. Spínača</t>
  </si>
  <si>
    <t>1.1.1.2.1.1.1.1.79. </t>
  </si>
  <si>
    <t>Zapojenie exist. vypínača pre výťah - montáž</t>
  </si>
  <si>
    <t>1.1.1.2.1.1.1.1.80. </t>
  </si>
  <si>
    <t>Spínač 1 POD OMIETKU IP 20</t>
  </si>
  <si>
    <t>1.1.1.2.1.1.1.1.81. </t>
  </si>
  <si>
    <t>Spínač 1 POD OMIETKU IP 44</t>
  </si>
  <si>
    <t>1.1.1.2.1.1.1.1.82. </t>
  </si>
  <si>
    <t>Spínač 5 POD OMIETKU IP 20</t>
  </si>
  <si>
    <t>1.1.1.2.1.1.1.1.83. </t>
  </si>
  <si>
    <t>Spínač 6   POD OMIETKU IP 20 s tlejivkou</t>
  </si>
  <si>
    <t>1.1.1.2.1.1.1.1.84. </t>
  </si>
  <si>
    <t>Jednopólové tlačítko - radenie 1/0. polozapustené a zapustené. IP 20</t>
  </si>
  <si>
    <t>1.1.1.2.1.1.1.1.85. </t>
  </si>
  <si>
    <t>Snímač pohybu PIR2</t>
  </si>
  <si>
    <t>1.1.1.2.1.1.1.1.86. </t>
  </si>
  <si>
    <t>Montáž Spínač + signalka pre ovládanie germicídov. ovládanie osvetlenia chodieb a nočné osv.izieb/ v 2-ramiku</t>
  </si>
  <si>
    <t>1.1.1.2.1.1.1.1.87. </t>
  </si>
  <si>
    <t>2-rámik  REFLEX SI</t>
  </si>
  <si>
    <t>1.1.1.2.1.1.1.1.88. </t>
  </si>
  <si>
    <t>Signálka: REFLEX SI : Prístroj 2661U + Žiar.8340 + kryt 2526-11 červ. /pre germ žiariče otvorené</t>
  </si>
  <si>
    <t>1.1.1.2.1.1.1.1.89. </t>
  </si>
  <si>
    <t>Signálka: REFLEX SI : Prístroj 2661U + Žiar.8340 + kryt 2526-11 zel. /pre ostatné....</t>
  </si>
  <si>
    <t>1.1.1.2.1.1.1.1.90. </t>
  </si>
  <si>
    <t>Spínač 1 POD OMIETKU IP 20 REFLEX SI s popis. Poľom:  prístroj 3559-A01345+ kryt 3559B-A00620214</t>
  </si>
  <si>
    <t>1.1.1.2.1.1.1.1.91. </t>
  </si>
  <si>
    <t>Tlačitko 1/0 POD OMIETKU IP 20 REFLEX SI s popis. Poľom:  prístroj 3559-A91345 + kryt 3559B-A00620214</t>
  </si>
  <si>
    <t>1.1.1.2.1.1.1.1.92. </t>
  </si>
  <si>
    <t>Montáž Signalka do inštalačnej krabice - červená/ napájanie z UPS</t>
  </si>
  <si>
    <t>1.1.1.2.1.1.1.1.93. </t>
  </si>
  <si>
    <t>1-rámik 1725-0-0928 REFLEX SI</t>
  </si>
  <si>
    <t>1.1.1.2.1.1.1.1.94. </t>
  </si>
  <si>
    <t>SIGNÁLKA - PRÍSTROJ DO INŠT. KRABICE (HL-UPS) : REFLEX SI : Prístroj 2661U + Žiar.8340 + kryt 2526-11 červ.</t>
  </si>
  <si>
    <t>1.1.1.2.1.1.1.1.95. </t>
  </si>
  <si>
    <t>Domová zásuvka polozapustená alebo zapustená vč. zapojenia 10/16 A 250 V 2P + Z</t>
  </si>
  <si>
    <t>1.1.1.2.1.1.1.1.96. </t>
  </si>
  <si>
    <t>Domová zásuvka polozapustená alebo zapustená vč. zapojenia 10/16 A 250 V 2P + Z s SPD3</t>
  </si>
  <si>
    <t>1.1.1.2.1.1.1.1.97. </t>
  </si>
  <si>
    <t>ZAS 230V/16A 1NAS - IP20 - pod omietku vč. Rámčeka</t>
  </si>
  <si>
    <t>1.1.1.2.1.1.1.1.98. </t>
  </si>
  <si>
    <t>ZAS 230V/16A 1NAS SPD3 - IP20 - pod omietku vč. Rámčeka</t>
  </si>
  <si>
    <t>1.1.1.2.1.1.1.1.99. </t>
  </si>
  <si>
    <t>ZAS 230V/16A 1NAS - IP44 - pod omietku vč. Rámčeka (zásuvky pri umývadlách)</t>
  </si>
  <si>
    <t>1.1.1.2.1.1.1.1.100. </t>
  </si>
  <si>
    <t>ZAS 230V/16A 1NAS - IP20 - pod omietku vč. Rámčeka farba -zelená/napájanie cez UPS/</t>
  </si>
  <si>
    <t>1.1.1.2.1.1.1.1.101. </t>
  </si>
  <si>
    <t>Domová zásuvka P.O. IP44 do vlhka. vč. zapojenia 10/16 A 250 V 2P + Z</t>
  </si>
  <si>
    <t>1.1.1.2.1.1.1.1.102. </t>
  </si>
  <si>
    <t>ZAS 230V/16A 1NAS s SPD3 - IP44 - NA POVRCH - farba biela</t>
  </si>
  <si>
    <t>1.1.1.2.1.1.1.1.103. </t>
  </si>
  <si>
    <t>Montáž zásuvka pre pospájanie</t>
  </si>
  <si>
    <t>1.1.1.2.1.1.1.1.104. </t>
  </si>
  <si>
    <t>2 -Zásuvka "PA" pre pospájanie - "Reflex SI"</t>
  </si>
  <si>
    <t>1.1.1.2.1.1.1.1.105. </t>
  </si>
  <si>
    <t>Priemyslová zásuvka CEE 220 V. 380 V. 500 V. vč. zapojenia. typ CRG 1643.1645. 3+N+PE - zapustená montáž</t>
  </si>
  <si>
    <t>1.1.1.2.1.1.1.1.106. </t>
  </si>
  <si>
    <t>Zásuvka  typu ako CEG 1653</t>
  </si>
  <si>
    <t>1.1.1.2.1.1.1.1.107. </t>
  </si>
  <si>
    <t>Montáž  - Napájací zdroj 230 V AC/24 V DC pre pisoár. Splachovač + zapojenie</t>
  </si>
  <si>
    <t>1.1.1.2.1.1.1.1.108. </t>
  </si>
  <si>
    <t>Sanela Napájacie zdroje - Napájací zdroj 230 V AC/24 V DC pre pisoár. splachovač</t>
  </si>
  <si>
    <t>1.1.1.2.1.1.1.1.109. </t>
  </si>
  <si>
    <t>Montáž + Zapojenie Svietidlo interier. -  LED panel žiarivkové  (Z1. Z2. R)</t>
  </si>
  <si>
    <t>1.1.1.2.1.1.1.1.110. </t>
  </si>
  <si>
    <t>Montáž + Zapojenie  Svietidlo interier. Stmievateľné -  LED panel  žiarivkové  (Z3)</t>
  </si>
  <si>
    <t>1.1.1.2.1.1.1.1.111. </t>
  </si>
  <si>
    <t>Montáž + Zapojenie S Svietidlo interier. - žiarivkové germicídne (GZ*)</t>
  </si>
  <si>
    <t>1.1.1.2.1.1.1.1.112. </t>
  </si>
  <si>
    <t>Montáž + Zapojenie Svietidlo -  stropné. nástenné (M. A. C. H1. H2. L)</t>
  </si>
  <si>
    <t>1.1.1.2.1.1.1.1.113. </t>
  </si>
  <si>
    <t>Montáž + Zapojenie S Svietidlo -  zapustené do steny (J)</t>
  </si>
  <si>
    <t>1.1.1.2.1.1.1.1.114. </t>
  </si>
  <si>
    <t>Podružný materiál</t>
  </si>
  <si>
    <t>1.1.1.2.1.1.1.1.115. </t>
  </si>
  <si>
    <t>Pomocné murárske práce</t>
  </si>
  <si>
    <t>1.1.1.2.1.1.1.1.116. </t>
  </si>
  <si>
    <t>PPV</t>
  </si>
  <si>
    <t>1.1.1.2.1.1.1.2. </t>
  </si>
  <si>
    <t xml:space="preserve">21-M </t>
  </si>
  <si>
    <t>Materiál - Svietidlá</t>
  </si>
  <si>
    <t>1.1.1.2.1.1.1.2.1. </t>
  </si>
  <si>
    <t>LED Líniové -nástenné:  LED Square 14W IP44. 1250lm-3000/4000 K. ICR &gt;90; 40x64x600mm;</t>
  </si>
  <si>
    <t>NAD POSTEL; DO PRAC. LINKY/ POD SKRINKY</t>
  </si>
  <si>
    <t>1.1.1.2.1.1.1.2.2. </t>
  </si>
  <si>
    <t>Svietidlo OSMONT FLORA4 LED - FLO59226. IP43; 1010/720LM;  3000K;</t>
  </si>
  <si>
    <t>Izby pacientov - NAD UMÝVADLÁ</t>
  </si>
  <si>
    <t>1.1.1.2.1.1.1.2.3. </t>
  </si>
  <si>
    <t>Svietidlo  stropné -  AUR51244 LED-1L16EMP700K86/082 3000K; 34W; 3460LM; IP43;</t>
  </si>
  <si>
    <t>Izby pacientov, chodby - STROPNE</t>
  </si>
  <si>
    <t>1.1.1.2.1.1.1.2.4. </t>
  </si>
  <si>
    <t>LED panel stropný "40101": 600x600mm; 36W 4000lm/ 4000K; CRI&gt;90; UGR&lt;19;  IP20/40 + stropný adaptér "20097"</t>
  </si>
  <si>
    <t>Vyšetrovne</t>
  </si>
  <si>
    <t>1.1.1.2.1.1.1.2.5. </t>
  </si>
  <si>
    <t>LED panel stropný prisadený EGLO "900939 RABASSA" : 300x1200mm; 34.5W 4900lm/ 4000K; CRI&gt;80; UGR&lt;22;  IP20</t>
  </si>
  <si>
    <t>OSTATNÉ MIESTNOSTI  ZAMESTNANCOV</t>
  </si>
  <si>
    <t>1.1.1.2.1.1.1.2.6. </t>
  </si>
  <si>
    <t>LED panel stropný DIM "40107": 600x600mm; 36W 4000lm/ 4000K; CRI&gt;90; UGR&lt;19;  IP20/40 + stropný adaptér "20097" +  DALI MODUL 15024</t>
  </si>
  <si>
    <t>EMPYEM</t>
  </si>
  <si>
    <t>1.1.1.2.1.1.1.2.7. </t>
  </si>
  <si>
    <t>LED stropné prisadené  TREVOS "106924-BELTR LED 2.4ft 5200/840" : 150x1200mm; 31W 4240lm/ 4000K; CRI&gt;80; UGR&lt;22;  IP44</t>
  </si>
  <si>
    <t>HYGIENA/ TECH.  MIESTNOSŤ LEHÁREŇ</t>
  </si>
  <si>
    <t>1.1.1.2.1.1.1.2.8. </t>
  </si>
  <si>
    <t>LED stropné prisadené  TREVOS "63560-LINEA SQUARE 2500/840" : 14W  2030lm/ 4000K; CRI&gt;80; UGR&lt;22;  IP54</t>
  </si>
  <si>
    <t>HYGIENA</t>
  </si>
  <si>
    <t>1.1.1.2.1.1.1.2.9. </t>
  </si>
  <si>
    <t>LED stropné prisadené  TREVOS "63351-LINEA SQUARE 3600/840" : 23W  2850lm/ 4000K; CRI&gt;80; UGR&lt;22;  IP54</t>
  </si>
  <si>
    <t>1.1.1.2.1.1.1.2.10. </t>
  </si>
  <si>
    <t>Svietidlo zapustené do steny RENDL RED PER biela 3000K;  3W.  76LM; 3000K; 105x70x56mm; Kód produktu:  R1257. IP54</t>
  </si>
  <si>
    <t>Izby pacientov/ CELONOČNÉ</t>
  </si>
  <si>
    <t>1.1.1.2.1.1.1.2.11. </t>
  </si>
  <si>
    <t>Svietidlo stropné/nástenná  montáž - OSMONT:  "TRITON IN-182/2 B PŘIS. 2x25 E27 IP65. TRI50086" + LED 9W E27</t>
  </si>
  <si>
    <t>TERASA/LEHÁREŇ</t>
  </si>
  <si>
    <t>1.1.1.2.1.1.1.2.12. </t>
  </si>
  <si>
    <t>detto AURA2 - LED  Typ: "AURA2 - LED AUR59004 LED-1L18E350K53/042 3K#; 15W.  1520lm/3000K IP43</t>
  </si>
  <si>
    <t>1.1.1.2.1.1.1.2.13. </t>
  </si>
  <si>
    <t>GERMICÍDNY ŽIARIČ NÁSTENNÝ PROLUX G 55WA (72WA) NEPRIAMY</t>
  </si>
  <si>
    <t>NÁSTENNÉ</t>
  </si>
  <si>
    <t>1.1.1.2.1.1.1.2.14. </t>
  </si>
  <si>
    <t>GERMICÍDNY ŽIARIČ NÁSTENNÝ PROLUX G 36W resp. 55W/SP PRIAMY SO SNÍMAČOM POHYBU</t>
  </si>
  <si>
    <t>1.1.1.2.1.1.1.2.15. </t>
  </si>
  <si>
    <t>1.1.1.2.1.1.1.2.16. </t>
  </si>
  <si>
    <t>1.1.1.2.1.1.1.3. </t>
  </si>
  <si>
    <t xml:space="preserve">DOD </t>
  </si>
  <si>
    <t>Dodávky-ROZVÁDZAČE</t>
  </si>
  <si>
    <t>1.1.1.2.1.1.1.3.1. </t>
  </si>
  <si>
    <t>Rozvodnica R5-A (oddelenie 5A)</t>
  </si>
  <si>
    <t>1.1.1.2.1.1.1.3.1.1. </t>
  </si>
  <si>
    <t>Nástenná skriňa ; modulárna výzbroj; rozmery:  š./v./hl. cca 600/1600/250 - komplet : (8x 23TE); IP43</t>
  </si>
  <si>
    <t>1.1.1.2.1.1.1.3.1.2. </t>
  </si>
  <si>
    <t>Výstražné a popisné štítky</t>
  </si>
  <si>
    <t>1.1.1.2.1.1.1.3.1.3. </t>
  </si>
  <si>
    <t>Prepojenie pomocných obvodov dvere</t>
  </si>
  <si>
    <t>1.1.1.2.1.1.1.3.1.4. </t>
  </si>
  <si>
    <t>Istič trojpólový B/3. 50A. vypínacia schopnosť Icn=10kA</t>
  </si>
  <si>
    <t>1.1.1.2.1.1.1.3.1.5. </t>
  </si>
  <si>
    <t>Vyp. Cievka</t>
  </si>
  <si>
    <t>1.1.1.2.1.1.1.3.1.6. </t>
  </si>
  <si>
    <t>Blok pom kontaktov 1xNO. 1xNC</t>
  </si>
  <si>
    <t>1.1.1.2.1.1.1.3.1.7. </t>
  </si>
  <si>
    <t>Zvodič prepätia  - SPD typ 2  4P (zapojenie 3+1)</t>
  </si>
  <si>
    <t>1.1.1.2.1.1.1.3.1.8. </t>
  </si>
  <si>
    <t>Modulárny Elektromer na Din lištu</t>
  </si>
  <si>
    <t>1.1.1.2.1.1.1.3.1.9. </t>
  </si>
  <si>
    <t>Ovládač Harmony ZBE5-AC2+ZBE101- HL.VYPINAC</t>
  </si>
  <si>
    <t>1.1.1.2.1.1.1.3.1.10. </t>
  </si>
  <si>
    <t>Signálka Harmony ZB5 -biela. zelená</t>
  </si>
  <si>
    <t>1.1.1.2.1.1.1.3.1.11. </t>
  </si>
  <si>
    <t>OEZ - Odpínač válcových poistiek veľkosti 10x38 + poistkové patróny 10A</t>
  </si>
  <si>
    <t>1.1.1.2.1.1.1.3.1.12. </t>
  </si>
  <si>
    <t>Istič trojpólový B/3. 25A. vypínacia schopnosť Icn=10kA</t>
  </si>
  <si>
    <t>1.1.1.2.1.1.1.3.1.13. </t>
  </si>
  <si>
    <t>Istič trojpólový B/3. 16A.  Icn=10kA</t>
  </si>
  <si>
    <t>1.1.1.2.1.1.1.3.1.14. </t>
  </si>
  <si>
    <t>Prúd.chránič  4P; 63A; 0.03A; typ A</t>
  </si>
  <si>
    <t>1.1.1.2.1.1.1.3.1.15. </t>
  </si>
  <si>
    <t>Istič B/1P -10A; 16A. 6A vypínacia schopnosť Icn=10kA</t>
  </si>
  <si>
    <t>1.1.1.2.1.1.1.3.1.16. </t>
  </si>
  <si>
    <t>Prúdový chránič 2pólový 10 resp.16/B/1N/0.03-AC s nadprúdovou ochranou typ AC. Icn=10kA</t>
  </si>
  <si>
    <t>1.1.1.2.1.1.1.3.1.17. </t>
  </si>
  <si>
    <t>kontrolné napäťové relé</t>
  </si>
  <si>
    <t>1.1.1.2.1.1.1.3.1.18. </t>
  </si>
  <si>
    <t>Stykač 2P (alt. 4P) do  25A</t>
  </si>
  <si>
    <t>1.1.1.2.1.1.1.3.1.19. </t>
  </si>
  <si>
    <t>Impulzné - pamäťové relé  1P 16A 230V</t>
  </si>
  <si>
    <t>1.1.1.2.1.1.1.3.1.20. </t>
  </si>
  <si>
    <t>Signálka na DIN lištu  - biela</t>
  </si>
  <si>
    <t>1.1.1.2.1.1.1.3.1.21. </t>
  </si>
  <si>
    <t>Prepínač  I-0-II  na dvere</t>
  </si>
  <si>
    <t>1.1.1.2.1.1.1.3.1.22. </t>
  </si>
  <si>
    <t>1.1.1.2.1.1.1.3.1.23. </t>
  </si>
  <si>
    <t>Istič  B/1N. 20A. vypínacia schopnosť Icn=10kA</t>
  </si>
  <si>
    <t>1.1.1.2.1.1.1.3.1.24. </t>
  </si>
  <si>
    <t>Prepínač sietí  I-0-II modulárny  na DIN lištudo 25A 1+N</t>
  </si>
  <si>
    <t>1.1.1.2.1.1.1.3.1.25. </t>
  </si>
  <si>
    <t>Istič 1P -16/10A/6A/ B. vypínacia schopnosť Icn=10kA</t>
  </si>
  <si>
    <t>1.1.1.2.1.1.1.3.1.26. </t>
  </si>
  <si>
    <t>Signálka Harmony ZB5  červená</t>
  </si>
  <si>
    <t>1.1.1.2.1.1.1.3.1.27. </t>
  </si>
  <si>
    <t>Prúdový chránič 2pólový 10/C resp.16/B/1N/0.03-A s nadprúdovou ochranou typ A. Icn=10kA</t>
  </si>
  <si>
    <t>1.1.1.2.1.1.1.3.1.28. </t>
  </si>
  <si>
    <t>1.1.1.2.1.1.1.3.1.29. </t>
  </si>
  <si>
    <t>1.1.1.2.1.1.1.3.1.30. </t>
  </si>
  <si>
    <t>pomocné relé na DIN lištu</t>
  </si>
  <si>
    <t>1.1.1.2.1.1.1.3.1.31. </t>
  </si>
  <si>
    <t>Montáž kontrolného relé PH3F pre NO (núdz.osvetlenie) do rozvádzača</t>
  </si>
  <si>
    <t>1.1.1.2.1.1.1.3.1.32. </t>
  </si>
  <si>
    <t>Svorkovnica 4P Legrand na DIN lištu do 63A</t>
  </si>
  <si>
    <t>1.1.1.2.1.1.1.3.1.33. </t>
  </si>
  <si>
    <t>Radová svorka do 25mm2</t>
  </si>
  <si>
    <t>1.1.1.2.1.1.1.3.1.34. </t>
  </si>
  <si>
    <t>Radová svorka do 10mm2</t>
  </si>
  <si>
    <t>1.1.1.2.1.1.1.3.1.35. </t>
  </si>
  <si>
    <t>Radová svorka do 2.5mm2</t>
  </si>
  <si>
    <t>1.1.1.2.1.1.1.3.1.36. </t>
  </si>
  <si>
    <t>Nulový mostík a mostík PE</t>
  </si>
  <si>
    <t>1.1.1.2.1.1.1.3.1.37. </t>
  </si>
  <si>
    <t>Montáž prístrojov</t>
  </si>
  <si>
    <t>1.1.1.2.1.1.1.3.1.38. </t>
  </si>
  <si>
    <t>ATEST</t>
  </si>
  <si>
    <t>1.1.1.2.1.1.1.3.1.39. </t>
  </si>
  <si>
    <t>Doprava</t>
  </si>
  <si>
    <t>1.1.1.2.1.1.1.3.2. </t>
  </si>
  <si>
    <t>Prípojnica (PE+PA)5-A</t>
  </si>
  <si>
    <t>1.1.1.2.1.1.1.3.2.1. </t>
  </si>
  <si>
    <t>Nástenná skriňa 380/300/150</t>
  </si>
  <si>
    <t>1.1.1.2.1.1.1.3.2.2. </t>
  </si>
  <si>
    <t>Popisné štítky</t>
  </si>
  <si>
    <t>1.1.1.2.1.1.1.3.2.3. </t>
  </si>
  <si>
    <t>PE mostík; PA mostík</t>
  </si>
  <si>
    <t>1.1.1.2.1.1.1.3.2.4. </t>
  </si>
  <si>
    <t>Montáž</t>
  </si>
  <si>
    <t>1.1.1.2.1.1.1.3.3. </t>
  </si>
  <si>
    <t>Rozvodnica R5.S-A (oddelenie 5A)- spoločná spotreba</t>
  </si>
  <si>
    <t>1.1.1.2.1.1.1.3.3.1. </t>
  </si>
  <si>
    <t>Nástenná skriňa ; modulárna výzbroj; rozmery:  š./v./hl. cca 500÷600/600/250 - komplet : (4÷5x 23TE); IP43</t>
  </si>
  <si>
    <t>1.1.1.2.1.1.1.3.3.2. </t>
  </si>
  <si>
    <t>1.1.1.2.1.1.1.3.3.3. </t>
  </si>
  <si>
    <t>1.1.1.2.1.1.1.3.3.4. </t>
  </si>
  <si>
    <t>Istič trojpólový 40/B/3. vypínacia schopnosť Icn=10kA</t>
  </si>
  <si>
    <t>1.1.1.2.1.1.1.3.3.5. </t>
  </si>
  <si>
    <t>1.1.1.2.1.1.1.3.3.6. </t>
  </si>
  <si>
    <t>Blok pom kontaktov</t>
  </si>
  <si>
    <t>1.1.1.2.1.1.1.3.3.7. </t>
  </si>
  <si>
    <t>1.1.1.2.1.1.1.3.3.8. </t>
  </si>
  <si>
    <t>1.1.1.2.1.1.1.3.3.9. </t>
  </si>
  <si>
    <t>1.1.1.2.1.1.1.3.3.10. </t>
  </si>
  <si>
    <t>1.1.1.2.1.1.1.3.3.11. </t>
  </si>
  <si>
    <t>Istič trojpólový 6B/3. 6A. vypínacia schopnosť Icn=10kA</t>
  </si>
  <si>
    <t>1.1.1.2.1.1.1.3.3.12. </t>
  </si>
  <si>
    <t>Istič trojpólový 16B/3. 16A. vypínacia schopnosť Icn=10kA</t>
  </si>
  <si>
    <t>1.1.1.2.1.1.1.3.3.13. </t>
  </si>
  <si>
    <t>Prúd.chránič  4P; 40A; 0.03A; AC</t>
  </si>
  <si>
    <t>1.1.1.2.1.1.1.3.3.14. </t>
  </si>
  <si>
    <t>Istič 1P -16/10A/B. vypínacia schopnosť Icn=10kA</t>
  </si>
  <si>
    <t>1.1.1.2.1.1.1.3.3.15. </t>
  </si>
  <si>
    <t>1.1.1.2.1.1.1.3.3.16. </t>
  </si>
  <si>
    <t>Prepínač  I-0-II na  dvere  do 16A 1P</t>
  </si>
  <si>
    <t>1.1.1.2.1.1.1.3.3.17. </t>
  </si>
  <si>
    <t>Tlačítko so Signálkou na dvere  - biela</t>
  </si>
  <si>
    <t>1.1.1.2.1.1.1.3.3.18. </t>
  </si>
  <si>
    <t>1.1.1.2.1.1.1.3.3.19. </t>
  </si>
  <si>
    <t>1.1.1.2.1.1.1.3.3.20. </t>
  </si>
  <si>
    <t>Spínacie hodiny</t>
  </si>
  <si>
    <t>1.1.1.2.1.1.1.3.3.21. </t>
  </si>
  <si>
    <t>Súmrakový spínač</t>
  </si>
  <si>
    <t>1.1.1.2.1.1.1.3.3.22. </t>
  </si>
  <si>
    <t>1.1.1.2.1.1.1.3.3.23. </t>
  </si>
  <si>
    <t>1.1.1.2.1.1.1.3.3.24. </t>
  </si>
  <si>
    <t>Svorkovnica 4P Legrand na DIN lištu do 40A</t>
  </si>
  <si>
    <t>1.1.1.2.1.1.1.3.3.25. </t>
  </si>
  <si>
    <t>1.1.1.2.1.1.1.3.3.26. </t>
  </si>
  <si>
    <t>1.1.1.2.1.1.1.3.3.27. </t>
  </si>
  <si>
    <t>1.1.1.2.1.1.1.3.3.28. </t>
  </si>
  <si>
    <t>1.1.1.2.1.1.1.3.3.29. </t>
  </si>
  <si>
    <t>1.1.1.2.1.1.1.3.3.30. </t>
  </si>
  <si>
    <t>1.1.1.2.1.1.1.3.4. </t>
  </si>
  <si>
    <t>Rozvodnica R5.1-A (inšp. izba + zazemie)</t>
  </si>
  <si>
    <t>1.1.1.2.1.1.1.3.4.1. </t>
  </si>
  <si>
    <t>Modulárna skriňa zapustená  - 72TE</t>
  </si>
  <si>
    <t>1.1.1.2.1.1.1.3.4.2. </t>
  </si>
  <si>
    <t>1.1.1.2.1.1.1.3.4.3. </t>
  </si>
  <si>
    <t>Modulárny 3P páčkový vypínač 63A</t>
  </si>
  <si>
    <t>1.1.1.2.1.1.1.3.4.4. </t>
  </si>
  <si>
    <t>1.1.1.2.1.1.1.3.4.5. </t>
  </si>
  <si>
    <t>Prúdový chránič 2pólový 10C/1N/0.03-A s nadprúdovou ochranou typ A. Icn=10kA</t>
  </si>
  <si>
    <t>1.1.1.2.1.1.1.3.4.6. </t>
  </si>
  <si>
    <t>1.1.1.2.1.1.1.3.4.7. </t>
  </si>
  <si>
    <t>Pom. Kontakt k ističu / chrániču</t>
  </si>
  <si>
    <t>1.1.1.2.1.1.1.3.4.8. </t>
  </si>
  <si>
    <t>Počítadlo prevádz.hodín s nulovaním na DIN lištu</t>
  </si>
  <si>
    <t>1.1.1.2.1.1.1.3.4.9. </t>
  </si>
  <si>
    <t>Istič 1P -1 6A; 10A; 16A/B. vypínacia schopnosť Icn=10kA</t>
  </si>
  <si>
    <t>1.1.1.2.1.1.1.3.4.10. </t>
  </si>
  <si>
    <t>1.1.1.2.1.1.1.3.4.11. </t>
  </si>
  <si>
    <t>Prúdový chránič 4pólový 40A 30mA- typ A-G</t>
  </si>
  <si>
    <t>1.1.1.2.1.1.1.3.4.12. </t>
  </si>
  <si>
    <t>Stykač 1P do 20A</t>
  </si>
  <si>
    <t>1.1.1.2.1.1.1.3.4.13. </t>
  </si>
  <si>
    <t>1.1.1.2.1.1.1.3.4.14. </t>
  </si>
  <si>
    <t>1.1.1.2.1.1.1.3.4.15. </t>
  </si>
  <si>
    <t>PA prípojnica</t>
  </si>
  <si>
    <t>1.1.1.2.1.1.1.3.4.16. </t>
  </si>
  <si>
    <t>1.1.1.2.1.1.1.3.4.17. </t>
  </si>
  <si>
    <t>1.1.1.2.1.1.1.3.4.18. </t>
  </si>
  <si>
    <t>1.1.1.2.1.1.1.3.5. </t>
  </si>
  <si>
    <t>Rozvodnica R5.2 (vyšetrovňa + umyvárky)</t>
  </si>
  <si>
    <t>1.1.1.2.1.1.1.3.5.1. </t>
  </si>
  <si>
    <t>Modulárna skriňa zapustená  - 36TE</t>
  </si>
  <si>
    <t>1.1.1.2.1.1.1.3.5.2. </t>
  </si>
  <si>
    <t>1.1.1.2.1.1.1.3.5.3. </t>
  </si>
  <si>
    <t>1.1.1.2.1.1.1.3.5.4. </t>
  </si>
  <si>
    <t>Zvodič prepätia  - SPD typ 2</t>
  </si>
  <si>
    <t>1.1.1.2.1.1.1.3.5.5. </t>
  </si>
  <si>
    <t>1.1.1.2.1.1.1.3.5.6. </t>
  </si>
  <si>
    <t>1.1.1.2.1.1.1.3.5.7. </t>
  </si>
  <si>
    <t>1.1.1.2.1.1.1.3.5.8. </t>
  </si>
  <si>
    <t>1.1.1.2.1.1.1.3.5.9. </t>
  </si>
  <si>
    <t>Istič 1P -6A/10A/B. 16A/B vypínacia schopnosť Icn=10kA</t>
  </si>
  <si>
    <t>1.1.1.2.1.1.1.3.5.10. </t>
  </si>
  <si>
    <t>1.1.1.2.1.1.1.3.5.11. </t>
  </si>
  <si>
    <t>1.1.1.2.1.1.1.3.5.12. </t>
  </si>
  <si>
    <t>1.1.1.2.1.1.1.3.5.13. </t>
  </si>
  <si>
    <t>1.1.1.2.1.1.1.3.5.14. </t>
  </si>
  <si>
    <t>Demontáž exist. prístrojov - úprava exist. zapojenia</t>
  </si>
  <si>
    <t>1.1.1.2.1.1.1.3.5.15. </t>
  </si>
  <si>
    <t>1.1.1.2.1.1.1.3.5.16. </t>
  </si>
  <si>
    <t>1.1.1.2.1.1.1.3.6. </t>
  </si>
  <si>
    <t>Rozvodnica R5.3-A (Izba so zvýšeným dohľadom)</t>
  </si>
  <si>
    <t>1.1.1.2.1.1.1.3.6.1. </t>
  </si>
  <si>
    <t>Modulárna skriňa zapustená  -</t>
  </si>
  <si>
    <t>1.1.1.2.1.1.1.3.6.2. </t>
  </si>
  <si>
    <t>1.1.1.2.1.1.1.3.6.3. </t>
  </si>
  <si>
    <t>1.1.1.2.1.1.1.3.6.4. </t>
  </si>
  <si>
    <t>1.1.1.2.1.1.1.3.6.5. </t>
  </si>
  <si>
    <t>Prúdový chránič 4pólový 25A 100mA-S</t>
  </si>
  <si>
    <t>1.1.1.2.1.1.1.3.6.6. </t>
  </si>
  <si>
    <t>1.1.1.2.1.1.1.3.6.7. </t>
  </si>
  <si>
    <t>1.1.1.2.1.1.1.3.6.8. </t>
  </si>
  <si>
    <t>Istič 1P -10A; 16A/B. vypínacia schopnosť Icn=10kA</t>
  </si>
  <si>
    <t>1.1.1.2.1.1.1.3.6.9. </t>
  </si>
  <si>
    <t>1.1.1.2.1.1.1.3.6.10. </t>
  </si>
  <si>
    <t>Prúdový chránič 2pólový 10B/1N/0.03-A s nadprúdovou ochranou typ A. Icn=10kA</t>
  </si>
  <si>
    <t>1.1.1.2.1.1.1.3.6.11. </t>
  </si>
  <si>
    <t>1.1.1.2.1.1.1.3.6.12. </t>
  </si>
  <si>
    <t>1.1.1.2.1.1.1.3.6.13. </t>
  </si>
  <si>
    <t>1.1.1.2.1.1.1.3.6.14. </t>
  </si>
  <si>
    <t>1.1.1.2.1.1.1.3.6.15. </t>
  </si>
  <si>
    <t>1.1.1.2.1.1.1.3.6.16. </t>
  </si>
  <si>
    <t>1.1.1.2.1.1.1.3.6.17. </t>
  </si>
  <si>
    <t>1.1.1.2.1.1.1.3.7. </t>
  </si>
  <si>
    <t>Rozvodnica Ri (pacientská/ lekárska  izba) - 9 ks</t>
  </si>
  <si>
    <t>1.1.1.2.1.1.1.3.7.1. </t>
  </si>
  <si>
    <t>Modulárna skriňa zapustená  - 12/14TE</t>
  </si>
  <si>
    <t>1.1.1.2.1.1.1.3.7.2. </t>
  </si>
  <si>
    <t>1.1.1.2.1.1.1.3.7.3. </t>
  </si>
  <si>
    <t>1.1.1.2.1.1.1.3.7.4. </t>
  </si>
  <si>
    <t>Zvodič prepätia  - SPD typ 2  2P (zapojenie 1+1)</t>
  </si>
  <si>
    <t>1.1.1.2.1.1.1.3.7.5. </t>
  </si>
  <si>
    <t>1.1.1.2.1.1.1.3.7.6. </t>
  </si>
  <si>
    <t>1.1.1.2.1.1.1.3.7.7. </t>
  </si>
  <si>
    <t>1.1.1.2.1.1.1.3.7.8. </t>
  </si>
  <si>
    <t>1.1.1.2.1.1.1.3.7.9. </t>
  </si>
  <si>
    <t>1.1.1.2.1.1.1.3.7.10. </t>
  </si>
  <si>
    <t>1.1.1.2.1.1.1.3.7.11. </t>
  </si>
  <si>
    <t>1.1.1.2.1.1.1.3.8. </t>
  </si>
  <si>
    <t>Rozvodnica RA4 (EMPYEM AMB.) - 5B</t>
  </si>
  <si>
    <t>1.1.1.2.1.1.1.3.8.1. </t>
  </si>
  <si>
    <t>Modulárna skriňa zapustená  - 2x 18TE</t>
  </si>
  <si>
    <t>1.1.1.2.1.1.1.3.8.2. </t>
  </si>
  <si>
    <t>1.1.1.2.1.1.1.3.8.3. </t>
  </si>
  <si>
    <t>Modulárny 1P+N páčkový vypínač 32A</t>
  </si>
  <si>
    <t>1.1.1.2.1.1.1.3.8.4. </t>
  </si>
  <si>
    <t>1.1.1.2.1.1.1.3.8.5. </t>
  </si>
  <si>
    <t>1.1.1.2.1.1.1.3.8.6. </t>
  </si>
  <si>
    <t>1.1.1.2.1.1.1.3.8.7. </t>
  </si>
  <si>
    <t>1.1.1.2.1.1.1.3.8.8. </t>
  </si>
  <si>
    <t>1.1.1.2.1.1.1.3.8.9. </t>
  </si>
  <si>
    <t>1.1.1.2.1.1.1.3.8.10. </t>
  </si>
  <si>
    <t>1.1.1.2.1.1.1.3.8.11. </t>
  </si>
  <si>
    <t>Demontáž exist. prístrojov</t>
  </si>
  <si>
    <t>1.1.1.2.1.1.1.3.8.12. </t>
  </si>
  <si>
    <t>1.1.1.2.1.1.1.3.8.13. </t>
  </si>
  <si>
    <t>1.1.1.2.1.1.1.3.8.14. </t>
  </si>
  <si>
    <t>1.1.1.2.1.1.1.3.9. </t>
  </si>
  <si>
    <t>Iné</t>
  </si>
  <si>
    <t>1.1.1.2.1.1.1.3.9.1. </t>
  </si>
  <si>
    <t>UPS  ( 3.5kVA/ 2.7kW - 1/N/PE AC 230V 50Hz.  DOBA ZÁLOHOVANIA 30 min pri  zaťažení 75% )</t>
  </si>
  <si>
    <t>1.1.1.2.1.1.1.3.9.2. </t>
  </si>
  <si>
    <t>Presun</t>
  </si>
  <si>
    <t>1.1.1.2.1.1.1.4. </t>
  </si>
  <si>
    <t>ELEKTROINSTALACIE-POM.PRACE-SEKANIE</t>
  </si>
  <si>
    <t>1.1.1.2.1.1.1.4.1. </t>
  </si>
  <si>
    <t>Dosekanie/ úprava niky pre rozvodnicu R5.1-A (pol.971024461.S)</t>
  </si>
  <si>
    <t>1.1.1.2.1.1.1.4.2. </t>
  </si>
  <si>
    <t>Dosekanie niky pre rozvodnicu RA4 /AMB. EMPYEM  (pol.971024461.S)</t>
  </si>
  <si>
    <t>1.1.1.2.1.1.1.4.3. </t>
  </si>
  <si>
    <t>Drážka pre rúrku alebo kábel do D 25 mm  vysekanie/frézovanie bez vysprávky</t>
  </si>
  <si>
    <t>1.1.1.2.1.1.1.4.4. </t>
  </si>
  <si>
    <t>Protipožiarna upchávka.priechod stropom t 50 cm</t>
  </si>
  <si>
    <t>1.1.1.2.1.1.1.4.5. </t>
  </si>
  <si>
    <t>Frézovanie - kapsa pre inšt. krabicu bez vysprávky</t>
  </si>
  <si>
    <t>1.1.1.2.1.1.1.4.6. </t>
  </si>
  <si>
    <t>Osadenie hmoždinky do tvrdeho kameňa. betónu</t>
  </si>
  <si>
    <t>1.1.1.2.1.1.1.4.7. </t>
  </si>
  <si>
    <t>Podiel pridružených výkonov</t>
  </si>
  <si>
    <t>1.1.1.2.1.1.2. </t>
  </si>
  <si>
    <t>Práce a dodávky Ostatné</t>
  </si>
  <si>
    <t>1.1.1.2.1.1.2.1. </t>
  </si>
  <si>
    <t>PRÁCE PODLA HZS - hl.VI</t>
  </si>
  <si>
    <t>1.1.1.2.1.1.2.1.1. </t>
  </si>
  <si>
    <t>hod</t>
  </si>
  <si>
    <t>Zisťovanie skut. stavu  + Demontáže exist. kábl. Rebríka na podlaží 5A pre hlavný stúpací rozvod;  + Demontáž a Znovumontáž exist. stúpacích vedení hl. rozvodu traktu A - prekládka na nový kábl. Rebrík.  ďalšie úpravy v rámci tech. miestnosti na lehárni a</t>
  </si>
  <si>
    <t>1.1.1.2.1.1.2.1.2. </t>
  </si>
  <si>
    <t>Práce spojené s  výmenou výzbroje v exist. rozvodniciach oddelenia a úpravou exist. stavu zapojenia</t>
  </si>
  <si>
    <t>1.1.1.2.1.1.2.1.3. </t>
  </si>
  <si>
    <t>Nešpecifikované práce pri napájaní a oživovaní UPS ....</t>
  </si>
  <si>
    <t>1.1.1.2.1.1.2.1.4. </t>
  </si>
  <si>
    <t>Koordinácia a úprava rozvodov a vývodov s ostatnými profesiami  a skut. Stavom</t>
  </si>
  <si>
    <t>1.1.1.2.1.1.2.2. </t>
  </si>
  <si>
    <t>HLAVA XI</t>
  </si>
  <si>
    <t>1.1.1.2.1.1.2.2.1. </t>
  </si>
  <si>
    <t>Ambulancia EMPYÉM - prvá úradná skúška</t>
  </si>
  <si>
    <t>1.1.1.2.1.1.2.2.2. </t>
  </si>
  <si>
    <t>HOD</t>
  </si>
  <si>
    <t>PRVA ODBORNÁ PREHLIADKA A SKUSKA</t>
  </si>
  <si>
    <t>1.1.1.2.1.2. </t>
  </si>
  <si>
    <t>NO CBS systém</t>
  </si>
  <si>
    <t>1.1.1.2.1.2.1. </t>
  </si>
  <si>
    <t>ROZVÁDZAČ</t>
  </si>
  <si>
    <t>1.1.1.2.1.2.1.1. </t>
  </si>
  <si>
    <t>FZLV2 centr.jednotka 8-okruhov. 48V. 33Ah-battery. max 734W/1hod resp.           max. 240W/pre 3hod. standart</t>
  </si>
  <si>
    <t>1.1.1.2.1.2.1.2. </t>
  </si>
  <si>
    <t>Sledovač straty fáz linkový do rozvádzača</t>
  </si>
  <si>
    <t>1.1.1.2.1.2.1.3. </t>
  </si>
  <si>
    <t>IF2BWS/1W/FZLV2/WH</t>
  </si>
  <si>
    <t>nástenné s piktogramom, INFINITY II BW 1W LED IP40 for central battery FZLV 48V addressable SMART technology white color</t>
  </si>
  <si>
    <t>1.1.1.2.1.2.1.4. </t>
  </si>
  <si>
    <t>PIKTOGRAM fólia  - TYP PODLA POTREBY</t>
  </si>
  <si>
    <t>1.1.1.2.1.2.1.5. </t>
  </si>
  <si>
    <t>AX3N/O/2W/FZLV2/WH- open optika</t>
  </si>
  <si>
    <t>prisadené stropné, AXN 3.0 open area optic 2W LED 380 lm IP20 for central battery FZLV 48V addressable SMART technology white color</t>
  </si>
  <si>
    <t>1.1.1.2.1.2.1.6. </t>
  </si>
  <si>
    <t>AX3N/R1/2W/FZLV2/WH-optika pre chodby</t>
  </si>
  <si>
    <t>AXN 3.0 escape route optic 2W LED 380 lm IP20 for central battery FZLV 48V addressable SMART technology white color</t>
  </si>
  <si>
    <t>1.1.1.2.1.2.1.7. </t>
  </si>
  <si>
    <t>Dopravné náklady</t>
  </si>
  <si>
    <t>1.1.1.2.1.2.2. </t>
  </si>
  <si>
    <t>1.1.1.2.1.2.2.1. </t>
  </si>
  <si>
    <t>1.1.1.2.1.2.2.2. </t>
  </si>
  <si>
    <t>1.1.1.2.1.2.2.3. </t>
  </si>
  <si>
    <t>Montáž Svietidlo  núdzové -  nástenné. závesné s piktogramom</t>
  </si>
  <si>
    <t>1.1.1.2.1.2.2.4. </t>
  </si>
  <si>
    <t>Montáž Svietidlo - prisadené</t>
  </si>
  <si>
    <t>1.1.1.2.1.2.2.5. </t>
  </si>
  <si>
    <t>osadenie krabice E30/60/90na omietku</t>
  </si>
  <si>
    <t>1.1.1.2.1.2.2.6. </t>
  </si>
  <si>
    <t>Inštalačná krabica E30/60/90</t>
  </si>
  <si>
    <t>1.1.1.2.1.2.2.7. </t>
  </si>
  <si>
    <t>Montáž rozvádzača nast. - FZLVII (R*.NO) do 75 kg</t>
  </si>
  <si>
    <t>1.1.1.2.1.2.2.8. </t>
  </si>
  <si>
    <t>Systém núdzového osvetlenia CBS - FZLV II - podľa špecifikácie</t>
  </si>
  <si>
    <t>1.1.1.2.1.2.2.9. </t>
  </si>
  <si>
    <t>1.1.1.2.1.2.2.10. </t>
  </si>
  <si>
    <t>pol</t>
  </si>
  <si>
    <t>Programovanie a oživenie systému. Zaškolenie obsluhy</t>
  </si>
  <si>
    <t>1.1.1.2.1.2.2.11. </t>
  </si>
  <si>
    <t>1.1.1.2.1.2.2.12. </t>
  </si>
  <si>
    <t>1.1.1.2.2. </t>
  </si>
  <si>
    <t>PODLAŽIE 5A - SPOJOVACIA CHODBA a 2 x SCHODISKO - ELI</t>
  </si>
  <si>
    <t>1.1.1.2.2.1. </t>
  </si>
  <si>
    <t>1.1.1.2.2.1.1. </t>
  </si>
  <si>
    <t>1.1.1.2.2.1.1.1. </t>
  </si>
  <si>
    <t>Elektromontáže</t>
  </si>
  <si>
    <t>1.1.1.2.2.1.1.1.1. </t>
  </si>
  <si>
    <t>MONTAZ kábel 750 - 1000 V /mm2/ N2XH do 3x4</t>
  </si>
  <si>
    <t>1.1.1.2.2.1.1.1.2. </t>
  </si>
  <si>
    <t>1.1.1.2.2.1.1.1.3. </t>
  </si>
  <si>
    <t>1.1.1.2.2.1.1.1.4. </t>
  </si>
  <si>
    <t>Montáž sv.WAGO do krabice/ do svietidla vč. zapojenia do 3 x 4</t>
  </si>
  <si>
    <t>1.1.1.2.2.1.1.1.5. </t>
  </si>
  <si>
    <t>1.1.1.2.2.1.1.1.6. </t>
  </si>
  <si>
    <t>Montáž + Zapojenie Svietidlo -  stropné. nástenné (M)</t>
  </si>
  <si>
    <t>1.1.1.2.2.1.1.1.7. </t>
  </si>
  <si>
    <t>STRATNÉ</t>
  </si>
  <si>
    <t>1.1.1.2.2.1.1.1.8. </t>
  </si>
  <si>
    <t>1.1.1.2.2.1.1.1.9. </t>
  </si>
  <si>
    <t>1.1.1.2.2.1.1.1.10. </t>
  </si>
  <si>
    <t>1.1.1.2.2.1.1.2. </t>
  </si>
  <si>
    <t>1.1.1.2.2.1.1.2.1. </t>
  </si>
  <si>
    <t>1.1.1.2.2.1.1.2.2. </t>
  </si>
  <si>
    <t>1.1.1.2.2.1.1.2.3. </t>
  </si>
  <si>
    <t>1.1.1.2.2.1.1.3. </t>
  </si>
  <si>
    <t>1.1.1.2.2.1.1.3.1. </t>
  </si>
  <si>
    <t>1.1.1.2.2.1.1.3.2. </t>
  </si>
  <si>
    <t>1.1.1.2.2.1.2. </t>
  </si>
  <si>
    <t>1.1.1.2.2.1.2.1. </t>
  </si>
  <si>
    <t>PRÁCE PODLA HZS</t>
  </si>
  <si>
    <t>1.1.1.2.2.1.2.1.1. </t>
  </si>
  <si>
    <t>Koordinácia a úprava rozvodov a vývodov s ostatnými profesiami  a skut. stavom a Ostatné nešpecifikované nepredvídané práce</t>
  </si>
  <si>
    <t>1.1.1.2.2.1.2.1.2. </t>
  </si>
  <si>
    <t>Demontážne práce</t>
  </si>
  <si>
    <t>1.1.1.2.2.1.2.2. </t>
  </si>
  <si>
    <t>1.1.1.2.2.1.2.2.1. </t>
  </si>
  <si>
    <t>1.1.1.2.2.2. </t>
  </si>
  <si>
    <t>1.1.1.2.2.2.1. </t>
  </si>
  <si>
    <t>1.1.1.2.2.2.1.1. </t>
  </si>
  <si>
    <t>1.1.1.2.2.2.1.2. </t>
  </si>
  <si>
    <t>1.1.1.2.2.2.1.3. </t>
  </si>
  <si>
    <t>1.1.1.2.2.2.1.4. </t>
  </si>
  <si>
    <t>prisadené stropné, AXN 3.0 escape route optic 2W LED 380 lm IP20 for central battery FZLV 48V addressable SMART technology white color</t>
  </si>
  <si>
    <t>1.1.1.2.2.2.1.5. </t>
  </si>
  <si>
    <t>1.1.1.2.2.2.2. </t>
  </si>
  <si>
    <t>1.1.1.2.2.2.2.1. </t>
  </si>
  <si>
    <t>Elektromontáže  pre NO-CBS (Núdzové Osvetlenie  -  Centr. Bater. Systém)</t>
  </si>
  <si>
    <t>1.1.1.2.2.2.2.1.1. </t>
  </si>
  <si>
    <t>Silový kábel 750 - 1000 V /mm2/ pevne uložený  do 4x10 ( uloženie PS60) - index "200%"</t>
  </si>
  <si>
    <t>1.1.1.2.2.2.2.1.2. </t>
  </si>
  <si>
    <t>Kábel silový medený   typu ako N2XH 2x2.5 FE180/PS60 B2ca (s1.d0.a1)</t>
  </si>
  <si>
    <t>1.1.1.2.2.2.2.1.3. </t>
  </si>
  <si>
    <t>1.1.1.2.2.2.2.1.4. </t>
  </si>
  <si>
    <t>1.1.1.2.2.2.2.1.5. </t>
  </si>
  <si>
    <t>1.1.1.2.2.2.2.1.6. </t>
  </si>
  <si>
    <t>1.1.1.2.2.2.2.1.7. </t>
  </si>
  <si>
    <t>Systém núdzového osvetlenia CBS - FZLV  - podľa špecifikácie</t>
  </si>
  <si>
    <t>1.1.1.2.2.2.2.1.8. </t>
  </si>
  <si>
    <t>1.1.1.2.2.2.2.1.9. </t>
  </si>
  <si>
    <t>1.1.1.2.2.2.2.1.10. </t>
  </si>
  <si>
    <t>Stratne</t>
  </si>
  <si>
    <t>1.1.1.2.2.2.2.1.11. </t>
  </si>
  <si>
    <t>1.1.1.2.2.2.2.1.12. </t>
  </si>
  <si>
    <t>1.1.1.2.3. </t>
  </si>
  <si>
    <t>PODLAŽIE 5A - ELEKTROINŠTALÁCIA - SLABOPRÚD</t>
  </si>
  <si>
    <t>1.1.1.2.3.1. </t>
  </si>
  <si>
    <t>SLP - ŠK a TV - ROZVODY NA ODDELENÍ + NAPOJENIE NA EXIST. SIEŤ ŠK</t>
  </si>
  <si>
    <t>1.1.1.2.3.1.1. </t>
  </si>
  <si>
    <t>1.1.1.2.3.1.1.1. </t>
  </si>
  <si>
    <t xml:space="preserve">22-M </t>
  </si>
  <si>
    <t>Montáže oznam. a zabezp. Zariadení - ŠK</t>
  </si>
  <si>
    <t>1.1.1.2.3.1.1.1.1. </t>
  </si>
  <si>
    <t>montáž dátovej / telefónnej zásuvky/konektora komplet</t>
  </si>
  <si>
    <t>1.1.1.2.3.1.1.1.2. </t>
  </si>
  <si>
    <t>Zásuvka pod omietku Cat.6A 2xRJ45/s</t>
  </si>
  <si>
    <t>1.1.1.2.3.1.1.1.3. </t>
  </si>
  <si>
    <t>Zásuvka pod omietku Cat.6A 1xRJ45/s</t>
  </si>
  <si>
    <t>1.1.1.2.3.1.1.1.4. </t>
  </si>
  <si>
    <t>Zásuvka na omietku Cat.6A 2xRJ45/s v rozv.DR*</t>
  </si>
  <si>
    <t>1.1.1.2.3.1.1.1.5. </t>
  </si>
  <si>
    <t>konektor cat.6A</t>
  </si>
  <si>
    <t>1.1.1.2.3.1.1.1.6. </t>
  </si>
  <si>
    <t>štítok dátovej zásuvky / port</t>
  </si>
  <si>
    <t>1.1.1.2.3.1.1.1.7. </t>
  </si>
  <si>
    <t>Škatuľa ASD pod omietku.vr.vysekania lôžka.zhotovenie otvorov.bez svoriek a zapojenia vodičov</t>
  </si>
  <si>
    <t>1.1.1.2.3.1.1.1.8. </t>
  </si>
  <si>
    <t>Škatuľa lištová na omietku bez svoriek a zapojenia vodičov</t>
  </si>
  <si>
    <t>1.1.1.2.3.1.1.1.9. </t>
  </si>
  <si>
    <t>vyhľadanie vývodu po omietnutí</t>
  </si>
  <si>
    <t>1.1.1.2.3.1.1.1.10. </t>
  </si>
  <si>
    <t>Vyznačenie trasy vedenia podľa plánu</t>
  </si>
  <si>
    <t>1.1.1.2.3.1.1.1.11. </t>
  </si>
  <si>
    <t>Montáž Kábel  do 5 x 2 x 0.5 ulož. v rúrkach. ... v kábl. úchytoch. príchytkách v podhľade....</t>
  </si>
  <si>
    <t>1.1.1.2.3.1.1.1.12. </t>
  </si>
  <si>
    <t>Kábel FTP.  Cat.6A / LSOH</t>
  </si>
  <si>
    <t>1.1.1.2.3.1.1.1.13. </t>
  </si>
  <si>
    <t>Kábel SHKFH-R 10x2x0.5 (TEL. LINKY)</t>
  </si>
  <si>
    <t>1.1.1.2.3.1.1.1.14. </t>
  </si>
  <si>
    <t>Montáž Rúrka  do D32/40 ulož.  pod omietku. vr.napoj.krabíc. vývodiek ...  vč. frézovania drážky</t>
  </si>
  <si>
    <t>1.1.1.2.3.1.1.1.15. </t>
  </si>
  <si>
    <t>I-Trubka HFX 20/25/32 vč. príslušenstva</t>
  </si>
  <si>
    <t>1.1.1.2.3.1.1.1.16. </t>
  </si>
  <si>
    <t>Osadenie príchytky.vyvŕt.diery.zatlač.príchytky.v tvrdom kameni.betóne.železobetóne D 6 mm</t>
  </si>
  <si>
    <t>1.1.1.2.3.1.1.1.17. </t>
  </si>
  <si>
    <t>kus</t>
  </si>
  <si>
    <t>Objímka na káble zatváracia (skupinový držiak) kovová  - OBO GRIP M30 (BAKS / STRADER)</t>
  </si>
  <si>
    <t>1.1.1.2.3.1.1.1.18. </t>
  </si>
  <si>
    <t>1.1.1.2.3.1.1.1.19. </t>
  </si>
  <si>
    <t>Zhotovenie koncovej káblovej formy na jednom konci.do dĺžky 0.5 m.na kábli do 10 x 2</t>
  </si>
  <si>
    <t>1.1.1.2.3.1.1.1.20. </t>
  </si>
  <si>
    <t>označenie kábla štítkom</t>
  </si>
  <si>
    <t>1.1.1.2.3.1.1.1.21. </t>
  </si>
  <si>
    <t>meranie Permanent Link Class E</t>
  </si>
  <si>
    <t>1.1.1.2.3.1.1.1.22. </t>
  </si>
  <si>
    <t>vyhotovenie meracieho protokolu</t>
  </si>
  <si>
    <t>1.1.1.2.3.1.1.1.23. </t>
  </si>
  <si>
    <t>Montáž káblový rebrík. žlab o šírke do  200 mm na strop; na stenu- pre uloženie káblov v rozvodni na lehárni</t>
  </si>
  <si>
    <t>1.1.1.2.3.1.1.1.24. </t>
  </si>
  <si>
    <t>Kábl.žlab  š. 200mm  - komplet vč.upev. Prvkov (v rámci rozvodne)</t>
  </si>
  <si>
    <t>1.1.1.2.3.1.1.1.25. </t>
  </si>
  <si>
    <t>Strmeň.príchytky/ Sonap/ pre uloženie na rebrík - kábel do 5x6</t>
  </si>
  <si>
    <t>1.1.1.2.3.1.1.1.26. </t>
  </si>
  <si>
    <t>Vybúranie otvoru v betónových priečkach/stropoch plochy do 0. 09 m2. do hr.=600 mm.</t>
  </si>
  <si>
    <t>1.1.1.2.3.1.1.1.27. </t>
  </si>
  <si>
    <t>Protipožiarna upchávka.priechod stropom do t 50 cm</t>
  </si>
  <si>
    <t>1.1.1.2.3.1.1.1.28. </t>
  </si>
  <si>
    <t>Nepredvídané a  nešpecifikované práce spojené s napojením a  zohľadnením exist. SLP rozvodov na oddelení</t>
  </si>
  <si>
    <t>1.1.1.2.3.1.1.1.29. </t>
  </si>
  <si>
    <t>Rezerva  - pomocný mont. Materiál k HZS položkám</t>
  </si>
  <si>
    <t>1.1.1.2.3.1.1.1.30. </t>
  </si>
  <si>
    <t>Montáž Kábel  optický</t>
  </si>
  <si>
    <t>1.1.1.2.3.1.1.1.31. </t>
  </si>
  <si>
    <t>A/I-DQ(ZN)BH 8x 9/125µm OS2.LS0H-3.s ochranou</t>
  </si>
  <si>
    <t>1.1.1.2.3.1.1.1.32. </t>
  </si>
  <si>
    <t>káblová forma pre optický kábel</t>
  </si>
  <si>
    <t>1.1.1.2.3.1.1.1.33. </t>
  </si>
  <si>
    <t>meranie útlmu optickej trasy - 1 vlákno</t>
  </si>
  <si>
    <t>1.1.1.2.3.1.1.1.34. </t>
  </si>
  <si>
    <t>vyhotovenie meracieho protokolu pre opt. Vlákno</t>
  </si>
  <si>
    <t>1.1.1.2.3.1.1.1.35. </t>
  </si>
  <si>
    <t>Lišta elektroinštalačná  do 60x40. uložená pevne. vkladacia</t>
  </si>
  <si>
    <t>1.1.1.2.3.1.1.1.36. </t>
  </si>
  <si>
    <t>1.1.1.2.3.1.1.1.37. </t>
  </si>
  <si>
    <t>Káblová lišta BH LHD 60X40HF_HD</t>
  </si>
  <si>
    <t>1.1.1.2.3.1.1.1.38. </t>
  </si>
  <si>
    <t>19" DÁTOVÉ ROZVÁDZAČE - existujúce - doplnenie V BODE NAPOJENIA (podlažie 4B-Knižnica)</t>
  </si>
  <si>
    <t>1.1.1.2.3.1.1.1.39. </t>
  </si>
  <si>
    <t>E-BOX Optická kazeta vrátane držiaku zvarov pre max. 12 zvarov</t>
  </si>
  <si>
    <t>1.1.1.2.3.1.1.1.40. </t>
  </si>
  <si>
    <t>HUBER+SUHNER Ochrana zvaru 3x45mm; montáž zvaru</t>
  </si>
  <si>
    <t>1.1.1.2.3.1.1.1.41. </t>
  </si>
  <si>
    <t>Optický pigtail SC/UPC OS1 SM 9/125 "Low Bend Fibre" G.657.A. LSZH plášť . dĺžka 1m. LANclass</t>
  </si>
  <si>
    <t>1.1.1.2.3.1.1.1.42. </t>
  </si>
  <si>
    <t>Adaptér SM E9 SC/UPC SX modrý</t>
  </si>
  <si>
    <t>1.1.1.2.3.1.1.1.43. </t>
  </si>
  <si>
    <t>Optický patchkábel SC - SC Duplex 8/125 Patchcord HOPSC008020SC201; LSZH plášť. dĺžka: 2m</t>
  </si>
  <si>
    <t>1.1.1.2.3.1.1.1.44. </t>
  </si>
  <si>
    <t>Optický patchpanel 1U - Dätwyler 191765; breakoutbox OV-A adjustable 1U. 6 LCD SM adapter blue polymer housing with ceramic sleeve</t>
  </si>
  <si>
    <t>1.1.1.2.3.1.1.1.45. </t>
  </si>
  <si>
    <t>Montáž dat. rozvádzač  DR5A - komplet vč. príslušenstva</t>
  </si>
  <si>
    <t>1.1.1.2.3.1.1.1.46. </t>
  </si>
  <si>
    <t>usporiadanie káblov v dat. rozvádzači DR*</t>
  </si>
  <si>
    <t>1.1.1.2.3.1.1.1.47. </t>
  </si>
  <si>
    <t>Rozvádzac 19" 42U 1000/800  IP20 - komplet vč. príslušenstva</t>
  </si>
  <si>
    <t>1.1.1.2.3.1.1.1.48. </t>
  </si>
  <si>
    <t>Panel Napájací 19" 8x230V 2U s prep. ochr. E-BOX</t>
  </si>
  <si>
    <t>1.1.1.2.3.1.1.1.49. </t>
  </si>
  <si>
    <t>JetLan6A+ Dátový prepojovací 19" panel Cat.6A FTP 24xRJ45 1U s káblovým manažmentom</t>
  </si>
  <si>
    <t>1.1.1.2.3.1.1.1.50. </t>
  </si>
  <si>
    <t>prepojovací panel 25xRJ45/u. Cat3. 1U</t>
  </si>
  <si>
    <t>1.1.1.2.3.1.1.1.51. </t>
  </si>
  <si>
    <t>Panel Vyväzovací 19" 1U plastové oká E-BOX</t>
  </si>
  <si>
    <t>1.1.1.2.3.1.1.1.52. </t>
  </si>
  <si>
    <t>JetLan6A+ Dátový prepojovací kábel RJ45 Cat.6A FTP PVC Lanko . dĺžka 2m . farba: sivá</t>
  </si>
  <si>
    <t>1.1.1.2.3.1.1.1.53. </t>
  </si>
  <si>
    <t>EUROBOX Sada spojovacieho materiálu M6 (bal. 4ks)</t>
  </si>
  <si>
    <t>1.1.1.2.3.1.1.1.54. </t>
  </si>
  <si>
    <t>Polica pevná 19" 350mm 1U 2-bodové uchytenie E-BOX</t>
  </si>
  <si>
    <t>1.1.1.2.3.1.1.1.55. </t>
  </si>
  <si>
    <t>EUROBOX Ventilačná jednotka s termostatom. 4x ventilátor. možnosť umiestnenia na strop a na 19" lištu. farba: sivá</t>
  </si>
  <si>
    <t>1.1.1.2.3.1.1.1.56. </t>
  </si>
  <si>
    <t>1.1.1.2.3.1.1.1.57. </t>
  </si>
  <si>
    <t>HUBER+SUHNER Ochrana zvaru 3x45mm</t>
  </si>
  <si>
    <t>1.1.1.2.3.1.1.1.58. </t>
  </si>
  <si>
    <t>1.1.1.2.3.1.1.1.59. </t>
  </si>
  <si>
    <t>1.1.1.2.3.1.1.1.60. </t>
  </si>
  <si>
    <t>1.1.1.2.3.1.1.1.61. </t>
  </si>
  <si>
    <t>1.1.1.2.3.1.1.1.62. </t>
  </si>
  <si>
    <t>Fortinet FortiSwitch 448E + licencia (podpora) 1 rok</t>
  </si>
  <si>
    <t>1.1.1.2.3.1.1.1.63. </t>
  </si>
  <si>
    <t>SFP Modul Fortinet FN-TRAN-SFP+LR comp. 10G Singlemode 1310nm 10km SFP+</t>
  </si>
  <si>
    <t>1.1.1.2.3.1.1.1.64. </t>
  </si>
  <si>
    <t>ostatný pom. Mont. Materiál</t>
  </si>
  <si>
    <t>1.1.1.2.3.1.1.1.65. </t>
  </si>
  <si>
    <t>1.1.1.2.3.1.1.1.66. </t>
  </si>
  <si>
    <t>1.1.1.2.3.1.1.1.67. </t>
  </si>
  <si>
    <t>1.1.1.2.3.1.1.2. </t>
  </si>
  <si>
    <t>Montáže oznam. a zabezp. Zariadení - TV</t>
  </si>
  <si>
    <t>1.1.1.2.3.1.1.2.1. </t>
  </si>
  <si>
    <t>montáž  TV zásuvky</t>
  </si>
  <si>
    <t>1.1.1.2.3.1.1.2.2. </t>
  </si>
  <si>
    <t>Zásuvka pod omietku účastnícka koncová</t>
  </si>
  <si>
    <t>1.1.1.2.3.1.1.2.3. </t>
  </si>
  <si>
    <t>Zásuvka pod omietku účastnícka priebežná</t>
  </si>
  <si>
    <t>1.1.1.2.3.1.1.2.4. </t>
  </si>
  <si>
    <t>zapojenie koax. kábla do D 7mm do konektora</t>
  </si>
  <si>
    <t>1.1.1.2.3.1.1.2.5. </t>
  </si>
  <si>
    <t>F konektor (pre kábel VCCKY 75-4.8)</t>
  </si>
  <si>
    <t>1.1.1.2.3.1.1.2.6. </t>
  </si>
  <si>
    <t>1.1.1.2.3.1.1.2.7. </t>
  </si>
  <si>
    <t>1.1.1.2.3.1.1.2.8. </t>
  </si>
  <si>
    <t>Montáž - uloženie koaxiálneho kábla</t>
  </si>
  <si>
    <t>1.1.1.2.3.1.1.2.9. </t>
  </si>
  <si>
    <t>KOAX.KÁBEL BH H125 LSOH 75-4.8 BELDEN</t>
  </si>
  <si>
    <t>1.1.1.2.3.1.1.2.10. </t>
  </si>
  <si>
    <t>1.1.1.2.3.1.1.2.11. </t>
  </si>
  <si>
    <t>Montáž Rúrka  do D 40 ulož.  pod omietku.vr.napoj.krabíc.vývodiek do pripravenej drážky.vč.materiálu rúrky-HFX</t>
  </si>
  <si>
    <t>1.1.1.2.3.1.1.2.12. </t>
  </si>
  <si>
    <t>I-Trubka HFX 25</t>
  </si>
  <si>
    <t>1.1.1.2.3.1.1.2.13. </t>
  </si>
  <si>
    <t>meranie účastníckeho vedenia</t>
  </si>
  <si>
    <t>1.1.1.2.3.1.1.2.14. </t>
  </si>
  <si>
    <t>meranie účastníckej zásuvky</t>
  </si>
  <si>
    <t>1.1.1.2.3.1.1.2.15. </t>
  </si>
  <si>
    <t>1.1.1.2.3.1.1.2.16. </t>
  </si>
  <si>
    <t>1.1.1.2.3.1.1.2.17. </t>
  </si>
  <si>
    <t>1.1.1.2.3.1.1.2.18. </t>
  </si>
  <si>
    <t>1.1.1.2.3.1.1.2.19. </t>
  </si>
  <si>
    <t>1.1.1.2.3.2. </t>
  </si>
  <si>
    <t>SLP - čítačky -Kabeláž  pre  Systém kontroly vstupu (EKV) na oddelenie</t>
  </si>
  <si>
    <t>1.1.1.2.3.2.1. </t>
  </si>
  <si>
    <t xml:space="preserve">M </t>
  </si>
  <si>
    <t>1.1.1.2.3.2.1.1. </t>
  </si>
  <si>
    <t>Montáže oznam. a zabezp. Zariadení - Elektromagnet a čítačky ku vchodovým jednotkám)</t>
  </si>
  <si>
    <t>1.1.1.2.3.2.1.1.1. </t>
  </si>
  <si>
    <t>Škatuľa ASD pod omietku.vr.vysekania lôžka.zhotovenie otvorov.bez svoriek a zapojenia vodičov vč. Krytu krabice</t>
  </si>
  <si>
    <t>1.1.1.2.3.2.1.1.2. </t>
  </si>
  <si>
    <t>1.1.1.2.3.2.1.1.3. </t>
  </si>
  <si>
    <t>Montáž Kábel  do 5 x 2 x 0.5</t>
  </si>
  <si>
    <t>1.1.1.2.3.2.1.1.4. </t>
  </si>
  <si>
    <t>Kábel Cat.5e F/UTP LSZH Drôt (bal. 305m) JetLan5e+</t>
  </si>
  <si>
    <t>1.1.1.2.3.2.1.1.5. </t>
  </si>
  <si>
    <t>1.1.1.2.3.2.1.1.6. </t>
  </si>
  <si>
    <t>I-Trubka HFX 20</t>
  </si>
  <si>
    <t>1.1.1.2.3.2.1.1.7. </t>
  </si>
  <si>
    <t>1.1.1.2.3.2.1.1.8. </t>
  </si>
  <si>
    <t>1.1.1.2.3.2.1.1.9. </t>
  </si>
  <si>
    <t>1.1.1.2.3.3. </t>
  </si>
  <si>
    <t>SLP -  EPS a ROZHLAS-KABELÁŽ</t>
  </si>
  <si>
    <t>1.1.1.2.3.3.1. </t>
  </si>
  <si>
    <t>1.1.1.2.3.3.1.1. </t>
  </si>
  <si>
    <t>Montáže oznam. a zabezp. Zariadení - EPS -Kabeláž</t>
  </si>
  <si>
    <t>1.1.1.2.3.3.1.1.1. </t>
  </si>
  <si>
    <t>Škatuľa BH s viečkom pod/na omietku.vr.vysekania lôžka.zhotovenie otvorov.bez svoriek a zapojenia vodičov KOMPLET vč. materiálu</t>
  </si>
  <si>
    <t>1.1.1.2.3.3.1.1.2. </t>
  </si>
  <si>
    <t>1.1.1.2.3.3.1.1.3. </t>
  </si>
  <si>
    <t>Montáž Kábel  do 5 x 2 x 0.5 ulož.  v rúrkach.KSFO 30min</t>
  </si>
  <si>
    <t>1.1.1.2.3.3.1.1.4. </t>
  </si>
  <si>
    <t>Káble  JE-H(St)H-V  2x2x0.8 E30</t>
  </si>
  <si>
    <t>1.1.1.2.3.3.1.1.5. </t>
  </si>
  <si>
    <t>Objímka na káble zatváracia (skupinový držiak) kovová  - BAKS / STRADER  pre E30</t>
  </si>
  <si>
    <t>1.1.1.2.3.3.1.1.6. </t>
  </si>
  <si>
    <t>Osadenie príchytky.vyvŕt.diery.zatlač.príchytky.v tvrdom kameni.betóne.železobetóne D 8 mm</t>
  </si>
  <si>
    <t>1.1.1.2.3.3.1.1.7. </t>
  </si>
  <si>
    <t>Kotva ku káblovej príchytke pre PS30/60/90</t>
  </si>
  <si>
    <t>1.1.1.2.3.3.1.1.8. </t>
  </si>
  <si>
    <t>1.1.1.2.3.3.1.1.9. </t>
  </si>
  <si>
    <t>1.1.1.2.3.3.1.1.10. </t>
  </si>
  <si>
    <t>1.1.1.2.3.3.1.1.11. </t>
  </si>
  <si>
    <t>Drážka pre rúrku alebo kábel  vysekanie/VYFRéZOVANIE bez vysprávky</t>
  </si>
  <si>
    <t>1.1.1.2.3.3.1.1.12. </t>
  </si>
  <si>
    <t>osadenie krabice na omietku</t>
  </si>
  <si>
    <t>1.1.1.2.3.3.1.1.13. </t>
  </si>
  <si>
    <t>X5A.EPS- inštalačná krabica E30 - WKE 4 - 8 x 1.5mm2</t>
  </si>
  <si>
    <t>1.1.1.2.3.3.1.1.14. </t>
  </si>
  <si>
    <t>Vŕtanie prestupu medzi podlažiami. stenami</t>
  </si>
  <si>
    <t>1.1.1.2.3.3.1.1.15. </t>
  </si>
  <si>
    <t>1.1.1.2.3.3.1.1.16. </t>
  </si>
  <si>
    <t>1.1.1.2.3.3.1.1.17. </t>
  </si>
  <si>
    <t>1.1.1.2.3.3.1.2. </t>
  </si>
  <si>
    <t>Montáže oznam. a zabezp. Zariadení - Rozhlas (HSP)</t>
  </si>
  <si>
    <t>1.1.1.2.3.3.1.2.1. </t>
  </si>
  <si>
    <t>1.1.1.2.3.3.1.2.2. </t>
  </si>
  <si>
    <t>X5A.R - inštalačná krabica E30/60/90  - WKE 4 - 5 x 4mm2</t>
  </si>
  <si>
    <t>1.1.1.2.3.3.1.2.3. </t>
  </si>
  <si>
    <t>Montáž reproduktora nástenného resp. stropného. upevnenie. pripojenie.nastavenie.  do 6 W</t>
  </si>
  <si>
    <t>1.1.1.2.3.3.1.2.4. </t>
  </si>
  <si>
    <t>Reproduktor  nást.  WA 06-165/T-EN54 /SECTRO; 6/3/1.5W;</t>
  </si>
  <si>
    <t>1.1.1.2.3.3.1.2.5. </t>
  </si>
  <si>
    <t>WA-S 06-100/T-EN54; Biela reproduktorová skrinka. IP21. 6W.EN54/SECTRO; 6/3/1.5W;</t>
  </si>
  <si>
    <t>1.1.1.2.3.3.1.2.6. </t>
  </si>
  <si>
    <t>Montáž kábel návestný NCEY 1.0. NCYY 1.5.CYAY do 2.5.počet žíl 2 uložený pod omietku do pripravenej drážky</t>
  </si>
  <si>
    <t>1.1.1.2.3.3.1.2.7. </t>
  </si>
  <si>
    <t>Montáž kábel  návest..NCEY 1.0. NCYY 1.5.CYAY do 2.5.počet žíl 2 voľne uložený na rošty alebo do žľabov</t>
  </si>
  <si>
    <t>1.1.1.2.3.3.1.2.8. </t>
  </si>
  <si>
    <t>Montáž Kábel návest..NCEY 1.0. NCYY 1.5.CYAY do 2.5.počet žíl 2 až 5 pevne ulož. pevne nad podhladom - trasa KSFO</t>
  </si>
  <si>
    <t>1.1.1.2.3.3.1.2.9. </t>
  </si>
  <si>
    <t>Kábel silový medený   typu ako N2XH 2x1.5 FE180/PS60 B2ca (s1.d0.a1)</t>
  </si>
  <si>
    <t>1.1.1.2.3.3.1.2.10. </t>
  </si>
  <si>
    <t>Ukončenie káblov NCEY.NCYY zmršťovacou záklopkou a zapojenie vodičov do 5 x 1  alebo 1.5</t>
  </si>
  <si>
    <t>1.1.1.2.3.3.1.2.11. </t>
  </si>
  <si>
    <t>1.1.1.2.3.3.1.2.12. </t>
  </si>
  <si>
    <t>1.1.1.2.3.3.1.2.13. </t>
  </si>
  <si>
    <t>STRMEN. PRíCHYTKY/ Sonap/ pre uloženie na rebrík - kábel do D=25mm</t>
  </si>
  <si>
    <t>1.1.1.2.3.3.1.2.14. </t>
  </si>
  <si>
    <t>káblová príchytka kovová  - BAKS / STRADER  do 2x fí25 pre E30</t>
  </si>
  <si>
    <t>1.1.1.2.3.3.1.2.15. </t>
  </si>
  <si>
    <t>1.1.1.2.3.3.1.2.16. </t>
  </si>
  <si>
    <t>1.1.1.2.3.3.1.2.17. </t>
  </si>
  <si>
    <t>Kotva  k káblovej príchytke pre PS30/60/90</t>
  </si>
  <si>
    <t>1.1.1.2.3.3.1.2.18. </t>
  </si>
  <si>
    <t>Drážka pre rúrku alebo kábel do D 25 mm  vysekanie/VYFRéZOVANIE bez vysprávky</t>
  </si>
  <si>
    <t>1.1.1.2.3.3.1.2.19. </t>
  </si>
  <si>
    <t>1.1.1.2.3.3.1.2.20. </t>
  </si>
  <si>
    <t>1.1.1.2.3.3.1.2.21. </t>
  </si>
  <si>
    <t>Koordinácia a  nešpecifikované práce spojené s napojením sa na existujúci rozvod</t>
  </si>
  <si>
    <t>1.1.1.2.3.3.1.2.22. </t>
  </si>
  <si>
    <t>1.1.1.2.3.3.1.2.23. </t>
  </si>
  <si>
    <t>1.1.1.2.3.4. </t>
  </si>
  <si>
    <t>Slaboprúd - komunikačný systém sestra - pacient</t>
  </si>
  <si>
    <t>1.1.1.2.3.4.1. </t>
  </si>
  <si>
    <t>1.1.1.2.3.4.1.1. </t>
  </si>
  <si>
    <t>Dodávka prvkov systému a softvér</t>
  </si>
  <si>
    <t>1.1.1.2.3.4.1.1.1. </t>
  </si>
  <si>
    <t>Terminál personálu IP Acrios</t>
  </si>
  <si>
    <t>1.1.1.2.3.4.1.1.2. </t>
  </si>
  <si>
    <t>Zásuvka ethernet IP</t>
  </si>
  <si>
    <t>1.1.1.2.3.4.1.1.3. </t>
  </si>
  <si>
    <t>Systémový server VoIP Acrios</t>
  </si>
  <si>
    <t>1.1.1.2.3.4.1.1.4. </t>
  </si>
  <si>
    <t>Napájač 350W 24V IP</t>
  </si>
  <si>
    <t>1.1.1.2.3.4.1.1.5. </t>
  </si>
  <si>
    <t>Lôžková jednotka IP</t>
  </si>
  <si>
    <t>1.1.1.2.3.4.1.1.6. </t>
  </si>
  <si>
    <t>Záves lôžkovej jednotky s konektorom IP</t>
  </si>
  <si>
    <t>1.1.1.2.3.4.1.1.7. </t>
  </si>
  <si>
    <t>Záves lôžkovej jednotky bez konektora IP</t>
  </si>
  <si>
    <t>1.1.1.2.3.4.1.1.8. </t>
  </si>
  <si>
    <t>Volacia šnúra IP</t>
  </si>
  <si>
    <t>1.1.1.2.3.4.1.1.9. </t>
  </si>
  <si>
    <t>Zásuvka účastníka IP</t>
  </si>
  <si>
    <t>1.1.1.2.3.4.1.1.10. </t>
  </si>
  <si>
    <t>Signalizačná jednotka IP</t>
  </si>
  <si>
    <t>1.1.1.2.3.4.1.1.11. </t>
  </si>
  <si>
    <t>Vchodová komunikačná jednotka IP</t>
  </si>
  <si>
    <t>1.1.1.2.3.4.1.1.12. </t>
  </si>
  <si>
    <t>Komunikačná jednotka s displejom IP</t>
  </si>
  <si>
    <t>1.1.1.2.3.4.1.1.13. </t>
  </si>
  <si>
    <t>Služobná jednotka s displejom IP</t>
  </si>
  <si>
    <t>1.1.1.2.3.4.1.1.14. </t>
  </si>
  <si>
    <t>Tlačidlo núdzového volania IP</t>
  </si>
  <si>
    <t>1.1.1.2.3.4.1.1.15. </t>
  </si>
  <si>
    <t>Tiahlo núdzového volania IP</t>
  </si>
  <si>
    <t>1.1.1.2.3.4.1.1.16. </t>
  </si>
  <si>
    <t>Svietidlo IP</t>
  </si>
  <si>
    <t>1.1.1.2.3.4.1.1.17. </t>
  </si>
  <si>
    <t>Ovládač elektrického zámku IP</t>
  </si>
  <si>
    <t>1.1.1.2.3.4.1.1.18. </t>
  </si>
  <si>
    <t>Switch modul ZPT IP</t>
  </si>
  <si>
    <t>1.1.1.2.3.4.1.1.19. </t>
  </si>
  <si>
    <t>Sada kamera vnútorná IP</t>
  </si>
  <si>
    <t>1.1.1.2.3.4.1.1.20. </t>
  </si>
  <si>
    <t>Switch 8 portov</t>
  </si>
  <si>
    <t>1.1.1.2.3.4.1.2. </t>
  </si>
  <si>
    <t>Dodávka softvéru</t>
  </si>
  <si>
    <t>1.1.1.2.3.4.1.2.1. </t>
  </si>
  <si>
    <t>Kontrola a otestovanie rozvodného vedenia</t>
  </si>
  <si>
    <t>1.1.1.2.3.4.1.2.2. </t>
  </si>
  <si>
    <t>Kontrola prevádzky a zaškolenie</t>
  </si>
  <si>
    <t>1.1.1.2.3.4.1.2.3. </t>
  </si>
  <si>
    <t>Naprogramovanie a konfigurácia systému</t>
  </si>
  <si>
    <t>1.1.1.2.3.4.1.2.4. </t>
  </si>
  <si>
    <t>SW aktivácia združenej prevádzky</t>
  </si>
  <si>
    <t>1.1.1.2.3.4.1.2.5. </t>
  </si>
  <si>
    <t>SW história volania</t>
  </si>
  <si>
    <t>1.1.1.2.3.4.1.2.6. </t>
  </si>
  <si>
    <t>SW licencia Audio programu</t>
  </si>
  <si>
    <t>1.1.1.2.3.4.1.2.7. </t>
  </si>
  <si>
    <t>SW licencia účastníka</t>
  </si>
  <si>
    <t>1.1.1.2.3.4.1.3. </t>
  </si>
  <si>
    <t>Dodávka inštalačného materiálu</t>
  </si>
  <si>
    <t>1.1.1.2.3.4.1.3.1. </t>
  </si>
  <si>
    <t>Inštalačný rámik - malý</t>
  </si>
  <si>
    <t>1.1.1.2.3.4.1.3.2. </t>
  </si>
  <si>
    <t>Inštalačný rámik - malý (SDIJ)</t>
  </si>
  <si>
    <t>1.1.1.2.3.4.1.3.3. </t>
  </si>
  <si>
    <t>Inštalačný rámik - malý (ZE)</t>
  </si>
  <si>
    <t>1.1.1.2.3.4.1.3.4. </t>
  </si>
  <si>
    <t>Inštalačný rámik - malý (ZU ZVST)</t>
  </si>
  <si>
    <t>1.1.1.2.3.4.1.3.5. </t>
  </si>
  <si>
    <t>Inštalačný rámik stredný (SJD)</t>
  </si>
  <si>
    <t>1.1.1.2.3.4.1.3.6. </t>
  </si>
  <si>
    <t>Inštalačný rámik stredný (ZLJ. AVKJV)</t>
  </si>
  <si>
    <t>1.1.1.2.3.4.1.3.7. </t>
  </si>
  <si>
    <t>Inštalačný rámik stredný (ZLJK)</t>
  </si>
  <si>
    <t>1.1.1.2.3.4.1.3.8. </t>
  </si>
  <si>
    <t>Inštalačný rámik veľký (KJ. KJD. VKJ)</t>
  </si>
  <si>
    <t>1.1.1.2.3.4.1.3.9. </t>
  </si>
  <si>
    <t>bm</t>
  </si>
  <si>
    <t>Kábel CHKE-R 2x2.5</t>
  </si>
  <si>
    <t>1.1.1.2.3.4.1.3.10. </t>
  </si>
  <si>
    <t>Kábel UTP Cat5E LSOH</t>
  </si>
  <si>
    <t>1.1.1.2.3.4.1.3.11. </t>
  </si>
  <si>
    <t>Konektor RJ45 vrátane premerania</t>
  </si>
  <si>
    <t>1.1.1.2.3.4.1.3.12. </t>
  </si>
  <si>
    <t>Odbočná krabica KT250</t>
  </si>
  <si>
    <t>1.1.1.2.3.4.1.3.13. </t>
  </si>
  <si>
    <t>Záves volacej šnúry</t>
  </si>
  <si>
    <t>1.1.1.2.3.4.1.4. </t>
  </si>
  <si>
    <t>Montáž prvkov systému a softvér</t>
  </si>
  <si>
    <t>1.1.1.2.3.4.1.4.1. </t>
  </si>
  <si>
    <t>1.1.1.2.3.4.1.4.2. </t>
  </si>
  <si>
    <t>1.1.1.2.3.4.1.4.3. </t>
  </si>
  <si>
    <t>1.1.1.2.3.4.1.4.4. </t>
  </si>
  <si>
    <t>1.1.1.2.3.4.1.4.5. </t>
  </si>
  <si>
    <t>1.1.1.2.3.4.1.4.6. </t>
  </si>
  <si>
    <t>1.1.1.2.3.4.1.4.7. </t>
  </si>
  <si>
    <t>1.1.1.2.3.4.1.4.8. </t>
  </si>
  <si>
    <t>1.1.1.2.3.4.1.4.9. </t>
  </si>
  <si>
    <t>1.1.1.2.3.4.1.4.10. </t>
  </si>
  <si>
    <t>1.1.1.2.3.4.1.4.11. </t>
  </si>
  <si>
    <t>1.1.1.2.3.4.1.4.12. </t>
  </si>
  <si>
    <t>1.1.1.2.3.4.1.4.13. </t>
  </si>
  <si>
    <t>1.1.1.2.3.4.1.4.14. </t>
  </si>
  <si>
    <t>1.1.1.2.3.4.1.4.15. </t>
  </si>
  <si>
    <t>1.1.1.2.3.4.1.4.16. </t>
  </si>
  <si>
    <t>1.1.1.2.3.4.1.4.17. </t>
  </si>
  <si>
    <t>1.1.1.2.3.4.1.4.18. </t>
  </si>
  <si>
    <t>1.1.1.2.3.4.1.4.19. </t>
  </si>
  <si>
    <t>1.1.1.2.3.4.1.4.20. </t>
  </si>
  <si>
    <t>1.1.1.2.3.4.1.5. </t>
  </si>
  <si>
    <t>Oživenie softvéru</t>
  </si>
  <si>
    <t>1.1.1.2.3.4.1.5.1. </t>
  </si>
  <si>
    <t>1.1.1.2.3.4.1.5.2. </t>
  </si>
  <si>
    <t>1.1.1.2.3.4.1.5.3. </t>
  </si>
  <si>
    <t>1.1.1.2.3.4.1.5.4. </t>
  </si>
  <si>
    <t>1.1.1.2.3.4.1.5.5. </t>
  </si>
  <si>
    <t>1.1.1.2.3.4.1.5.6. </t>
  </si>
  <si>
    <t>1.1.1.2.3.4.1.5.7. </t>
  </si>
  <si>
    <t>1.1.1.2.3.4.1.6. </t>
  </si>
  <si>
    <t>Montáž inštalačného materiálu</t>
  </si>
  <si>
    <t>1.1.1.2.3.4.1.6.1. </t>
  </si>
  <si>
    <t>1.1.1.2.3.4.1.6.2. </t>
  </si>
  <si>
    <t>1.1.1.2.3.4.1.6.3. </t>
  </si>
  <si>
    <t>1.1.1.2.3.4.1.6.4. </t>
  </si>
  <si>
    <t>1.1.1.2.3.4.1.6.5. </t>
  </si>
  <si>
    <t>1.1.1.2.3.4.1.6.6. </t>
  </si>
  <si>
    <t>1.1.1.2.3.4.1.6.7. </t>
  </si>
  <si>
    <t>1.1.1.2.3.4.1.6.8. </t>
  </si>
  <si>
    <t>1.1.1.2.3.4.1.6.9. </t>
  </si>
  <si>
    <t>1.1.1.2.3.4.1.6.10. </t>
  </si>
  <si>
    <t>1.1.1.2.3.4.1.6.11. </t>
  </si>
  <si>
    <t>1.1.1.2.3.4.1.6.12. </t>
  </si>
  <si>
    <t>1.1.1.2.3.4.1.6.13. </t>
  </si>
  <si>
    <t>1.1.1.3. </t>
  </si>
  <si>
    <t>Národný Ústav Vyšné Hágy - 5. poschodie časť A - Rozvody medicinálnych plynov</t>
  </si>
  <si>
    <t>1.1.1.3.1. </t>
  </si>
  <si>
    <t>Druh plynu - kyslík</t>
  </si>
  <si>
    <t>1.1.1.3.1.1. </t>
  </si>
  <si>
    <t>Medená trubka   8x1 podľa EN7396</t>
  </si>
  <si>
    <t>1.1.1.3.1.2. </t>
  </si>
  <si>
    <t>Medená trubka   12x1 podľa EN7396</t>
  </si>
  <si>
    <t>1.1.1.3.1.3. </t>
  </si>
  <si>
    <t>Medená trubka   18x1 podľa EN7396</t>
  </si>
  <si>
    <t>1.1.1.3.1.4. </t>
  </si>
  <si>
    <t>Medená trubka   22x1 podľa EN7396</t>
  </si>
  <si>
    <t>1.1.1.3.1.5. </t>
  </si>
  <si>
    <t>Tvarovky Cu podľa EN7396</t>
  </si>
  <si>
    <t>1.1.1.3.1.6. </t>
  </si>
  <si>
    <t>g</t>
  </si>
  <si>
    <t>Ag spájka 45 + pasta podľa EN7396</t>
  </si>
  <si>
    <t>1.1.1.3.1.7. </t>
  </si>
  <si>
    <t>Chránička potrubia.  oceľová trubka 26.9x2.6/0.5m. podľa EN7396 vrátane upchávky</t>
  </si>
  <si>
    <t>1.1.1.3.1.8. </t>
  </si>
  <si>
    <t>Chránička potrubia.  oceľová trubka 38x2.6/0.5m. podľa EN7396 vrátane upchávky</t>
  </si>
  <si>
    <t>1.1.1.3.1.9. </t>
  </si>
  <si>
    <t>Napojenie na existujúci rozvod</t>
  </si>
  <si>
    <t>1.1.1.3.1.10. </t>
  </si>
  <si>
    <t>Zaslepenie potrubia Cu do DN25</t>
  </si>
  <si>
    <t>1.1.1.3.1.11. </t>
  </si>
  <si>
    <t>Guľový uzáver  G1". PN20 vrátane skrutkovania a nástavcov</t>
  </si>
  <si>
    <t>1.1.1.3.1.12. </t>
  </si>
  <si>
    <t>Lekársky panel pod omietku podľa EN7396</t>
  </si>
  <si>
    <t>1.1.1.3.1.13. </t>
  </si>
  <si>
    <t>Lekársky panel na omietku podľa EN7396</t>
  </si>
  <si>
    <t>1.1.1.3.1.14. </t>
  </si>
  <si>
    <t>m tr.</t>
  </si>
  <si>
    <t>Ochranný plyn pre spájkovanie Cu trubiek EN7396</t>
  </si>
  <si>
    <t>1.1.1.3.1.15. </t>
  </si>
  <si>
    <t>Náter /značenie/ potrubia podľa technologického postupu dodávateľa</t>
  </si>
  <si>
    <t>1.1.1.3.1.16. </t>
  </si>
  <si>
    <t>Prepláchnutie rozvodu dusíkom do DN25</t>
  </si>
  <si>
    <t>1.1.1.3.1.17. </t>
  </si>
  <si>
    <t>Úseková tlaková skúška podľa EN7396</t>
  </si>
  <si>
    <t>1.1.1.3.1.18. </t>
  </si>
  <si>
    <t>Záverečná tlaková skúška podľa EN7396</t>
  </si>
  <si>
    <t>1.1.1.3.2. </t>
  </si>
  <si>
    <t>Druh plynu - podtlak</t>
  </si>
  <si>
    <t>1.1.1.3.2.1. </t>
  </si>
  <si>
    <t>1.1.1.3.2.2. </t>
  </si>
  <si>
    <t>1.1.1.3.2.3. </t>
  </si>
  <si>
    <t>Medená trubka 22x1 podľa EN7396</t>
  </si>
  <si>
    <t>1.1.1.3.2.4. </t>
  </si>
  <si>
    <t>1.1.1.3.2.5. </t>
  </si>
  <si>
    <t>1.1.1.3.2.6. </t>
  </si>
  <si>
    <t>1.1.1.3.2.7. </t>
  </si>
  <si>
    <t>1.1.1.3.2.8. </t>
  </si>
  <si>
    <t>1.1.1.3.2.9. </t>
  </si>
  <si>
    <t>1.1.1.3.2.10. </t>
  </si>
  <si>
    <t>1.1.1.3.2.11. </t>
  </si>
  <si>
    <t>1.1.1.3.2.12. </t>
  </si>
  <si>
    <t>1.1.1.3.2.13. </t>
  </si>
  <si>
    <t>1.1.1.3.2.14. </t>
  </si>
  <si>
    <t>1.1.1.3.2.15. </t>
  </si>
  <si>
    <t>1.1.1.3.3. </t>
  </si>
  <si>
    <t>Inštalačné komplety</t>
  </si>
  <si>
    <t>1.1.1.3.3.1. </t>
  </si>
  <si>
    <t>Lôžková osvetlovacia rampa  – pre 1 lôžko. lôžkový modul modul 1650mm. izby pacientov a509. a510</t>
  </si>
  <si>
    <t>vybavenie: 1xO, 1xV, zás. 230V, PA, vývody SLP, prísluš., priame, nepriame a nočné osvetlenie, Prevedenie podľa EN7396, Prevedenie a vybavenie viď. výkres č. MP-02</t>
  </si>
  <si>
    <t>1.1.1.3.3.2. </t>
  </si>
  <si>
    <t>Zdrojový most stropný – pre 3 lôžka. dľžka 4920mm. izba pacientov a523</t>
  </si>
  <si>
    <t>vybavenie: 2xO, 2xV, zás. 230V, PA, vývody SLP, prísluš., priame, nepriame a nočné osvetlenie, Prevedenie podľa EN7396, Prevedenie a vybavenie viď. výkres č. MP-02</t>
  </si>
  <si>
    <t>1.1.1.3.4. </t>
  </si>
  <si>
    <t>Ventilové krabice</t>
  </si>
  <si>
    <t>1.1.1.3.4.1. </t>
  </si>
  <si>
    <t>Vent. krabica pod omietku - O G3/4"-1x (pripoj. 18x1). vstupné miesto NIST-1x. kontrolný manometer-1x. čidlo klinického alarmu-1x. podľa EN7396</t>
  </si>
  <si>
    <t>1.1.1.3.4.2. </t>
  </si>
  <si>
    <t>Vent. krabica pod omietku - O.V. G3/4"-2x (pripoj. 18x1). vstupné miesto NIST-2x. kontrolný manometer-2x. čidlo klinického alarmu-2x. podľa EN7396</t>
  </si>
  <si>
    <t>1.1.1.3.5. </t>
  </si>
  <si>
    <t>Alarmový systém</t>
  </si>
  <si>
    <t>1.1.1.3.5.1. </t>
  </si>
  <si>
    <t>Signalizačný hlásič klinického alarmu - 5 miest. Vrátane zdroja. podľa EN7396</t>
  </si>
  <si>
    <t>1.1.1.3.6. </t>
  </si>
  <si>
    <t>Konzoly a príchytný materiál</t>
  </si>
  <si>
    <t>1.1.1.3.6.1. </t>
  </si>
  <si>
    <t>Dodanie a zhotovenie konzol. pomocný príchytný materiál. trubkové objímky. dodanie a osadenie hmoždiniek</t>
  </si>
  <si>
    <t>1.1.1.3.7. </t>
  </si>
  <si>
    <t>Ostatné</t>
  </si>
  <si>
    <t>1.1.1.3.7.1. </t>
  </si>
  <si>
    <t>Zahájenie a vedenie stavby. Ukončenie a odovzdanie stavby</t>
  </si>
  <si>
    <t>1.1.1.3.7.2. </t>
  </si>
  <si>
    <t>Presun materiálu. vnútrostavenisková preprava</t>
  </si>
  <si>
    <t>1.1.1.3.7.3. </t>
  </si>
  <si>
    <t>Požiarna upchávka</t>
  </si>
  <si>
    <t>1.1.1.3.7.4. </t>
  </si>
  <si>
    <t>HZS</t>
  </si>
  <si>
    <t>Skúšky a revízie EN7396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</si>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</sst>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24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9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49.4257812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2485175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2485176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1.23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25">
      <c r="A5" s="2">
        <v>2485178</v>
      </c>
      <c r="B5" s="2" t="s">
        <v>26</v>
      </c>
      <c r="C5" s="2" t="s">
        <v>22</v>
      </c>
      <c r="D5" s="2" t="s">
        <v>27</v>
      </c>
      <c r="E5" s="2">
        <f>ROUND(H6+H252+H873,2)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2485179</v>
      </c>
      <c r="B6" s="2" t="s">
        <v>28</v>
      </c>
      <c r="C6" s="2" t="s">
        <v>22</v>
      </c>
      <c r="D6" s="2" t="s">
        <v>29</v>
      </c>
      <c r="E6" s="2">
        <f>ROUND(H7+H77+H250,2)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2485180</v>
      </c>
      <c r="B7" s="2" t="s">
        <v>30</v>
      </c>
      <c r="C7" s="2" t="s">
        <v>31</v>
      </c>
      <c r="D7" s="2" t="s">
        <v>32</v>
      </c>
      <c r="E7" s="2">
        <f>ROUND(H8+H15+H43+H75,2)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2485181</v>
      </c>
      <c r="B8" s="2" t="s">
        <v>33</v>
      </c>
      <c r="C8" s="2">
        <v>3</v>
      </c>
      <c r="D8" s="2" t="s">
        <v>34</v>
      </c>
      <c r="E8" s="2">
        <f>ROUND(H9+H10+H11+H12+H13+H14,2)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ht="30" x14ac:dyDescent="0.25">
      <c r="A9" s="2">
        <v>2485182</v>
      </c>
      <c r="B9" s="2" t="s">
        <v>35</v>
      </c>
      <c r="C9" s="2" t="s">
        <v>22</v>
      </c>
      <c r="D9" s="2" t="s">
        <v>37</v>
      </c>
      <c r="E9" s="3">
        <v>0</v>
      </c>
      <c r="F9" s="2">
        <v>6</v>
      </c>
      <c r="G9" s="2" t="s">
        <v>36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2485183</v>
      </c>
      <c r="B10" s="2" t="s">
        <v>38</v>
      </c>
      <c r="C10" s="2" t="s">
        <v>22</v>
      </c>
      <c r="D10" s="2" t="s">
        <v>40</v>
      </c>
      <c r="E10" s="3">
        <v>0</v>
      </c>
      <c r="F10" s="2">
        <v>72.28</v>
      </c>
      <c r="G10" s="2" t="s">
        <v>39</v>
      </c>
      <c r="H10" s="2">
        <f t="shared" si="0"/>
        <v>0</v>
      </c>
      <c r="I10" s="2" t="s">
        <v>22</v>
      </c>
      <c r="J10" s="2" t="s">
        <v>0</v>
      </c>
    </row>
    <row r="11" spans="1:10" ht="30" x14ac:dyDescent="0.25">
      <c r="A11" s="2">
        <v>2485184</v>
      </c>
      <c r="B11" s="2" t="s">
        <v>41</v>
      </c>
      <c r="C11" s="2" t="s">
        <v>22</v>
      </c>
      <c r="D11" s="2" t="s">
        <v>42</v>
      </c>
      <c r="E11" s="3">
        <v>0</v>
      </c>
      <c r="F11" s="2">
        <v>72.900000000000006</v>
      </c>
      <c r="G11" s="2" t="s">
        <v>39</v>
      </c>
      <c r="H11" s="2">
        <f t="shared" si="0"/>
        <v>0</v>
      </c>
      <c r="I11" s="2" t="s">
        <v>22</v>
      </c>
      <c r="J11" s="2" t="s">
        <v>0</v>
      </c>
    </row>
    <row r="12" spans="1:10" ht="30" x14ac:dyDescent="0.25">
      <c r="A12" s="2">
        <v>2485185</v>
      </c>
      <c r="B12" s="2" t="s">
        <v>43</v>
      </c>
      <c r="C12" s="2" t="s">
        <v>22</v>
      </c>
      <c r="D12" s="2" t="s">
        <v>44</v>
      </c>
      <c r="E12" s="3">
        <v>0</v>
      </c>
      <c r="F12" s="2">
        <v>2</v>
      </c>
      <c r="G12" s="2" t="s">
        <v>39</v>
      </c>
      <c r="H12" s="2">
        <f t="shared" si="0"/>
        <v>0</v>
      </c>
      <c r="I12" s="2" t="s">
        <v>22</v>
      </c>
      <c r="J12" s="2" t="s">
        <v>0</v>
      </c>
    </row>
    <row r="13" spans="1:10" ht="30" x14ac:dyDescent="0.25">
      <c r="A13" s="2">
        <v>2485186</v>
      </c>
      <c r="B13" s="2" t="s">
        <v>45</v>
      </c>
      <c r="C13" s="2" t="s">
        <v>22</v>
      </c>
      <c r="D13" s="2" t="s">
        <v>46</v>
      </c>
      <c r="E13" s="3">
        <v>0</v>
      </c>
      <c r="F13" s="2">
        <v>1.65</v>
      </c>
      <c r="G13" s="2" t="s">
        <v>39</v>
      </c>
      <c r="H13" s="2">
        <f t="shared" si="0"/>
        <v>0</v>
      </c>
      <c r="I13" s="2" t="s">
        <v>22</v>
      </c>
      <c r="J13" s="2" t="s">
        <v>0</v>
      </c>
    </row>
    <row r="14" spans="1:10" ht="30" x14ac:dyDescent="0.25">
      <c r="A14" s="2">
        <v>2485187</v>
      </c>
      <c r="B14" s="2" t="s">
        <v>47</v>
      </c>
      <c r="C14" s="2" t="s">
        <v>22</v>
      </c>
      <c r="D14" s="2" t="s">
        <v>49</v>
      </c>
      <c r="E14" s="3">
        <v>0</v>
      </c>
      <c r="F14" s="2">
        <v>101.6</v>
      </c>
      <c r="G14" s="2" t="s">
        <v>48</v>
      </c>
      <c r="H14" s="2">
        <f t="shared" si="0"/>
        <v>0</v>
      </c>
      <c r="I14" s="2" t="s">
        <v>22</v>
      </c>
      <c r="J14" s="2" t="s">
        <v>0</v>
      </c>
    </row>
    <row r="15" spans="1:10" x14ac:dyDescent="0.25">
      <c r="A15" s="2">
        <v>2485188</v>
      </c>
      <c r="B15" s="2" t="s">
        <v>50</v>
      </c>
      <c r="C15" s="2">
        <v>6</v>
      </c>
      <c r="D15" s="2" t="s">
        <v>51</v>
      </c>
      <c r="E15" s="2">
        <f>ROUND(H16+H17+H18+H19+H20+H21+H22+H23+H24+H25+H26+H27+H28+H29+H30+H31+H32+H33+H34+H35+H36+H37+H38+H39+H40+H41+H42,2)</f>
        <v>0</v>
      </c>
      <c r="F15" s="2">
        <v>1</v>
      </c>
      <c r="G15" s="2" t="s">
        <v>0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2485189</v>
      </c>
      <c r="B16" s="2" t="s">
        <v>52</v>
      </c>
      <c r="C16" s="2" t="s">
        <v>22</v>
      </c>
      <c r="D16" s="2" t="s">
        <v>53</v>
      </c>
      <c r="E16" s="3">
        <v>0</v>
      </c>
      <c r="F16" s="2">
        <v>10.39</v>
      </c>
      <c r="G16" s="2" t="s">
        <v>39</v>
      </c>
      <c r="H16" s="2">
        <f t="shared" si="0"/>
        <v>0</v>
      </c>
      <c r="I16" s="2" t="s">
        <v>22</v>
      </c>
      <c r="J16" s="2" t="s">
        <v>0</v>
      </c>
    </row>
    <row r="17" spans="1:10" ht="30" x14ac:dyDescent="0.25">
      <c r="A17" s="2">
        <v>2485190</v>
      </c>
      <c r="B17" s="2" t="s">
        <v>54</v>
      </c>
      <c r="C17" s="2" t="s">
        <v>22</v>
      </c>
      <c r="D17" s="2" t="s">
        <v>55</v>
      </c>
      <c r="E17" s="3">
        <v>0</v>
      </c>
      <c r="F17" s="2">
        <v>960.24900000000002</v>
      </c>
      <c r="G17" s="2" t="s">
        <v>48</v>
      </c>
      <c r="H17" s="2">
        <f t="shared" si="0"/>
        <v>0</v>
      </c>
      <c r="I17" s="2" t="s">
        <v>22</v>
      </c>
      <c r="J17" s="2" t="s">
        <v>0</v>
      </c>
    </row>
    <row r="18" spans="1:10" ht="30" x14ac:dyDescent="0.25">
      <c r="A18" s="2">
        <v>2485191</v>
      </c>
      <c r="B18" s="2" t="s">
        <v>56</v>
      </c>
      <c r="C18" s="2" t="s">
        <v>22</v>
      </c>
      <c r="D18" s="2" t="s">
        <v>57</v>
      </c>
      <c r="E18" s="3">
        <v>0</v>
      </c>
      <c r="F18" s="2">
        <v>245.80500000000001</v>
      </c>
      <c r="G18" s="2" t="s">
        <v>39</v>
      </c>
      <c r="H18" s="2">
        <f t="shared" si="0"/>
        <v>0</v>
      </c>
      <c r="I18" s="2" t="s">
        <v>22</v>
      </c>
      <c r="J18" s="2" t="s">
        <v>0</v>
      </c>
    </row>
    <row r="19" spans="1:10" x14ac:dyDescent="0.25">
      <c r="A19" s="2">
        <v>2485192</v>
      </c>
      <c r="B19" s="2" t="s">
        <v>58</v>
      </c>
      <c r="C19" s="2" t="s">
        <v>22</v>
      </c>
      <c r="D19" s="2" t="s">
        <v>60</v>
      </c>
      <c r="E19" s="3">
        <v>0</v>
      </c>
      <c r="F19" s="2">
        <v>1</v>
      </c>
      <c r="G19" s="2" t="s">
        <v>59</v>
      </c>
      <c r="H19" s="2">
        <f t="shared" si="0"/>
        <v>0</v>
      </c>
      <c r="I19" s="2" t="s">
        <v>22</v>
      </c>
      <c r="J19" s="2" t="s">
        <v>0</v>
      </c>
    </row>
    <row r="20" spans="1:10" x14ac:dyDescent="0.25">
      <c r="A20" s="2">
        <v>2485193</v>
      </c>
      <c r="B20" s="2" t="s">
        <v>61</v>
      </c>
      <c r="C20" s="2" t="s">
        <v>22</v>
      </c>
      <c r="D20" s="2" t="s">
        <v>62</v>
      </c>
      <c r="E20" s="3">
        <v>0</v>
      </c>
      <c r="F20" s="2">
        <v>3245</v>
      </c>
      <c r="G20" s="2" t="s">
        <v>48</v>
      </c>
      <c r="H20" s="2">
        <f t="shared" si="0"/>
        <v>0</v>
      </c>
      <c r="I20" s="2" t="s">
        <v>22</v>
      </c>
      <c r="J20" s="2" t="s">
        <v>0</v>
      </c>
    </row>
    <row r="21" spans="1:10" ht="30" x14ac:dyDescent="0.25">
      <c r="A21" s="2">
        <v>2485194</v>
      </c>
      <c r="B21" s="2" t="s">
        <v>63</v>
      </c>
      <c r="C21" s="2" t="s">
        <v>22</v>
      </c>
      <c r="D21" s="2" t="s">
        <v>64</v>
      </c>
      <c r="E21" s="3">
        <v>0</v>
      </c>
      <c r="F21" s="2">
        <v>472</v>
      </c>
      <c r="G21" s="2" t="s">
        <v>36</v>
      </c>
      <c r="H21" s="2">
        <f t="shared" si="0"/>
        <v>0</v>
      </c>
      <c r="I21" s="2" t="s">
        <v>22</v>
      </c>
      <c r="J21" s="2" t="s">
        <v>0</v>
      </c>
    </row>
    <row r="22" spans="1:10" x14ac:dyDescent="0.25">
      <c r="A22" s="2">
        <v>2485195</v>
      </c>
      <c r="B22" s="2" t="s">
        <v>65</v>
      </c>
      <c r="C22" s="2" t="s">
        <v>22</v>
      </c>
      <c r="D22" s="2" t="s">
        <v>66</v>
      </c>
      <c r="E22" s="3">
        <v>0</v>
      </c>
      <c r="F22" s="2">
        <v>15</v>
      </c>
      <c r="G22" s="2" t="s">
        <v>36</v>
      </c>
      <c r="H22" s="2">
        <f t="shared" si="0"/>
        <v>0</v>
      </c>
      <c r="I22" s="2" t="s">
        <v>22</v>
      </c>
      <c r="J22" s="2" t="s">
        <v>0</v>
      </c>
    </row>
    <row r="23" spans="1:10" ht="30" x14ac:dyDescent="0.25">
      <c r="A23" s="2">
        <v>2485196</v>
      </c>
      <c r="B23" s="2" t="s">
        <v>67</v>
      </c>
      <c r="C23" s="2" t="s">
        <v>22</v>
      </c>
      <c r="D23" s="2" t="s">
        <v>68</v>
      </c>
      <c r="E23" s="3">
        <v>0</v>
      </c>
      <c r="F23" s="2">
        <v>983.93</v>
      </c>
      <c r="G23" s="2" t="s">
        <v>39</v>
      </c>
      <c r="H23" s="2">
        <f t="shared" si="0"/>
        <v>0</v>
      </c>
      <c r="I23" s="2" t="s">
        <v>22</v>
      </c>
      <c r="J23" s="2" t="s">
        <v>0</v>
      </c>
    </row>
    <row r="24" spans="1:10" ht="30" x14ac:dyDescent="0.25">
      <c r="A24" s="2">
        <v>2485197</v>
      </c>
      <c r="B24" s="2" t="s">
        <v>69</v>
      </c>
      <c r="C24" s="2" t="s">
        <v>22</v>
      </c>
      <c r="D24" s="2" t="s">
        <v>70</v>
      </c>
      <c r="E24" s="3">
        <v>0</v>
      </c>
      <c r="F24" s="2">
        <v>246.15600000000001</v>
      </c>
      <c r="G24" s="2" t="s">
        <v>39</v>
      </c>
      <c r="H24" s="2">
        <f t="shared" si="0"/>
        <v>0</v>
      </c>
      <c r="I24" s="2" t="s">
        <v>22</v>
      </c>
      <c r="J24" s="2" t="s">
        <v>0</v>
      </c>
    </row>
    <row r="25" spans="1:10" ht="30" x14ac:dyDescent="0.25">
      <c r="A25" s="2">
        <v>2485198</v>
      </c>
      <c r="B25" s="2" t="s">
        <v>71</v>
      </c>
      <c r="C25" s="2" t="s">
        <v>22</v>
      </c>
      <c r="D25" s="2" t="s">
        <v>72</v>
      </c>
      <c r="E25" s="3">
        <v>0</v>
      </c>
      <c r="F25" s="2">
        <v>1029.4380000000001</v>
      </c>
      <c r="G25" s="2" t="s">
        <v>39</v>
      </c>
      <c r="H25" s="2">
        <f t="shared" si="0"/>
        <v>0</v>
      </c>
      <c r="I25" s="2" t="s">
        <v>22</v>
      </c>
      <c r="J25" s="2" t="s">
        <v>0</v>
      </c>
    </row>
    <row r="26" spans="1:10" ht="30" x14ac:dyDescent="0.25">
      <c r="A26" s="2">
        <v>2485199</v>
      </c>
      <c r="B26" s="2" t="s">
        <v>73</v>
      </c>
      <c r="C26" s="2" t="s">
        <v>22</v>
      </c>
      <c r="D26" s="2" t="s">
        <v>74</v>
      </c>
      <c r="E26" s="3">
        <v>0</v>
      </c>
      <c r="F26" s="2">
        <v>1029.4380000000001</v>
      </c>
      <c r="G26" s="2" t="s">
        <v>39</v>
      </c>
      <c r="H26" s="2">
        <f t="shared" si="0"/>
        <v>0</v>
      </c>
      <c r="I26" s="2" t="s">
        <v>22</v>
      </c>
      <c r="J26" s="2" t="s">
        <v>0</v>
      </c>
    </row>
    <row r="27" spans="1:10" ht="30" x14ac:dyDescent="0.25">
      <c r="A27" s="2">
        <v>2485200</v>
      </c>
      <c r="B27" s="2" t="s">
        <v>75</v>
      </c>
      <c r="C27" s="2" t="s">
        <v>22</v>
      </c>
      <c r="D27" s="2" t="s">
        <v>76</v>
      </c>
      <c r="E27" s="3">
        <v>0</v>
      </c>
      <c r="F27" s="2">
        <v>1029.4380000000001</v>
      </c>
      <c r="G27" s="2" t="s">
        <v>39</v>
      </c>
      <c r="H27" s="2">
        <f t="shared" si="0"/>
        <v>0</v>
      </c>
      <c r="I27" s="2" t="s">
        <v>22</v>
      </c>
      <c r="J27" s="2" t="s">
        <v>0</v>
      </c>
    </row>
    <row r="28" spans="1:10" ht="30" x14ac:dyDescent="0.25">
      <c r="A28" s="2">
        <v>2485201</v>
      </c>
      <c r="B28" s="2" t="s">
        <v>77</v>
      </c>
      <c r="C28" s="2" t="s">
        <v>22</v>
      </c>
      <c r="D28" s="2" t="s">
        <v>78</v>
      </c>
      <c r="E28" s="3">
        <v>0</v>
      </c>
      <c r="F28" s="2">
        <v>1029.4380000000001</v>
      </c>
      <c r="G28" s="2" t="s">
        <v>39</v>
      </c>
      <c r="H28" s="2">
        <f t="shared" si="0"/>
        <v>0</v>
      </c>
      <c r="I28" s="2" t="s">
        <v>22</v>
      </c>
      <c r="J28" s="2" t="s">
        <v>0</v>
      </c>
    </row>
    <row r="29" spans="1:10" x14ac:dyDescent="0.25">
      <c r="A29" s="2">
        <v>2485202</v>
      </c>
      <c r="B29" s="2" t="s">
        <v>79</v>
      </c>
      <c r="C29" s="2" t="s">
        <v>22</v>
      </c>
      <c r="D29" s="2" t="s">
        <v>80</v>
      </c>
      <c r="E29" s="3">
        <v>0</v>
      </c>
      <c r="F29" s="2">
        <v>271.73200000000003</v>
      </c>
      <c r="G29" s="2" t="s">
        <v>48</v>
      </c>
      <c r="H29" s="2">
        <f t="shared" si="0"/>
        <v>0</v>
      </c>
      <c r="I29" s="2" t="s">
        <v>22</v>
      </c>
      <c r="J29" s="2" t="s">
        <v>0</v>
      </c>
    </row>
    <row r="30" spans="1:10" ht="30" x14ac:dyDescent="0.25">
      <c r="A30" s="2">
        <v>2485203</v>
      </c>
      <c r="B30" s="2" t="s">
        <v>81</v>
      </c>
      <c r="C30" s="2" t="s">
        <v>22</v>
      </c>
      <c r="D30" s="2" t="s">
        <v>82</v>
      </c>
      <c r="E30" s="3">
        <v>0</v>
      </c>
      <c r="F30" s="2">
        <v>211.26900000000001</v>
      </c>
      <c r="G30" s="2" t="s">
        <v>39</v>
      </c>
      <c r="H30" s="2">
        <f t="shared" si="0"/>
        <v>0</v>
      </c>
      <c r="I30" s="2" t="s">
        <v>22</v>
      </c>
      <c r="J30" s="2" t="s">
        <v>0</v>
      </c>
    </row>
    <row r="31" spans="1:10" x14ac:dyDescent="0.25">
      <c r="A31" s="2">
        <v>2485204</v>
      </c>
      <c r="B31" s="2" t="s">
        <v>83</v>
      </c>
      <c r="C31" s="2" t="s">
        <v>22</v>
      </c>
      <c r="D31" s="2" t="s">
        <v>84</v>
      </c>
      <c r="E31" s="3">
        <v>0</v>
      </c>
      <c r="F31" s="2">
        <v>276.12400000000002</v>
      </c>
      <c r="G31" s="2" t="s">
        <v>48</v>
      </c>
      <c r="H31" s="2">
        <f t="shared" si="0"/>
        <v>0</v>
      </c>
      <c r="I31" s="2" t="s">
        <v>22</v>
      </c>
      <c r="J31" s="2" t="s">
        <v>0</v>
      </c>
    </row>
    <row r="32" spans="1:10" ht="30" x14ac:dyDescent="0.25">
      <c r="A32" s="2">
        <v>2485205</v>
      </c>
      <c r="B32" s="2" t="s">
        <v>85</v>
      </c>
      <c r="C32" s="2" t="s">
        <v>22</v>
      </c>
      <c r="D32" s="2" t="s">
        <v>87</v>
      </c>
      <c r="E32" s="3">
        <v>0</v>
      </c>
      <c r="F32" s="2">
        <v>2.7</v>
      </c>
      <c r="G32" s="2" t="s">
        <v>86</v>
      </c>
      <c r="H32" s="2">
        <f t="shared" si="0"/>
        <v>0</v>
      </c>
      <c r="I32" s="2" t="s">
        <v>22</v>
      </c>
      <c r="J32" s="2" t="s">
        <v>0</v>
      </c>
    </row>
    <row r="33" spans="1:10" x14ac:dyDescent="0.25">
      <c r="A33" s="2">
        <v>2485206</v>
      </c>
      <c r="B33" s="2" t="s">
        <v>88</v>
      </c>
      <c r="C33" s="2" t="s">
        <v>22</v>
      </c>
      <c r="D33" s="2" t="s">
        <v>89</v>
      </c>
      <c r="E33" s="3">
        <v>0</v>
      </c>
      <c r="F33" s="2">
        <v>998.47500000000002</v>
      </c>
      <c r="G33" s="2" t="s">
        <v>39</v>
      </c>
      <c r="H33" s="2">
        <f t="shared" si="0"/>
        <v>0</v>
      </c>
      <c r="I33" s="2" t="s">
        <v>22</v>
      </c>
      <c r="J33" s="2" t="s">
        <v>0</v>
      </c>
    </row>
    <row r="34" spans="1:10" x14ac:dyDescent="0.25">
      <c r="A34" s="2">
        <v>2485207</v>
      </c>
      <c r="B34" s="2" t="s">
        <v>90</v>
      </c>
      <c r="C34" s="2" t="s">
        <v>22</v>
      </c>
      <c r="D34" s="2" t="s">
        <v>92</v>
      </c>
      <c r="E34" s="3">
        <v>0</v>
      </c>
      <c r="F34" s="2">
        <v>2313.9659999999999</v>
      </c>
      <c r="G34" s="2" t="s">
        <v>91</v>
      </c>
      <c r="H34" s="2">
        <f t="shared" si="0"/>
        <v>0</v>
      </c>
      <c r="I34" s="2" t="s">
        <v>22</v>
      </c>
      <c r="J34" s="2" t="s">
        <v>0</v>
      </c>
    </row>
    <row r="35" spans="1:10" ht="30" x14ac:dyDescent="0.25">
      <c r="A35" s="2">
        <v>2485208</v>
      </c>
      <c r="B35" s="2" t="s">
        <v>93</v>
      </c>
      <c r="C35" s="2" t="s">
        <v>22</v>
      </c>
      <c r="D35" s="2" t="s">
        <v>94</v>
      </c>
      <c r="E35" s="3">
        <v>0</v>
      </c>
      <c r="F35" s="2">
        <v>6.2380000000000004</v>
      </c>
      <c r="G35" s="2" t="s">
        <v>39</v>
      </c>
      <c r="H35" s="2">
        <f t="shared" si="0"/>
        <v>0</v>
      </c>
      <c r="I35" s="2" t="s">
        <v>22</v>
      </c>
      <c r="J35" s="2" t="s">
        <v>0</v>
      </c>
    </row>
    <row r="36" spans="1:10" x14ac:dyDescent="0.25">
      <c r="A36" s="2">
        <v>2485209</v>
      </c>
      <c r="B36" s="2" t="s">
        <v>95</v>
      </c>
      <c r="C36" s="2" t="s">
        <v>22</v>
      </c>
      <c r="D36" s="2" t="s">
        <v>96</v>
      </c>
      <c r="E36" s="3">
        <v>0</v>
      </c>
      <c r="F36" s="2">
        <v>1.2849999999999999</v>
      </c>
      <c r="G36" s="2" t="s">
        <v>91</v>
      </c>
      <c r="H36" s="2">
        <f t="shared" si="0"/>
        <v>0</v>
      </c>
      <c r="I36" s="2" t="s">
        <v>22</v>
      </c>
      <c r="J36" s="2" t="s">
        <v>0</v>
      </c>
    </row>
    <row r="37" spans="1:10" ht="30" x14ac:dyDescent="0.25">
      <c r="A37" s="2">
        <v>2485210</v>
      </c>
      <c r="B37" s="2" t="s">
        <v>97</v>
      </c>
      <c r="C37" s="2" t="s">
        <v>22</v>
      </c>
      <c r="D37" s="2" t="s">
        <v>98</v>
      </c>
      <c r="E37" s="3">
        <v>0</v>
      </c>
      <c r="F37" s="2">
        <v>931.02499999999998</v>
      </c>
      <c r="G37" s="2" t="s">
        <v>39</v>
      </c>
      <c r="H37" s="2">
        <f t="shared" si="0"/>
        <v>0</v>
      </c>
      <c r="I37" s="2" t="s">
        <v>22</v>
      </c>
      <c r="J37" s="2" t="s">
        <v>0</v>
      </c>
    </row>
    <row r="38" spans="1:10" x14ac:dyDescent="0.25">
      <c r="A38" s="2">
        <v>2485211</v>
      </c>
      <c r="B38" s="2" t="s">
        <v>99</v>
      </c>
      <c r="C38" s="2" t="s">
        <v>22</v>
      </c>
      <c r="D38" s="2" t="s">
        <v>100</v>
      </c>
      <c r="E38" s="3">
        <v>0</v>
      </c>
      <c r="F38" s="2">
        <v>67.45</v>
      </c>
      <c r="G38" s="2" t="s">
        <v>39</v>
      </c>
      <c r="H38" s="2">
        <f t="shared" si="0"/>
        <v>0</v>
      </c>
      <c r="I38" s="2" t="s">
        <v>22</v>
      </c>
      <c r="J38" s="2" t="s">
        <v>0</v>
      </c>
    </row>
    <row r="39" spans="1:10" ht="30" x14ac:dyDescent="0.25">
      <c r="A39" s="2">
        <v>2485212</v>
      </c>
      <c r="B39" s="2" t="s">
        <v>101</v>
      </c>
      <c r="C39" s="2" t="s">
        <v>22</v>
      </c>
      <c r="D39" s="2" t="s">
        <v>102</v>
      </c>
      <c r="E39" s="3">
        <v>0</v>
      </c>
      <c r="F39" s="2">
        <v>11</v>
      </c>
      <c r="G39" s="2" t="s">
        <v>36</v>
      </c>
      <c r="H39" s="2">
        <f t="shared" si="0"/>
        <v>0</v>
      </c>
      <c r="I39" s="2" t="s">
        <v>22</v>
      </c>
      <c r="J39" s="2" t="s">
        <v>0</v>
      </c>
    </row>
    <row r="40" spans="1:10" x14ac:dyDescent="0.25">
      <c r="A40" s="2">
        <v>2485213</v>
      </c>
      <c r="B40" s="2" t="s">
        <v>103</v>
      </c>
      <c r="C40" s="2" t="s">
        <v>22</v>
      </c>
      <c r="D40" s="2" t="s">
        <v>104</v>
      </c>
      <c r="E40" s="3">
        <v>0</v>
      </c>
      <c r="F40" s="2">
        <v>6</v>
      </c>
      <c r="G40" s="2" t="s">
        <v>36</v>
      </c>
      <c r="H40" s="2">
        <f t="shared" si="0"/>
        <v>0</v>
      </c>
      <c r="I40" s="2" t="s">
        <v>22</v>
      </c>
      <c r="J40" s="2" t="s">
        <v>0</v>
      </c>
    </row>
    <row r="41" spans="1:10" x14ac:dyDescent="0.25">
      <c r="A41" s="2">
        <v>2485214</v>
      </c>
      <c r="B41" s="2" t="s">
        <v>105</v>
      </c>
      <c r="C41" s="2" t="s">
        <v>22</v>
      </c>
      <c r="D41" s="2" t="s">
        <v>106</v>
      </c>
      <c r="E41" s="3">
        <v>0</v>
      </c>
      <c r="F41" s="2">
        <v>3</v>
      </c>
      <c r="G41" s="2" t="s">
        <v>36</v>
      </c>
      <c r="H41" s="2">
        <f t="shared" si="0"/>
        <v>0</v>
      </c>
      <c r="I41" s="2" t="s">
        <v>22</v>
      </c>
      <c r="J41" s="2" t="s">
        <v>0</v>
      </c>
    </row>
    <row r="42" spans="1:10" x14ac:dyDescent="0.25">
      <c r="A42" s="2">
        <v>2485215</v>
      </c>
      <c r="B42" s="2" t="s">
        <v>107</v>
      </c>
      <c r="C42" s="2" t="s">
        <v>22</v>
      </c>
      <c r="D42" s="2" t="s">
        <v>108</v>
      </c>
      <c r="E42" s="3">
        <v>0</v>
      </c>
      <c r="F42" s="2">
        <v>2</v>
      </c>
      <c r="G42" s="2" t="s">
        <v>36</v>
      </c>
      <c r="H42" s="2">
        <f t="shared" si="0"/>
        <v>0</v>
      </c>
      <c r="I42" s="2" t="s">
        <v>22</v>
      </c>
      <c r="J42" s="2" t="s">
        <v>0</v>
      </c>
    </row>
    <row r="43" spans="1:10" x14ac:dyDescent="0.25">
      <c r="A43" s="2">
        <v>2485216</v>
      </c>
      <c r="B43" s="2" t="s">
        <v>109</v>
      </c>
      <c r="C43" s="2">
        <v>9</v>
      </c>
      <c r="D43" s="2" t="s">
        <v>110</v>
      </c>
      <c r="E43" s="2">
        <f>ROUND(H44+H45+H46+H47+H48+H49+H50+H51+H52+H53+H54+H55+H56+H57+H58+H59+H60+H61+H62+H63+H64+H65+H66+H67+H68+H69+H70+H71+H72+H73+H74,2)</f>
        <v>0</v>
      </c>
      <c r="F43" s="2">
        <v>1</v>
      </c>
      <c r="G43" s="2" t="s">
        <v>0</v>
      </c>
      <c r="H43" s="2">
        <f t="shared" si="0"/>
        <v>0</v>
      </c>
      <c r="I43" s="2" t="s">
        <v>22</v>
      </c>
      <c r="J43" s="2" t="s">
        <v>0</v>
      </c>
    </row>
    <row r="44" spans="1:10" ht="30" x14ac:dyDescent="0.25">
      <c r="A44" s="2">
        <v>2485217</v>
      </c>
      <c r="B44" s="2" t="s">
        <v>111</v>
      </c>
      <c r="C44" s="2" t="s">
        <v>22</v>
      </c>
      <c r="D44" s="2" t="s">
        <v>112</v>
      </c>
      <c r="E44" s="3">
        <v>0</v>
      </c>
      <c r="F44" s="2">
        <v>1010.569</v>
      </c>
      <c r="G44" s="2" t="s">
        <v>39</v>
      </c>
      <c r="H44" s="2">
        <f t="shared" si="0"/>
        <v>0</v>
      </c>
      <c r="I44" s="2" t="s">
        <v>22</v>
      </c>
      <c r="J44" s="2" t="s">
        <v>0</v>
      </c>
    </row>
    <row r="45" spans="1:10" x14ac:dyDescent="0.25">
      <c r="A45" s="2">
        <v>2485218</v>
      </c>
      <c r="B45" s="2" t="s">
        <v>113</v>
      </c>
      <c r="C45" s="2" t="s">
        <v>22</v>
      </c>
      <c r="D45" s="2" t="s">
        <v>114</v>
      </c>
      <c r="E45" s="3">
        <v>0</v>
      </c>
      <c r="F45" s="2">
        <v>192.25</v>
      </c>
      <c r="G45" s="2" t="s">
        <v>39</v>
      </c>
      <c r="H45" s="2">
        <f t="shared" si="0"/>
        <v>0</v>
      </c>
      <c r="I45" s="2" t="s">
        <v>22</v>
      </c>
      <c r="J45" s="2" t="s">
        <v>0</v>
      </c>
    </row>
    <row r="46" spans="1:10" x14ac:dyDescent="0.25">
      <c r="A46" s="2">
        <v>2485219</v>
      </c>
      <c r="B46" s="2" t="s">
        <v>115</v>
      </c>
      <c r="C46" s="2" t="s">
        <v>22</v>
      </c>
      <c r="D46" s="2" t="s">
        <v>116</v>
      </c>
      <c r="E46" s="3">
        <v>0</v>
      </c>
      <c r="F46" s="2">
        <v>67.45</v>
      </c>
      <c r="G46" s="2" t="s">
        <v>39</v>
      </c>
      <c r="H46" s="2">
        <f t="shared" si="0"/>
        <v>0</v>
      </c>
      <c r="I46" s="2" t="s">
        <v>22</v>
      </c>
      <c r="J46" s="2" t="s">
        <v>0</v>
      </c>
    </row>
    <row r="47" spans="1:10" x14ac:dyDescent="0.25">
      <c r="A47" s="2">
        <v>2485220</v>
      </c>
      <c r="B47" s="2" t="s">
        <v>117</v>
      </c>
      <c r="C47" s="2" t="s">
        <v>22</v>
      </c>
      <c r="D47" s="2" t="s">
        <v>118</v>
      </c>
      <c r="E47" s="3">
        <v>0</v>
      </c>
      <c r="F47" s="2">
        <v>252.31299999999999</v>
      </c>
      <c r="G47" s="2" t="s">
        <v>48</v>
      </c>
      <c r="H47" s="2">
        <f t="shared" si="0"/>
        <v>0</v>
      </c>
      <c r="I47" s="2" t="s">
        <v>22</v>
      </c>
      <c r="J47" s="2" t="s">
        <v>0</v>
      </c>
    </row>
    <row r="48" spans="1:10" ht="30" x14ac:dyDescent="0.25">
      <c r="A48" s="2">
        <v>2485221</v>
      </c>
      <c r="B48" s="2" t="s">
        <v>119</v>
      </c>
      <c r="C48" s="2" t="s">
        <v>22</v>
      </c>
      <c r="D48" s="2" t="s">
        <v>120</v>
      </c>
      <c r="E48" s="3">
        <v>0</v>
      </c>
      <c r="F48" s="2">
        <v>10</v>
      </c>
      <c r="G48" s="2" t="s">
        <v>36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2485222</v>
      </c>
      <c r="B49" s="2" t="s">
        <v>121</v>
      </c>
      <c r="C49" s="2" t="s">
        <v>22</v>
      </c>
      <c r="D49" s="2" t="s">
        <v>122</v>
      </c>
      <c r="E49" s="3">
        <v>0</v>
      </c>
      <c r="F49" s="2">
        <v>10</v>
      </c>
      <c r="G49" s="2" t="s">
        <v>36</v>
      </c>
      <c r="H49" s="2">
        <f t="shared" si="0"/>
        <v>0</v>
      </c>
      <c r="I49" s="2" t="s">
        <v>22</v>
      </c>
      <c r="J49" s="2" t="s">
        <v>0</v>
      </c>
    </row>
    <row r="50" spans="1:10" ht="30" x14ac:dyDescent="0.25">
      <c r="A50" s="2">
        <v>2485223</v>
      </c>
      <c r="B50" s="2" t="s">
        <v>123</v>
      </c>
      <c r="C50" s="2" t="s">
        <v>22</v>
      </c>
      <c r="D50" s="2" t="s">
        <v>124</v>
      </c>
      <c r="E50" s="3">
        <v>0</v>
      </c>
      <c r="F50" s="2">
        <v>5.9850000000000003</v>
      </c>
      <c r="G50" s="2" t="s">
        <v>39</v>
      </c>
      <c r="H50" s="2">
        <f t="shared" si="0"/>
        <v>0</v>
      </c>
      <c r="I50" s="2" t="s">
        <v>22</v>
      </c>
      <c r="J50" s="2" t="s">
        <v>0</v>
      </c>
    </row>
    <row r="51" spans="1:10" x14ac:dyDescent="0.25">
      <c r="A51" s="2">
        <v>2485224</v>
      </c>
      <c r="B51" s="2" t="s">
        <v>125</v>
      </c>
      <c r="C51" s="2" t="s">
        <v>22</v>
      </c>
      <c r="D51" s="2" t="s">
        <v>126</v>
      </c>
      <c r="E51" s="3">
        <v>0</v>
      </c>
      <c r="F51" s="2">
        <v>75.498999999999995</v>
      </c>
      <c r="G51" s="2" t="s">
        <v>39</v>
      </c>
      <c r="H51" s="2">
        <f t="shared" si="0"/>
        <v>0</v>
      </c>
      <c r="I51" s="2" t="s">
        <v>22</v>
      </c>
      <c r="J51" s="2" t="s">
        <v>0</v>
      </c>
    </row>
    <row r="52" spans="1:10" ht="30" x14ac:dyDescent="0.25">
      <c r="A52" s="2">
        <v>2485225</v>
      </c>
      <c r="B52" s="2" t="s">
        <v>127</v>
      </c>
      <c r="C52" s="2" t="s">
        <v>22</v>
      </c>
      <c r="D52" s="2" t="s">
        <v>128</v>
      </c>
      <c r="E52" s="3">
        <v>0</v>
      </c>
      <c r="F52" s="2">
        <v>143.66999999999999</v>
      </c>
      <c r="G52" s="2" t="s">
        <v>39</v>
      </c>
      <c r="H52" s="2">
        <f t="shared" si="0"/>
        <v>0</v>
      </c>
      <c r="I52" s="2" t="s">
        <v>22</v>
      </c>
      <c r="J52" s="2" t="s">
        <v>0</v>
      </c>
    </row>
    <row r="53" spans="1:10" x14ac:dyDescent="0.25">
      <c r="A53" s="2">
        <v>2485226</v>
      </c>
      <c r="B53" s="2" t="s">
        <v>129</v>
      </c>
      <c r="C53" s="2" t="s">
        <v>22</v>
      </c>
      <c r="D53" s="2" t="s">
        <v>130</v>
      </c>
      <c r="E53" s="3">
        <v>0</v>
      </c>
      <c r="F53" s="2">
        <v>26</v>
      </c>
      <c r="G53" s="2" t="s">
        <v>36</v>
      </c>
      <c r="H53" s="2">
        <f t="shared" si="0"/>
        <v>0</v>
      </c>
      <c r="I53" s="2" t="s">
        <v>22</v>
      </c>
      <c r="J53" s="2" t="s">
        <v>0</v>
      </c>
    </row>
    <row r="54" spans="1:10" ht="30" x14ac:dyDescent="0.25">
      <c r="A54" s="2">
        <v>2485227</v>
      </c>
      <c r="B54" s="2" t="s">
        <v>131</v>
      </c>
      <c r="C54" s="2" t="s">
        <v>22</v>
      </c>
      <c r="D54" s="2" t="s">
        <v>132</v>
      </c>
      <c r="E54" s="3">
        <v>0</v>
      </c>
      <c r="F54" s="2">
        <v>65</v>
      </c>
      <c r="G54" s="2" t="s">
        <v>36</v>
      </c>
      <c r="H54" s="2">
        <f t="shared" si="0"/>
        <v>0</v>
      </c>
      <c r="I54" s="2" t="s">
        <v>22</v>
      </c>
      <c r="J54" s="2" t="s">
        <v>0</v>
      </c>
    </row>
    <row r="55" spans="1:10" ht="30" x14ac:dyDescent="0.25">
      <c r="A55" s="2">
        <v>2485228</v>
      </c>
      <c r="B55" s="2" t="s">
        <v>133</v>
      </c>
      <c r="C55" s="2" t="s">
        <v>22</v>
      </c>
      <c r="D55" s="2" t="s">
        <v>134</v>
      </c>
      <c r="E55" s="3">
        <v>0</v>
      </c>
      <c r="F55" s="2">
        <v>3</v>
      </c>
      <c r="G55" s="2" t="s">
        <v>36</v>
      </c>
      <c r="H55" s="2">
        <f t="shared" si="0"/>
        <v>0</v>
      </c>
      <c r="I55" s="2" t="s">
        <v>22</v>
      </c>
      <c r="J55" s="2" t="s">
        <v>0</v>
      </c>
    </row>
    <row r="56" spans="1:10" x14ac:dyDescent="0.25">
      <c r="A56" s="2">
        <v>2485229</v>
      </c>
      <c r="B56" s="2" t="s">
        <v>135</v>
      </c>
      <c r="C56" s="2" t="s">
        <v>22</v>
      </c>
      <c r="D56" s="2" t="s">
        <v>136</v>
      </c>
      <c r="E56" s="3">
        <v>0</v>
      </c>
      <c r="F56" s="2">
        <v>7</v>
      </c>
      <c r="G56" s="2" t="s">
        <v>48</v>
      </c>
      <c r="H56" s="2">
        <f t="shared" si="0"/>
        <v>0</v>
      </c>
      <c r="I56" s="2" t="s">
        <v>22</v>
      </c>
      <c r="J56" s="2" t="s">
        <v>0</v>
      </c>
    </row>
    <row r="57" spans="1:10" x14ac:dyDescent="0.25">
      <c r="A57" s="2">
        <v>2485230</v>
      </c>
      <c r="B57" s="2" t="s">
        <v>137</v>
      </c>
      <c r="C57" s="2" t="s">
        <v>22</v>
      </c>
      <c r="D57" s="2" t="s">
        <v>138</v>
      </c>
      <c r="E57" s="3">
        <v>0</v>
      </c>
      <c r="F57" s="2">
        <v>12.2</v>
      </c>
      <c r="G57" s="2" t="s">
        <v>48</v>
      </c>
      <c r="H57" s="2">
        <f t="shared" si="0"/>
        <v>0</v>
      </c>
      <c r="I57" s="2" t="s">
        <v>22</v>
      </c>
      <c r="J57" s="2" t="s">
        <v>0</v>
      </c>
    </row>
    <row r="58" spans="1:10" x14ac:dyDescent="0.25">
      <c r="A58" s="2">
        <v>2485231</v>
      </c>
      <c r="B58" s="2" t="s">
        <v>139</v>
      </c>
      <c r="C58" s="2" t="s">
        <v>22</v>
      </c>
      <c r="D58" s="2" t="s">
        <v>140</v>
      </c>
      <c r="E58" s="3">
        <v>0</v>
      </c>
      <c r="F58" s="2">
        <v>16.8</v>
      </c>
      <c r="G58" s="2" t="s">
        <v>48</v>
      </c>
      <c r="H58" s="2">
        <f t="shared" si="0"/>
        <v>0</v>
      </c>
      <c r="I58" s="2" t="s">
        <v>22</v>
      </c>
      <c r="J58" s="2" t="s">
        <v>0</v>
      </c>
    </row>
    <row r="59" spans="1:10" ht="30" x14ac:dyDescent="0.25">
      <c r="A59" s="2">
        <v>2485232</v>
      </c>
      <c r="B59" s="2" t="s">
        <v>141</v>
      </c>
      <c r="C59" s="2" t="s">
        <v>22</v>
      </c>
      <c r="D59" s="2" t="s">
        <v>142</v>
      </c>
      <c r="E59" s="3">
        <v>0</v>
      </c>
      <c r="F59" s="2">
        <v>2</v>
      </c>
      <c r="G59" s="2" t="s">
        <v>36</v>
      </c>
      <c r="H59" s="2">
        <f t="shared" si="0"/>
        <v>0</v>
      </c>
      <c r="I59" s="2" t="s">
        <v>22</v>
      </c>
      <c r="J59" s="2" t="s">
        <v>0</v>
      </c>
    </row>
    <row r="60" spans="1:10" ht="30" x14ac:dyDescent="0.25">
      <c r="A60" s="2">
        <v>2485233</v>
      </c>
      <c r="B60" s="2" t="s">
        <v>143</v>
      </c>
      <c r="C60" s="2" t="s">
        <v>22</v>
      </c>
      <c r="D60" s="2" t="s">
        <v>144</v>
      </c>
      <c r="E60" s="3">
        <v>0</v>
      </c>
      <c r="F60" s="2">
        <v>16.8</v>
      </c>
      <c r="G60" s="2" t="s">
        <v>39</v>
      </c>
      <c r="H60" s="2">
        <f t="shared" si="0"/>
        <v>0</v>
      </c>
      <c r="I60" s="2" t="s">
        <v>22</v>
      </c>
      <c r="J60" s="2" t="s">
        <v>0</v>
      </c>
    </row>
    <row r="61" spans="1:10" ht="30" x14ac:dyDescent="0.25">
      <c r="A61" s="2">
        <v>2485234</v>
      </c>
      <c r="B61" s="2" t="s">
        <v>145</v>
      </c>
      <c r="C61" s="2" t="s">
        <v>22</v>
      </c>
      <c r="D61" s="2" t="s">
        <v>146</v>
      </c>
      <c r="E61" s="3">
        <v>0</v>
      </c>
      <c r="F61" s="2">
        <v>1</v>
      </c>
      <c r="G61" s="2" t="s">
        <v>59</v>
      </c>
      <c r="H61" s="2">
        <f t="shared" si="0"/>
        <v>0</v>
      </c>
      <c r="I61" s="2" t="s">
        <v>22</v>
      </c>
      <c r="J61" s="2" t="s">
        <v>0</v>
      </c>
    </row>
    <row r="62" spans="1:10" ht="30" x14ac:dyDescent="0.25">
      <c r="A62" s="2">
        <v>2485235</v>
      </c>
      <c r="B62" s="2" t="s">
        <v>147</v>
      </c>
      <c r="C62" s="2" t="s">
        <v>22</v>
      </c>
      <c r="D62" s="2" t="s">
        <v>148</v>
      </c>
      <c r="E62" s="3">
        <v>0</v>
      </c>
      <c r="F62" s="2">
        <v>36</v>
      </c>
      <c r="G62" s="2" t="s">
        <v>48</v>
      </c>
      <c r="H62" s="2">
        <f t="shared" si="0"/>
        <v>0</v>
      </c>
      <c r="I62" s="2" t="s">
        <v>22</v>
      </c>
      <c r="J62" s="2" t="s">
        <v>0</v>
      </c>
    </row>
    <row r="63" spans="1:10" ht="30" x14ac:dyDescent="0.25">
      <c r="A63" s="2">
        <v>2485236</v>
      </c>
      <c r="B63" s="2" t="s">
        <v>149</v>
      </c>
      <c r="C63" s="2" t="s">
        <v>22</v>
      </c>
      <c r="D63" s="2" t="s">
        <v>150</v>
      </c>
      <c r="E63" s="3">
        <v>0</v>
      </c>
      <c r="F63" s="2">
        <v>1043.93</v>
      </c>
      <c r="G63" s="2" t="s">
        <v>39</v>
      </c>
      <c r="H63" s="2">
        <f t="shared" si="0"/>
        <v>0</v>
      </c>
      <c r="I63" s="2" t="s">
        <v>22</v>
      </c>
      <c r="J63" s="2" t="s">
        <v>0</v>
      </c>
    </row>
    <row r="64" spans="1:10" ht="45" x14ac:dyDescent="0.25">
      <c r="A64" s="2">
        <v>2485237</v>
      </c>
      <c r="B64" s="2" t="s">
        <v>151</v>
      </c>
      <c r="C64" s="2" t="s">
        <v>22</v>
      </c>
      <c r="D64" s="2" t="s">
        <v>152</v>
      </c>
      <c r="E64" s="3">
        <v>0</v>
      </c>
      <c r="F64" s="2">
        <v>296.59699999999998</v>
      </c>
      <c r="G64" s="2" t="s">
        <v>39</v>
      </c>
      <c r="H64" s="2">
        <f t="shared" si="0"/>
        <v>0</v>
      </c>
      <c r="I64" s="2" t="s">
        <v>22</v>
      </c>
      <c r="J64" s="2" t="s">
        <v>0</v>
      </c>
    </row>
    <row r="65" spans="1:10" ht="30" x14ac:dyDescent="0.25">
      <c r="A65" s="2">
        <v>2485238</v>
      </c>
      <c r="B65" s="2" t="s">
        <v>153</v>
      </c>
      <c r="C65" s="2" t="s">
        <v>22</v>
      </c>
      <c r="D65" s="2" t="s">
        <v>154</v>
      </c>
      <c r="E65" s="3">
        <v>0</v>
      </c>
      <c r="F65" s="2">
        <v>2682.3330000000001</v>
      </c>
      <c r="G65" s="2" t="s">
        <v>39</v>
      </c>
      <c r="H65" s="2">
        <f t="shared" si="0"/>
        <v>0</v>
      </c>
      <c r="I65" s="2" t="s">
        <v>22</v>
      </c>
      <c r="J65" s="2" t="s">
        <v>0</v>
      </c>
    </row>
    <row r="66" spans="1:10" ht="30" x14ac:dyDescent="0.25">
      <c r="A66" s="2">
        <v>2485239</v>
      </c>
      <c r="B66" s="2" t="s">
        <v>155</v>
      </c>
      <c r="C66" s="2" t="s">
        <v>22</v>
      </c>
      <c r="D66" s="2" t="s">
        <v>157</v>
      </c>
      <c r="E66" s="3">
        <v>0</v>
      </c>
      <c r="F66" s="2">
        <v>56.753</v>
      </c>
      <c r="G66" s="2" t="s">
        <v>156</v>
      </c>
      <c r="H66" s="2">
        <f t="shared" si="0"/>
        <v>0</v>
      </c>
      <c r="I66" s="2" t="s">
        <v>22</v>
      </c>
      <c r="J66" s="2" t="s">
        <v>0</v>
      </c>
    </row>
    <row r="67" spans="1:10" ht="30" x14ac:dyDescent="0.25">
      <c r="A67" s="2">
        <v>2485240</v>
      </c>
      <c r="B67" s="2" t="s">
        <v>158</v>
      </c>
      <c r="C67" s="2" t="s">
        <v>22</v>
      </c>
      <c r="D67" s="2" t="s">
        <v>159</v>
      </c>
      <c r="E67" s="3">
        <v>0</v>
      </c>
      <c r="F67" s="2">
        <v>227.012</v>
      </c>
      <c r="G67" s="2" t="s">
        <v>156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x14ac:dyDescent="0.25">
      <c r="A68" s="2">
        <v>2485241</v>
      </c>
      <c r="B68" s="2" t="s">
        <v>160</v>
      </c>
      <c r="C68" s="2" t="s">
        <v>22</v>
      </c>
      <c r="D68" s="2" t="s">
        <v>161</v>
      </c>
      <c r="E68" s="3">
        <v>0</v>
      </c>
      <c r="F68" s="2">
        <v>56.753</v>
      </c>
      <c r="G68" s="2" t="s">
        <v>156</v>
      </c>
      <c r="H68" s="2">
        <f t="shared" si="1"/>
        <v>0</v>
      </c>
      <c r="I68" s="2" t="s">
        <v>22</v>
      </c>
      <c r="J68" s="2" t="s">
        <v>0</v>
      </c>
    </row>
    <row r="69" spans="1:10" ht="30" x14ac:dyDescent="0.25">
      <c r="A69" s="2">
        <v>2485242</v>
      </c>
      <c r="B69" s="2" t="s">
        <v>162</v>
      </c>
      <c r="C69" s="2" t="s">
        <v>22</v>
      </c>
      <c r="D69" s="2" t="s">
        <v>163</v>
      </c>
      <c r="E69" s="3">
        <v>0</v>
      </c>
      <c r="F69" s="2">
        <v>1702.59</v>
      </c>
      <c r="G69" s="2" t="s">
        <v>156</v>
      </c>
      <c r="H69" s="2">
        <f t="shared" si="1"/>
        <v>0</v>
      </c>
      <c r="I69" s="2" t="s">
        <v>22</v>
      </c>
      <c r="J69" s="2" t="s">
        <v>0</v>
      </c>
    </row>
    <row r="70" spans="1:10" ht="30" x14ac:dyDescent="0.25">
      <c r="A70" s="2">
        <v>2485243</v>
      </c>
      <c r="B70" s="2" t="s">
        <v>164</v>
      </c>
      <c r="C70" s="2" t="s">
        <v>22</v>
      </c>
      <c r="D70" s="2" t="s">
        <v>165</v>
      </c>
      <c r="E70" s="3">
        <v>0</v>
      </c>
      <c r="F70" s="2">
        <v>56.753</v>
      </c>
      <c r="G70" s="2" t="s">
        <v>156</v>
      </c>
      <c r="H70" s="2">
        <f t="shared" si="1"/>
        <v>0</v>
      </c>
      <c r="I70" s="2" t="s">
        <v>22</v>
      </c>
      <c r="J70" s="2" t="s">
        <v>0</v>
      </c>
    </row>
    <row r="71" spans="1:10" ht="30" x14ac:dyDescent="0.25">
      <c r="A71" s="2">
        <v>2485244</v>
      </c>
      <c r="B71" s="2" t="s">
        <v>166</v>
      </c>
      <c r="C71" s="2" t="s">
        <v>22</v>
      </c>
      <c r="D71" s="2" t="s">
        <v>167</v>
      </c>
      <c r="E71" s="3">
        <v>0</v>
      </c>
      <c r="F71" s="2">
        <v>567.53</v>
      </c>
      <c r="G71" s="2" t="s">
        <v>156</v>
      </c>
      <c r="H71" s="2">
        <f t="shared" si="1"/>
        <v>0</v>
      </c>
      <c r="I71" s="2" t="s">
        <v>22</v>
      </c>
      <c r="J71" s="2" t="s">
        <v>0</v>
      </c>
    </row>
    <row r="72" spans="1:10" ht="30" x14ac:dyDescent="0.25">
      <c r="A72" s="2">
        <v>2485245</v>
      </c>
      <c r="B72" s="2" t="s">
        <v>168</v>
      </c>
      <c r="C72" s="2" t="s">
        <v>22</v>
      </c>
      <c r="D72" s="2" t="s">
        <v>169</v>
      </c>
      <c r="E72" s="3">
        <v>0</v>
      </c>
      <c r="F72" s="2">
        <v>56.753</v>
      </c>
      <c r="G72" s="2" t="s">
        <v>156</v>
      </c>
      <c r="H72" s="2">
        <f t="shared" si="1"/>
        <v>0</v>
      </c>
      <c r="I72" s="2" t="s">
        <v>22</v>
      </c>
      <c r="J72" s="2" t="s">
        <v>0</v>
      </c>
    </row>
    <row r="73" spans="1:10" x14ac:dyDescent="0.25">
      <c r="A73" s="2">
        <v>2485246</v>
      </c>
      <c r="B73" s="2" t="s">
        <v>170</v>
      </c>
      <c r="C73" s="2" t="s">
        <v>22</v>
      </c>
      <c r="D73" s="2" t="s">
        <v>171</v>
      </c>
      <c r="E73" s="3">
        <v>0</v>
      </c>
      <c r="F73" s="2">
        <v>26</v>
      </c>
      <c r="G73" s="2" t="s">
        <v>36</v>
      </c>
      <c r="H73" s="2">
        <f t="shared" si="1"/>
        <v>0</v>
      </c>
      <c r="I73" s="2" t="s">
        <v>22</v>
      </c>
      <c r="J73" s="2" t="s">
        <v>0</v>
      </c>
    </row>
    <row r="74" spans="1:10" ht="30" x14ac:dyDescent="0.25">
      <c r="A74" s="2">
        <v>2485247</v>
      </c>
      <c r="B74" s="2" t="s">
        <v>172</v>
      </c>
      <c r="C74" s="2" t="s">
        <v>22</v>
      </c>
      <c r="D74" s="2" t="s">
        <v>173</v>
      </c>
      <c r="E74" s="3">
        <v>0</v>
      </c>
      <c r="F74" s="2">
        <v>56.753</v>
      </c>
      <c r="G74" s="2" t="s">
        <v>156</v>
      </c>
      <c r="H74" s="2">
        <f t="shared" si="1"/>
        <v>0</v>
      </c>
      <c r="I74" s="2" t="s">
        <v>22</v>
      </c>
      <c r="J74" s="2" t="s">
        <v>0</v>
      </c>
    </row>
    <row r="75" spans="1:10" x14ac:dyDescent="0.25">
      <c r="A75" s="2">
        <v>2485248</v>
      </c>
      <c r="B75" s="2" t="s">
        <v>174</v>
      </c>
      <c r="C75" s="2">
        <v>99</v>
      </c>
      <c r="D75" s="2" t="s">
        <v>175</v>
      </c>
      <c r="E75" s="2">
        <f>ROUND(H76,2)</f>
        <v>0</v>
      </c>
      <c r="F75" s="2">
        <v>1</v>
      </c>
      <c r="G75" s="2" t="s">
        <v>0</v>
      </c>
      <c r="H75" s="2">
        <f t="shared" si="1"/>
        <v>0</v>
      </c>
      <c r="I75" s="2" t="s">
        <v>22</v>
      </c>
      <c r="J75" s="2" t="s">
        <v>0</v>
      </c>
    </row>
    <row r="76" spans="1:10" ht="30" x14ac:dyDescent="0.25">
      <c r="A76" s="2">
        <v>2485249</v>
      </c>
      <c r="B76" s="2" t="s">
        <v>176</v>
      </c>
      <c r="C76" s="2" t="s">
        <v>22</v>
      </c>
      <c r="D76" s="2" t="s">
        <v>177</v>
      </c>
      <c r="E76" s="3">
        <v>0</v>
      </c>
      <c r="F76" s="2">
        <v>77.826999999999998</v>
      </c>
      <c r="G76" s="2" t="s">
        <v>156</v>
      </c>
      <c r="H76" s="2">
        <f t="shared" si="1"/>
        <v>0</v>
      </c>
      <c r="I76" s="2" t="s">
        <v>22</v>
      </c>
      <c r="J76" s="2" t="s">
        <v>0</v>
      </c>
    </row>
    <row r="77" spans="1:10" x14ac:dyDescent="0.25">
      <c r="A77" s="2">
        <v>2485250</v>
      </c>
      <c r="B77" s="2" t="s">
        <v>178</v>
      </c>
      <c r="C77" s="2" t="s">
        <v>179</v>
      </c>
      <c r="D77" s="2" t="s">
        <v>180</v>
      </c>
      <c r="E77" s="2">
        <f>ROUND(H78+H82+H87+H147+H151+H158+H183+H189+H196+H218+H227+H240+H247,2)</f>
        <v>0</v>
      </c>
      <c r="F77" s="2">
        <v>1</v>
      </c>
      <c r="G77" s="2" t="s">
        <v>0</v>
      </c>
      <c r="H77" s="2">
        <f t="shared" si="1"/>
        <v>0</v>
      </c>
      <c r="I77" s="2" t="s">
        <v>22</v>
      </c>
      <c r="J77" s="2" t="s">
        <v>0</v>
      </c>
    </row>
    <row r="78" spans="1:10" x14ac:dyDescent="0.25">
      <c r="A78" s="2">
        <v>2485251</v>
      </c>
      <c r="B78" s="2" t="s">
        <v>181</v>
      </c>
      <c r="C78" s="2">
        <v>721</v>
      </c>
      <c r="D78" s="2" t="s">
        <v>182</v>
      </c>
      <c r="E78" s="2">
        <f>ROUND(H79+H80+H81,2)</f>
        <v>0</v>
      </c>
      <c r="F78" s="2">
        <v>1</v>
      </c>
      <c r="G78" s="2" t="s">
        <v>0</v>
      </c>
      <c r="H78" s="2">
        <f t="shared" si="1"/>
        <v>0</v>
      </c>
      <c r="I78" s="2" t="s">
        <v>22</v>
      </c>
      <c r="J78" s="2" t="s">
        <v>0</v>
      </c>
    </row>
    <row r="79" spans="1:10" ht="30" x14ac:dyDescent="0.25">
      <c r="A79" s="2">
        <v>2485252</v>
      </c>
      <c r="B79" s="2" t="s">
        <v>183</v>
      </c>
      <c r="C79" s="2" t="s">
        <v>22</v>
      </c>
      <c r="D79" s="2" t="s">
        <v>184</v>
      </c>
      <c r="E79" s="3">
        <v>0</v>
      </c>
      <c r="F79" s="2">
        <v>4</v>
      </c>
      <c r="G79" s="2" t="s">
        <v>36</v>
      </c>
      <c r="H79" s="2">
        <f t="shared" si="1"/>
        <v>0</v>
      </c>
      <c r="I79" s="2" t="s">
        <v>22</v>
      </c>
      <c r="J79" s="2" t="s">
        <v>0</v>
      </c>
    </row>
    <row r="80" spans="1:10" ht="30" x14ac:dyDescent="0.25">
      <c r="A80" s="2">
        <v>2485253</v>
      </c>
      <c r="B80" s="2" t="s">
        <v>185</v>
      </c>
      <c r="C80" s="2" t="s">
        <v>22</v>
      </c>
      <c r="D80" s="2" t="s">
        <v>186</v>
      </c>
      <c r="E80" s="3">
        <v>0</v>
      </c>
      <c r="F80" s="2">
        <v>4</v>
      </c>
      <c r="G80" s="2" t="s">
        <v>36</v>
      </c>
      <c r="H80" s="2">
        <f t="shared" si="1"/>
        <v>0</v>
      </c>
      <c r="I80" s="2" t="s">
        <v>22</v>
      </c>
      <c r="J80" s="2" t="s">
        <v>0</v>
      </c>
    </row>
    <row r="81" spans="1:10" ht="30" x14ac:dyDescent="0.25">
      <c r="A81" s="2">
        <v>2485254</v>
      </c>
      <c r="B81" s="2" t="s">
        <v>187</v>
      </c>
      <c r="C81" s="2" t="s">
        <v>22</v>
      </c>
      <c r="D81" s="2" t="s">
        <v>189</v>
      </c>
      <c r="E81" s="3">
        <v>0</v>
      </c>
      <c r="F81" s="2">
        <v>1</v>
      </c>
      <c r="G81" s="2" t="s">
        <v>188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2485255</v>
      </c>
      <c r="B82" s="2" t="s">
        <v>190</v>
      </c>
      <c r="C82" s="2">
        <v>722</v>
      </c>
      <c r="D82" s="2" t="s">
        <v>191</v>
      </c>
      <c r="E82" s="2">
        <f>ROUND(H83+H84+H85+H86,2)</f>
        <v>0</v>
      </c>
      <c r="F82" s="2">
        <v>1</v>
      </c>
      <c r="G82" s="2" t="s">
        <v>0</v>
      </c>
      <c r="H82" s="2">
        <f t="shared" si="1"/>
        <v>0</v>
      </c>
      <c r="I82" s="2" t="s">
        <v>22</v>
      </c>
      <c r="J82" s="2" t="s">
        <v>0</v>
      </c>
    </row>
    <row r="83" spans="1:10" ht="30" x14ac:dyDescent="0.25">
      <c r="A83" s="2">
        <v>2485256</v>
      </c>
      <c r="B83" s="2" t="s">
        <v>192</v>
      </c>
      <c r="C83" s="2" t="s">
        <v>22</v>
      </c>
      <c r="D83" s="2" t="s">
        <v>194</v>
      </c>
      <c r="E83" s="3">
        <v>0</v>
      </c>
      <c r="F83" s="2">
        <v>1</v>
      </c>
      <c r="G83" s="2" t="s">
        <v>193</v>
      </c>
      <c r="H83" s="2">
        <f t="shared" si="1"/>
        <v>0</v>
      </c>
      <c r="I83" s="2" t="s">
        <v>22</v>
      </c>
      <c r="J83" s="2" t="s">
        <v>0</v>
      </c>
    </row>
    <row r="84" spans="1:10" ht="30" x14ac:dyDescent="0.25">
      <c r="A84" s="2">
        <v>2485257</v>
      </c>
      <c r="B84" s="2" t="s">
        <v>195</v>
      </c>
      <c r="C84" s="2" t="s">
        <v>22</v>
      </c>
      <c r="D84" s="2" t="s">
        <v>196</v>
      </c>
      <c r="E84" s="3">
        <v>0</v>
      </c>
      <c r="F84" s="2">
        <v>1</v>
      </c>
      <c r="G84" s="2" t="s">
        <v>193</v>
      </c>
      <c r="H84" s="2">
        <f t="shared" si="1"/>
        <v>0</v>
      </c>
      <c r="I84" s="2" t="s">
        <v>22</v>
      </c>
      <c r="J84" s="2" t="s">
        <v>0</v>
      </c>
    </row>
    <row r="85" spans="1:10" ht="30" x14ac:dyDescent="0.25">
      <c r="A85" s="2">
        <v>2485258</v>
      </c>
      <c r="B85" s="2" t="s">
        <v>197</v>
      </c>
      <c r="C85" s="2" t="s">
        <v>22</v>
      </c>
      <c r="D85" s="2" t="s">
        <v>198</v>
      </c>
      <c r="E85" s="3">
        <v>0</v>
      </c>
      <c r="F85" s="2">
        <v>22</v>
      </c>
      <c r="G85" s="2" t="s">
        <v>59</v>
      </c>
      <c r="H85" s="2">
        <f t="shared" si="1"/>
        <v>0</v>
      </c>
      <c r="I85" s="2" t="s">
        <v>22</v>
      </c>
      <c r="J85" s="2" t="s">
        <v>0</v>
      </c>
    </row>
    <row r="86" spans="1:10" ht="30" x14ac:dyDescent="0.25">
      <c r="A86" s="2">
        <v>2485259</v>
      </c>
      <c r="B86" s="2" t="s">
        <v>199</v>
      </c>
      <c r="C86" s="2" t="s">
        <v>22</v>
      </c>
      <c r="D86" s="2" t="s">
        <v>200</v>
      </c>
      <c r="E86" s="3">
        <v>0</v>
      </c>
      <c r="F86" s="2">
        <v>1</v>
      </c>
      <c r="G86" s="2" t="s">
        <v>188</v>
      </c>
      <c r="H86" s="2">
        <f t="shared" si="1"/>
        <v>0</v>
      </c>
      <c r="I86" s="2" t="s">
        <v>22</v>
      </c>
      <c r="J86" s="2" t="s">
        <v>0</v>
      </c>
    </row>
    <row r="87" spans="1:10" x14ac:dyDescent="0.25">
      <c r="A87" s="2">
        <v>2485260</v>
      </c>
      <c r="B87" s="2" t="s">
        <v>201</v>
      </c>
      <c r="C87" s="2">
        <v>725</v>
      </c>
      <c r="D87" s="2" t="s">
        <v>202</v>
      </c>
      <c r="E87" s="2">
        <f>ROUND(H88+H89+H90+H91+H92+H93+H94+H95+H96+H97+H98+H99+H100+H101+H102+H103+H104+H105+H106+H107+H108+H109+H110+H111+H112+H113+H114+H115+H116+H117+H118+H119+H120+H121+H122+H123+H124+H125+H126+H127+H128+H129+H130+H131+H132+H133+H134+H135+H136+H137+H138+H139+H140+H141+H142+H143+H144+H145+H146,2)</f>
        <v>0</v>
      </c>
      <c r="F87" s="2">
        <v>1</v>
      </c>
      <c r="G87" s="2" t="s">
        <v>0</v>
      </c>
      <c r="H87" s="2">
        <f t="shared" si="1"/>
        <v>0</v>
      </c>
      <c r="I87" s="2" t="s">
        <v>22</v>
      </c>
      <c r="J87" s="2" t="s">
        <v>0</v>
      </c>
    </row>
    <row r="88" spans="1:10" ht="30" x14ac:dyDescent="0.25">
      <c r="A88" s="2">
        <v>2485261</v>
      </c>
      <c r="B88" s="2" t="s">
        <v>203</v>
      </c>
      <c r="C88" s="2" t="s">
        <v>22</v>
      </c>
      <c r="D88" s="2" t="s">
        <v>205</v>
      </c>
      <c r="E88" s="3">
        <v>0</v>
      </c>
      <c r="F88" s="2">
        <v>6</v>
      </c>
      <c r="G88" s="2" t="s">
        <v>204</v>
      </c>
      <c r="H88" s="2">
        <f t="shared" si="1"/>
        <v>0</v>
      </c>
      <c r="I88" s="2" t="s">
        <v>22</v>
      </c>
      <c r="J88" s="2" t="s">
        <v>0</v>
      </c>
    </row>
    <row r="89" spans="1:10" x14ac:dyDescent="0.25">
      <c r="A89" s="2">
        <v>2485262</v>
      </c>
      <c r="B89" s="2" t="s">
        <v>206</v>
      </c>
      <c r="C89" s="2" t="s">
        <v>22</v>
      </c>
      <c r="D89" s="2" t="s">
        <v>207</v>
      </c>
      <c r="E89" s="3">
        <v>0</v>
      </c>
      <c r="F89" s="2">
        <v>6</v>
      </c>
      <c r="G89" s="2" t="s">
        <v>36</v>
      </c>
      <c r="H89" s="2">
        <f t="shared" si="1"/>
        <v>0</v>
      </c>
      <c r="I89" s="2" t="s">
        <v>22</v>
      </c>
      <c r="J89" s="2" t="s">
        <v>0</v>
      </c>
    </row>
    <row r="90" spans="1:10" x14ac:dyDescent="0.25">
      <c r="A90" s="2">
        <v>2485263</v>
      </c>
      <c r="B90" s="2" t="s">
        <v>208</v>
      </c>
      <c r="C90" s="2" t="s">
        <v>22</v>
      </c>
      <c r="D90" s="2" t="s">
        <v>209</v>
      </c>
      <c r="E90" s="3">
        <v>0</v>
      </c>
      <c r="F90" s="2">
        <v>6</v>
      </c>
      <c r="G90" s="2" t="s">
        <v>36</v>
      </c>
      <c r="H90" s="2">
        <f t="shared" si="1"/>
        <v>0</v>
      </c>
      <c r="I90" s="2" t="s">
        <v>22</v>
      </c>
      <c r="J90" s="2" t="s">
        <v>0</v>
      </c>
    </row>
    <row r="91" spans="1:10" x14ac:dyDescent="0.25">
      <c r="A91" s="2">
        <v>2485264</v>
      </c>
      <c r="B91" s="2" t="s">
        <v>210</v>
      </c>
      <c r="C91" s="2" t="s">
        <v>22</v>
      </c>
      <c r="D91" s="2" t="s">
        <v>211</v>
      </c>
      <c r="E91" s="3">
        <v>0</v>
      </c>
      <c r="F91" s="2">
        <v>1</v>
      </c>
      <c r="G91" s="2" t="s">
        <v>36</v>
      </c>
      <c r="H91" s="2">
        <f t="shared" si="1"/>
        <v>0</v>
      </c>
      <c r="I91" s="2" t="s">
        <v>22</v>
      </c>
      <c r="J91" s="2" t="s">
        <v>0</v>
      </c>
    </row>
    <row r="92" spans="1:10" x14ac:dyDescent="0.25">
      <c r="A92" s="2">
        <v>2485265</v>
      </c>
      <c r="B92" s="2" t="s">
        <v>212</v>
      </c>
      <c r="C92" s="2" t="s">
        <v>22</v>
      </c>
      <c r="D92" s="2" t="s">
        <v>213</v>
      </c>
      <c r="E92" s="3">
        <v>0</v>
      </c>
      <c r="F92" s="2">
        <v>1</v>
      </c>
      <c r="G92" s="2" t="s">
        <v>36</v>
      </c>
      <c r="H92" s="2">
        <f t="shared" si="1"/>
        <v>0</v>
      </c>
      <c r="I92" s="2" t="s">
        <v>22</v>
      </c>
      <c r="J92" s="2" t="s">
        <v>0</v>
      </c>
    </row>
    <row r="93" spans="1:10" x14ac:dyDescent="0.25">
      <c r="A93" s="2">
        <v>2485266</v>
      </c>
      <c r="B93" s="2" t="s">
        <v>214</v>
      </c>
      <c r="C93" s="2" t="s">
        <v>22</v>
      </c>
      <c r="D93" s="2" t="s">
        <v>215</v>
      </c>
      <c r="E93" s="3">
        <v>0</v>
      </c>
      <c r="F93" s="2">
        <v>2</v>
      </c>
      <c r="G93" s="2" t="s">
        <v>204</v>
      </c>
      <c r="H93" s="2">
        <f t="shared" si="1"/>
        <v>0</v>
      </c>
      <c r="I93" s="2" t="s">
        <v>22</v>
      </c>
      <c r="J93" s="2" t="s">
        <v>0</v>
      </c>
    </row>
    <row r="94" spans="1:10" ht="30" x14ac:dyDescent="0.25">
      <c r="A94" s="2">
        <v>2485267</v>
      </c>
      <c r="B94" s="2" t="s">
        <v>216</v>
      </c>
      <c r="C94" s="2" t="s">
        <v>22</v>
      </c>
      <c r="D94" s="2" t="s">
        <v>217</v>
      </c>
      <c r="E94" s="3">
        <v>0</v>
      </c>
      <c r="F94" s="2">
        <v>6</v>
      </c>
      <c r="G94" s="2" t="s">
        <v>36</v>
      </c>
      <c r="H94" s="2">
        <f t="shared" si="1"/>
        <v>0</v>
      </c>
      <c r="I94" s="2" t="s">
        <v>22</v>
      </c>
      <c r="J94" s="2" t="s">
        <v>0</v>
      </c>
    </row>
    <row r="95" spans="1:10" ht="30" x14ac:dyDescent="0.25">
      <c r="A95" s="2">
        <v>2485268</v>
      </c>
      <c r="B95" s="2" t="s">
        <v>218</v>
      </c>
      <c r="C95" s="2" t="s">
        <v>22</v>
      </c>
      <c r="D95" s="2" t="s">
        <v>219</v>
      </c>
      <c r="E95" s="3">
        <v>0</v>
      </c>
      <c r="F95" s="2">
        <v>6</v>
      </c>
      <c r="G95" s="2" t="s">
        <v>36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2485269</v>
      </c>
      <c r="B96" s="2" t="s">
        <v>220</v>
      </c>
      <c r="C96" s="2" t="s">
        <v>22</v>
      </c>
      <c r="D96" s="2" t="s">
        <v>221</v>
      </c>
      <c r="E96" s="3">
        <v>0</v>
      </c>
      <c r="F96" s="2">
        <v>6</v>
      </c>
      <c r="G96" s="2" t="s">
        <v>36</v>
      </c>
      <c r="H96" s="2">
        <f t="shared" si="1"/>
        <v>0</v>
      </c>
      <c r="I96" s="2" t="s">
        <v>22</v>
      </c>
      <c r="J96" s="2" t="s">
        <v>0</v>
      </c>
    </row>
    <row r="97" spans="1:10" ht="30" x14ac:dyDescent="0.25">
      <c r="A97" s="2">
        <v>2485270</v>
      </c>
      <c r="B97" s="2" t="s">
        <v>222</v>
      </c>
      <c r="C97" s="2" t="s">
        <v>22</v>
      </c>
      <c r="D97" s="2" t="s">
        <v>223</v>
      </c>
      <c r="E97" s="3">
        <v>0</v>
      </c>
      <c r="F97" s="2">
        <v>6</v>
      </c>
      <c r="G97" s="2" t="s">
        <v>36</v>
      </c>
      <c r="H97" s="2">
        <f t="shared" si="1"/>
        <v>0</v>
      </c>
      <c r="I97" s="2" t="s">
        <v>22</v>
      </c>
      <c r="J97" s="2" t="s">
        <v>0</v>
      </c>
    </row>
    <row r="98" spans="1:10" x14ac:dyDescent="0.25">
      <c r="A98" s="2">
        <v>2485271</v>
      </c>
      <c r="B98" s="2" t="s">
        <v>224</v>
      </c>
      <c r="C98" s="2" t="s">
        <v>22</v>
      </c>
      <c r="D98" s="2" t="s">
        <v>225</v>
      </c>
      <c r="E98" s="3">
        <v>0</v>
      </c>
      <c r="F98" s="2">
        <v>1</v>
      </c>
      <c r="G98" s="2" t="s">
        <v>36</v>
      </c>
      <c r="H98" s="2">
        <f t="shared" si="1"/>
        <v>0</v>
      </c>
      <c r="I98" s="2" t="s">
        <v>22</v>
      </c>
      <c r="J98" s="2" t="s">
        <v>0</v>
      </c>
    </row>
    <row r="99" spans="1:10" x14ac:dyDescent="0.25">
      <c r="A99" s="2">
        <v>2485272</v>
      </c>
      <c r="B99" s="2" t="s">
        <v>226</v>
      </c>
      <c r="C99" s="2" t="s">
        <v>22</v>
      </c>
      <c r="D99" s="2" t="s">
        <v>227</v>
      </c>
      <c r="E99" s="3">
        <v>0</v>
      </c>
      <c r="F99" s="2">
        <v>1</v>
      </c>
      <c r="G99" s="2" t="s">
        <v>36</v>
      </c>
      <c r="H99" s="2">
        <f t="shared" si="1"/>
        <v>0</v>
      </c>
      <c r="I99" s="2" t="s">
        <v>22</v>
      </c>
      <c r="J99" s="2" t="s">
        <v>0</v>
      </c>
    </row>
    <row r="100" spans="1:10" ht="30" x14ac:dyDescent="0.25">
      <c r="A100" s="2">
        <v>2485273</v>
      </c>
      <c r="B100" s="2" t="s">
        <v>228</v>
      </c>
      <c r="C100" s="2" t="s">
        <v>22</v>
      </c>
      <c r="D100" s="2" t="s">
        <v>229</v>
      </c>
      <c r="E100" s="3">
        <v>0</v>
      </c>
      <c r="F100" s="2">
        <v>21</v>
      </c>
      <c r="G100" s="2" t="s">
        <v>204</v>
      </c>
      <c r="H100" s="2">
        <f t="shared" si="1"/>
        <v>0</v>
      </c>
      <c r="I100" s="2" t="s">
        <v>22</v>
      </c>
      <c r="J100" s="2" t="s">
        <v>0</v>
      </c>
    </row>
    <row r="101" spans="1:10" ht="30" x14ac:dyDescent="0.25">
      <c r="A101" s="2">
        <v>2485274</v>
      </c>
      <c r="B101" s="2" t="s">
        <v>230</v>
      </c>
      <c r="C101" s="2" t="s">
        <v>22</v>
      </c>
      <c r="D101" s="2" t="s">
        <v>231</v>
      </c>
      <c r="E101" s="3">
        <v>0</v>
      </c>
      <c r="F101" s="2">
        <v>21</v>
      </c>
      <c r="G101" s="2" t="s">
        <v>36</v>
      </c>
      <c r="H101" s="2">
        <f t="shared" si="1"/>
        <v>0</v>
      </c>
      <c r="I101" s="2" t="s">
        <v>22</v>
      </c>
      <c r="J101" s="2" t="s">
        <v>0</v>
      </c>
    </row>
    <row r="102" spans="1:10" x14ac:dyDescent="0.25">
      <c r="A102" s="2">
        <v>2485275</v>
      </c>
      <c r="B102" s="2" t="s">
        <v>232</v>
      </c>
      <c r="C102" s="2" t="s">
        <v>22</v>
      </c>
      <c r="D102" s="2" t="s">
        <v>233</v>
      </c>
      <c r="E102" s="3">
        <v>0</v>
      </c>
      <c r="F102" s="2">
        <v>21</v>
      </c>
      <c r="G102" s="2" t="s">
        <v>36</v>
      </c>
      <c r="H102" s="2">
        <f t="shared" si="1"/>
        <v>0</v>
      </c>
      <c r="I102" s="2" t="s">
        <v>22</v>
      </c>
      <c r="J102" s="2" t="s">
        <v>0</v>
      </c>
    </row>
    <row r="103" spans="1:10" x14ac:dyDescent="0.25">
      <c r="A103" s="2">
        <v>2485276</v>
      </c>
      <c r="B103" s="2" t="s">
        <v>234</v>
      </c>
      <c r="C103" s="2" t="s">
        <v>22</v>
      </c>
      <c r="D103" s="2" t="s">
        <v>235</v>
      </c>
      <c r="E103" s="3">
        <v>0</v>
      </c>
      <c r="F103" s="2">
        <v>21</v>
      </c>
      <c r="G103" s="2" t="s">
        <v>36</v>
      </c>
      <c r="H103" s="2">
        <f t="shared" si="1"/>
        <v>0</v>
      </c>
      <c r="I103" s="2" t="s">
        <v>22</v>
      </c>
      <c r="J103" s="2" t="s">
        <v>0</v>
      </c>
    </row>
    <row r="104" spans="1:10" x14ac:dyDescent="0.25">
      <c r="A104" s="2">
        <v>2485277</v>
      </c>
      <c r="B104" s="2" t="s">
        <v>236</v>
      </c>
      <c r="C104" s="2" t="s">
        <v>22</v>
      </c>
      <c r="D104" s="2" t="s">
        <v>237</v>
      </c>
      <c r="E104" s="3">
        <v>0</v>
      </c>
      <c r="F104" s="2">
        <v>21</v>
      </c>
      <c r="G104" s="2" t="s">
        <v>36</v>
      </c>
      <c r="H104" s="2">
        <f t="shared" si="1"/>
        <v>0</v>
      </c>
      <c r="I104" s="2" t="s">
        <v>22</v>
      </c>
      <c r="J104" s="2" t="s">
        <v>0</v>
      </c>
    </row>
    <row r="105" spans="1:10" ht="30" x14ac:dyDescent="0.25">
      <c r="A105" s="2">
        <v>2485278</v>
      </c>
      <c r="B105" s="2" t="s">
        <v>238</v>
      </c>
      <c r="C105" s="2" t="s">
        <v>22</v>
      </c>
      <c r="D105" s="2" t="s">
        <v>239</v>
      </c>
      <c r="E105" s="3">
        <v>0</v>
      </c>
      <c r="F105" s="2">
        <v>6</v>
      </c>
      <c r="G105" s="2" t="s">
        <v>204</v>
      </c>
      <c r="H105" s="2">
        <f t="shared" si="1"/>
        <v>0</v>
      </c>
      <c r="I105" s="2" t="s">
        <v>22</v>
      </c>
      <c r="J105" s="2" t="s">
        <v>0</v>
      </c>
    </row>
    <row r="106" spans="1:10" ht="30" x14ac:dyDescent="0.25">
      <c r="A106" s="2">
        <v>2485279</v>
      </c>
      <c r="B106" s="2" t="s">
        <v>240</v>
      </c>
      <c r="C106" s="2" t="s">
        <v>22</v>
      </c>
      <c r="D106" s="2" t="s">
        <v>241</v>
      </c>
      <c r="E106" s="3">
        <v>0</v>
      </c>
      <c r="F106" s="2">
        <v>2</v>
      </c>
      <c r="G106" s="2" t="s">
        <v>36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2485280</v>
      </c>
      <c r="B107" s="2" t="s">
        <v>242</v>
      </c>
      <c r="C107" s="2" t="s">
        <v>22</v>
      </c>
      <c r="D107" s="2" t="s">
        <v>243</v>
      </c>
      <c r="E107" s="3">
        <v>0</v>
      </c>
      <c r="F107" s="2">
        <v>2</v>
      </c>
      <c r="G107" s="2" t="s">
        <v>36</v>
      </c>
      <c r="H107" s="2">
        <f t="shared" si="1"/>
        <v>0</v>
      </c>
      <c r="I107" s="2" t="s">
        <v>22</v>
      </c>
      <c r="J107" s="2" t="s">
        <v>0</v>
      </c>
    </row>
    <row r="108" spans="1:10" ht="45" x14ac:dyDescent="0.25">
      <c r="A108" s="2">
        <v>2485281</v>
      </c>
      <c r="B108" s="2" t="s">
        <v>244</v>
      </c>
      <c r="C108" s="2" t="s">
        <v>22</v>
      </c>
      <c r="D108" s="2" t="s">
        <v>245</v>
      </c>
      <c r="E108" s="3">
        <v>0</v>
      </c>
      <c r="F108" s="2">
        <v>2</v>
      </c>
      <c r="G108" s="2" t="s">
        <v>36</v>
      </c>
      <c r="H108" s="2">
        <f t="shared" si="1"/>
        <v>0</v>
      </c>
      <c r="I108" s="2" t="s">
        <v>22</v>
      </c>
      <c r="J108" s="2" t="s">
        <v>0</v>
      </c>
    </row>
    <row r="109" spans="1:10" ht="30" x14ac:dyDescent="0.25">
      <c r="A109" s="2">
        <v>2485282</v>
      </c>
      <c r="B109" s="2" t="s">
        <v>246</v>
      </c>
      <c r="C109" s="2" t="s">
        <v>22</v>
      </c>
      <c r="D109" s="2" t="s">
        <v>247</v>
      </c>
      <c r="E109" s="3">
        <v>0</v>
      </c>
      <c r="F109" s="2">
        <v>2</v>
      </c>
      <c r="G109" s="2" t="s">
        <v>36</v>
      </c>
      <c r="H109" s="2">
        <f t="shared" si="1"/>
        <v>0</v>
      </c>
      <c r="I109" s="2" t="s">
        <v>22</v>
      </c>
      <c r="J109" s="2" t="s">
        <v>0</v>
      </c>
    </row>
    <row r="110" spans="1:10" x14ac:dyDescent="0.25">
      <c r="A110" s="2">
        <v>2485283</v>
      </c>
      <c r="B110" s="2" t="s">
        <v>248</v>
      </c>
      <c r="C110" s="2" t="s">
        <v>22</v>
      </c>
      <c r="D110" s="2" t="s">
        <v>249</v>
      </c>
      <c r="E110" s="3">
        <v>0</v>
      </c>
      <c r="F110" s="2">
        <v>2</v>
      </c>
      <c r="G110" s="2" t="s">
        <v>36</v>
      </c>
      <c r="H110" s="2">
        <f t="shared" si="1"/>
        <v>0</v>
      </c>
      <c r="I110" s="2" t="s">
        <v>22</v>
      </c>
      <c r="J110" s="2" t="s">
        <v>0</v>
      </c>
    </row>
    <row r="111" spans="1:10" ht="30" x14ac:dyDescent="0.25">
      <c r="A111" s="2">
        <v>2485284</v>
      </c>
      <c r="B111" s="2" t="s">
        <v>250</v>
      </c>
      <c r="C111" s="2" t="s">
        <v>22</v>
      </c>
      <c r="D111" s="2" t="s">
        <v>251</v>
      </c>
      <c r="E111" s="3">
        <v>0</v>
      </c>
      <c r="F111" s="2">
        <v>2</v>
      </c>
      <c r="G111" s="2" t="s">
        <v>36</v>
      </c>
      <c r="H111" s="2">
        <f t="shared" si="1"/>
        <v>0</v>
      </c>
      <c r="I111" s="2" t="s">
        <v>22</v>
      </c>
      <c r="J111" s="2" t="s">
        <v>0</v>
      </c>
    </row>
    <row r="112" spans="1:10" x14ac:dyDescent="0.25">
      <c r="A112" s="2">
        <v>2485285</v>
      </c>
      <c r="B112" s="2" t="s">
        <v>252</v>
      </c>
      <c r="C112" s="2" t="s">
        <v>22</v>
      </c>
      <c r="D112" s="2" t="s">
        <v>253</v>
      </c>
      <c r="E112" s="3">
        <v>0</v>
      </c>
      <c r="F112" s="2">
        <v>6</v>
      </c>
      <c r="G112" s="2" t="s">
        <v>36</v>
      </c>
      <c r="H112" s="2">
        <f t="shared" si="1"/>
        <v>0</v>
      </c>
      <c r="I112" s="2" t="s">
        <v>22</v>
      </c>
      <c r="J112" s="2" t="s">
        <v>0</v>
      </c>
    </row>
    <row r="113" spans="1:10" x14ac:dyDescent="0.25">
      <c r="A113" s="2">
        <v>2485286</v>
      </c>
      <c r="B113" s="2" t="s">
        <v>254</v>
      </c>
      <c r="C113" s="2" t="s">
        <v>22</v>
      </c>
      <c r="D113" s="2" t="s">
        <v>255</v>
      </c>
      <c r="E113" s="3">
        <v>0</v>
      </c>
      <c r="F113" s="2">
        <v>6</v>
      </c>
      <c r="G113" s="2" t="s">
        <v>36</v>
      </c>
      <c r="H113" s="2">
        <f t="shared" si="1"/>
        <v>0</v>
      </c>
      <c r="I113" s="2" t="s">
        <v>22</v>
      </c>
      <c r="J113" s="2" t="s">
        <v>0</v>
      </c>
    </row>
    <row r="114" spans="1:10" ht="30" x14ac:dyDescent="0.25">
      <c r="A114" s="2">
        <v>2485287</v>
      </c>
      <c r="B114" s="2" t="s">
        <v>256</v>
      </c>
      <c r="C114" s="2" t="s">
        <v>22</v>
      </c>
      <c r="D114" s="2" t="s">
        <v>257</v>
      </c>
      <c r="E114" s="3">
        <v>0</v>
      </c>
      <c r="F114" s="2">
        <v>3</v>
      </c>
      <c r="G114" s="2" t="s">
        <v>204</v>
      </c>
      <c r="H114" s="2">
        <f t="shared" si="1"/>
        <v>0</v>
      </c>
      <c r="I114" s="2" t="s">
        <v>22</v>
      </c>
      <c r="J114" s="2" t="s">
        <v>0</v>
      </c>
    </row>
    <row r="115" spans="1:10" ht="30" x14ac:dyDescent="0.25">
      <c r="A115" s="2">
        <v>2485288</v>
      </c>
      <c r="B115" s="2" t="s">
        <v>258</v>
      </c>
      <c r="C115" s="2" t="s">
        <v>22</v>
      </c>
      <c r="D115" s="2" t="s">
        <v>259</v>
      </c>
      <c r="E115" s="3">
        <v>0</v>
      </c>
      <c r="F115" s="2">
        <v>3</v>
      </c>
      <c r="G115" s="2" t="s">
        <v>36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2485289</v>
      </c>
      <c r="B116" s="2" t="s">
        <v>260</v>
      </c>
      <c r="C116" s="2" t="s">
        <v>22</v>
      </c>
      <c r="D116" s="2" t="s">
        <v>261</v>
      </c>
      <c r="E116" s="3">
        <v>0</v>
      </c>
      <c r="F116" s="2">
        <v>3</v>
      </c>
      <c r="G116" s="2" t="s">
        <v>36</v>
      </c>
      <c r="H116" s="2">
        <f t="shared" si="1"/>
        <v>0</v>
      </c>
      <c r="I116" s="2" t="s">
        <v>22</v>
      </c>
      <c r="J116" s="2" t="s">
        <v>0</v>
      </c>
    </row>
    <row r="117" spans="1:10" ht="30" x14ac:dyDescent="0.25">
      <c r="A117" s="2">
        <v>2485290</v>
      </c>
      <c r="B117" s="2" t="s">
        <v>262</v>
      </c>
      <c r="C117" s="2" t="s">
        <v>22</v>
      </c>
      <c r="D117" s="2" t="s">
        <v>263</v>
      </c>
      <c r="E117" s="3">
        <v>0</v>
      </c>
      <c r="F117" s="2">
        <v>2</v>
      </c>
      <c r="G117" s="2" t="s">
        <v>204</v>
      </c>
      <c r="H117" s="2">
        <f t="shared" si="1"/>
        <v>0</v>
      </c>
      <c r="I117" s="2" t="s">
        <v>22</v>
      </c>
      <c r="J117" s="2" t="s">
        <v>0</v>
      </c>
    </row>
    <row r="118" spans="1:10" ht="30" x14ac:dyDescent="0.25">
      <c r="A118" s="2">
        <v>2485291</v>
      </c>
      <c r="B118" s="2" t="s">
        <v>264</v>
      </c>
      <c r="C118" s="2" t="s">
        <v>22</v>
      </c>
      <c r="D118" s="2" t="s">
        <v>265</v>
      </c>
      <c r="E118" s="3">
        <v>0</v>
      </c>
      <c r="F118" s="2">
        <v>2</v>
      </c>
      <c r="G118" s="2" t="s">
        <v>36</v>
      </c>
      <c r="H118" s="2">
        <f t="shared" si="1"/>
        <v>0</v>
      </c>
      <c r="I118" s="2" t="s">
        <v>22</v>
      </c>
      <c r="J118" s="2" t="s">
        <v>0</v>
      </c>
    </row>
    <row r="119" spans="1:10" x14ac:dyDescent="0.25">
      <c r="A119" s="2">
        <v>2485292</v>
      </c>
      <c r="B119" s="2" t="s">
        <v>266</v>
      </c>
      <c r="C119" s="2" t="s">
        <v>22</v>
      </c>
      <c r="D119" s="2" t="s">
        <v>267</v>
      </c>
      <c r="E119" s="3">
        <v>0</v>
      </c>
      <c r="F119" s="2">
        <v>2</v>
      </c>
      <c r="G119" s="2" t="s">
        <v>36</v>
      </c>
      <c r="H119" s="2">
        <f t="shared" si="1"/>
        <v>0</v>
      </c>
      <c r="I119" s="2" t="s">
        <v>22</v>
      </c>
      <c r="J119" s="2" t="s">
        <v>0</v>
      </c>
    </row>
    <row r="120" spans="1:10" x14ac:dyDescent="0.25">
      <c r="A120" s="2">
        <v>2485293</v>
      </c>
      <c r="B120" s="2" t="s">
        <v>268</v>
      </c>
      <c r="C120" s="2" t="s">
        <v>22</v>
      </c>
      <c r="D120" s="2" t="s">
        <v>269</v>
      </c>
      <c r="E120" s="3">
        <v>0</v>
      </c>
      <c r="F120" s="2">
        <v>2</v>
      </c>
      <c r="G120" s="2" t="s">
        <v>36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2485294</v>
      </c>
      <c r="B121" s="2" t="s">
        <v>270</v>
      </c>
      <c r="C121" s="2" t="s">
        <v>22</v>
      </c>
      <c r="D121" s="2" t="s">
        <v>271</v>
      </c>
      <c r="E121" s="3">
        <v>0</v>
      </c>
      <c r="F121" s="2">
        <v>2</v>
      </c>
      <c r="G121" s="2" t="s">
        <v>36</v>
      </c>
      <c r="H121" s="2">
        <f t="shared" si="1"/>
        <v>0</v>
      </c>
      <c r="I121" s="2" t="s">
        <v>22</v>
      </c>
      <c r="J121" s="2" t="s">
        <v>0</v>
      </c>
    </row>
    <row r="122" spans="1:10" ht="30" x14ac:dyDescent="0.25">
      <c r="A122" s="2">
        <v>2485295</v>
      </c>
      <c r="B122" s="2" t="s">
        <v>272</v>
      </c>
      <c r="C122" s="2" t="s">
        <v>22</v>
      </c>
      <c r="D122" s="2" t="s">
        <v>273</v>
      </c>
      <c r="E122" s="3">
        <v>0</v>
      </c>
      <c r="F122" s="2">
        <v>2</v>
      </c>
      <c r="G122" s="2" t="s">
        <v>36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2485296</v>
      </c>
      <c r="B123" s="2" t="s">
        <v>274</v>
      </c>
      <c r="C123" s="2" t="s">
        <v>22</v>
      </c>
      <c r="D123" s="2" t="s">
        <v>275</v>
      </c>
      <c r="E123" s="3">
        <v>0</v>
      </c>
      <c r="F123" s="2">
        <v>25</v>
      </c>
      <c r="G123" s="2" t="s">
        <v>204</v>
      </c>
      <c r="H123" s="2">
        <f t="shared" si="1"/>
        <v>0</v>
      </c>
      <c r="I123" s="2" t="s">
        <v>22</v>
      </c>
      <c r="J123" s="2" t="s">
        <v>0</v>
      </c>
    </row>
    <row r="124" spans="1:10" ht="30" x14ac:dyDescent="0.25">
      <c r="A124" s="2">
        <v>2485297</v>
      </c>
      <c r="B124" s="2" t="s">
        <v>276</v>
      </c>
      <c r="C124" s="2" t="s">
        <v>22</v>
      </c>
      <c r="D124" s="2" t="s">
        <v>277</v>
      </c>
      <c r="E124" s="3">
        <v>0</v>
      </c>
      <c r="F124" s="2">
        <v>28</v>
      </c>
      <c r="G124" s="2" t="s">
        <v>36</v>
      </c>
      <c r="H124" s="2">
        <f t="shared" si="1"/>
        <v>0</v>
      </c>
      <c r="I124" s="2" t="s">
        <v>22</v>
      </c>
      <c r="J124" s="2" t="s">
        <v>0</v>
      </c>
    </row>
    <row r="125" spans="1:10" x14ac:dyDescent="0.25">
      <c r="A125" s="2">
        <v>2485298</v>
      </c>
      <c r="B125" s="2" t="s">
        <v>278</v>
      </c>
      <c r="C125" s="2" t="s">
        <v>22</v>
      </c>
      <c r="D125" s="2" t="s">
        <v>279</v>
      </c>
      <c r="E125" s="3">
        <v>0</v>
      </c>
      <c r="F125" s="2">
        <v>25</v>
      </c>
      <c r="G125" s="2" t="s">
        <v>36</v>
      </c>
      <c r="H125" s="2">
        <f t="shared" si="1"/>
        <v>0</v>
      </c>
      <c r="I125" s="2" t="s">
        <v>22</v>
      </c>
      <c r="J125" s="2" t="s">
        <v>0</v>
      </c>
    </row>
    <row r="126" spans="1:10" x14ac:dyDescent="0.25">
      <c r="A126" s="2">
        <v>2485299</v>
      </c>
      <c r="B126" s="2" t="s">
        <v>280</v>
      </c>
      <c r="C126" s="2" t="s">
        <v>22</v>
      </c>
      <c r="D126" s="2" t="s">
        <v>281</v>
      </c>
      <c r="E126" s="3">
        <v>0</v>
      </c>
      <c r="F126" s="2">
        <v>3</v>
      </c>
      <c r="G126" s="2" t="s">
        <v>36</v>
      </c>
      <c r="H126" s="2">
        <f t="shared" si="1"/>
        <v>0</v>
      </c>
      <c r="I126" s="2" t="s">
        <v>22</v>
      </c>
      <c r="J126" s="2" t="s">
        <v>0</v>
      </c>
    </row>
    <row r="127" spans="1:10" x14ac:dyDescent="0.25">
      <c r="A127" s="2">
        <v>2485300</v>
      </c>
      <c r="B127" s="2" t="s">
        <v>282</v>
      </c>
      <c r="C127" s="2" t="s">
        <v>22</v>
      </c>
      <c r="D127" s="2" t="s">
        <v>279</v>
      </c>
      <c r="E127" s="3">
        <v>0</v>
      </c>
      <c r="F127" s="2">
        <v>1</v>
      </c>
      <c r="G127" s="2" t="s">
        <v>36</v>
      </c>
      <c r="H127" s="2">
        <f t="shared" si="1"/>
        <v>0</v>
      </c>
      <c r="I127" s="2" t="s">
        <v>22</v>
      </c>
      <c r="J127" s="2" t="s">
        <v>0</v>
      </c>
    </row>
    <row r="128" spans="1:10" ht="30" x14ac:dyDescent="0.25">
      <c r="A128" s="2">
        <v>2485301</v>
      </c>
      <c r="B128" s="2" t="s">
        <v>283</v>
      </c>
      <c r="C128" s="2" t="s">
        <v>22</v>
      </c>
      <c r="D128" s="2" t="s">
        <v>284</v>
      </c>
      <c r="E128" s="3">
        <v>0</v>
      </c>
      <c r="F128" s="2">
        <v>1</v>
      </c>
      <c r="G128" s="2" t="s">
        <v>36</v>
      </c>
      <c r="H128" s="2">
        <f t="shared" si="1"/>
        <v>0</v>
      </c>
      <c r="I128" s="2" t="s">
        <v>22</v>
      </c>
      <c r="J128" s="2" t="s">
        <v>0</v>
      </c>
    </row>
    <row r="129" spans="1:10" x14ac:dyDescent="0.25">
      <c r="A129" s="2">
        <v>2485302</v>
      </c>
      <c r="B129" s="2" t="s">
        <v>285</v>
      </c>
      <c r="C129" s="2" t="s">
        <v>22</v>
      </c>
      <c r="D129" s="2" t="s">
        <v>286</v>
      </c>
      <c r="E129" s="3">
        <v>0</v>
      </c>
      <c r="F129" s="2">
        <v>1</v>
      </c>
      <c r="G129" s="2" t="s">
        <v>36</v>
      </c>
      <c r="H129" s="2">
        <f t="shared" si="1"/>
        <v>0</v>
      </c>
      <c r="I129" s="2" t="s">
        <v>22</v>
      </c>
      <c r="J129" s="2" t="s">
        <v>0</v>
      </c>
    </row>
    <row r="130" spans="1:10" ht="30" x14ac:dyDescent="0.25">
      <c r="A130" s="2">
        <v>2485303</v>
      </c>
      <c r="B130" s="2" t="s">
        <v>287</v>
      </c>
      <c r="C130" s="2" t="s">
        <v>22</v>
      </c>
      <c r="D130" s="2" t="s">
        <v>288</v>
      </c>
      <c r="E130" s="3">
        <v>0</v>
      </c>
      <c r="F130" s="2">
        <v>6</v>
      </c>
      <c r="G130" s="2" t="s">
        <v>36</v>
      </c>
      <c r="H130" s="2">
        <f t="shared" si="1"/>
        <v>0</v>
      </c>
      <c r="I130" s="2" t="s">
        <v>22</v>
      </c>
      <c r="J130" s="2" t="s">
        <v>0</v>
      </c>
    </row>
    <row r="131" spans="1:10" ht="30" x14ac:dyDescent="0.25">
      <c r="A131" s="2">
        <v>2485304</v>
      </c>
      <c r="B131" s="2" t="s">
        <v>289</v>
      </c>
      <c r="C131" s="2" t="s">
        <v>22</v>
      </c>
      <c r="D131" s="2" t="s">
        <v>290</v>
      </c>
      <c r="E131" s="3">
        <v>0</v>
      </c>
      <c r="F131" s="2">
        <v>6</v>
      </c>
      <c r="G131" s="2" t="s">
        <v>36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30" x14ac:dyDescent="0.25">
      <c r="A132" s="2">
        <v>2485305</v>
      </c>
      <c r="B132" s="2" t="s">
        <v>291</v>
      </c>
      <c r="C132" s="2" t="s">
        <v>22</v>
      </c>
      <c r="D132" s="2" t="s">
        <v>292</v>
      </c>
      <c r="E132" s="3">
        <v>0</v>
      </c>
      <c r="F132" s="2">
        <v>4</v>
      </c>
      <c r="G132" s="2" t="s">
        <v>36</v>
      </c>
      <c r="H132" s="2">
        <f t="shared" si="2"/>
        <v>0</v>
      </c>
      <c r="I132" s="2" t="s">
        <v>22</v>
      </c>
      <c r="J132" s="2" t="s">
        <v>0</v>
      </c>
    </row>
    <row r="133" spans="1:10" ht="30" x14ac:dyDescent="0.25">
      <c r="A133" s="2">
        <v>2485306</v>
      </c>
      <c r="B133" s="2" t="s">
        <v>293</v>
      </c>
      <c r="C133" s="2" t="s">
        <v>22</v>
      </c>
      <c r="D133" s="2" t="s">
        <v>294</v>
      </c>
      <c r="E133" s="3">
        <v>0</v>
      </c>
      <c r="F133" s="2">
        <v>4</v>
      </c>
      <c r="G133" s="2" t="s">
        <v>36</v>
      </c>
      <c r="H133" s="2">
        <f t="shared" si="2"/>
        <v>0</v>
      </c>
      <c r="I133" s="2" t="s">
        <v>22</v>
      </c>
      <c r="J133" s="2" t="s">
        <v>0</v>
      </c>
    </row>
    <row r="134" spans="1:10" x14ac:dyDescent="0.25">
      <c r="A134" s="2">
        <v>2485307</v>
      </c>
      <c r="B134" s="2" t="s">
        <v>295</v>
      </c>
      <c r="C134" s="2" t="s">
        <v>22</v>
      </c>
      <c r="D134" s="2" t="s">
        <v>296</v>
      </c>
      <c r="E134" s="3">
        <v>0</v>
      </c>
      <c r="F134" s="2">
        <v>4</v>
      </c>
      <c r="G134" s="2" t="s">
        <v>36</v>
      </c>
      <c r="H134" s="2">
        <f t="shared" si="2"/>
        <v>0</v>
      </c>
      <c r="I134" s="2" t="s">
        <v>22</v>
      </c>
      <c r="J134" s="2" t="s">
        <v>0</v>
      </c>
    </row>
    <row r="135" spans="1:10" ht="30" x14ac:dyDescent="0.25">
      <c r="A135" s="2">
        <v>2485308</v>
      </c>
      <c r="B135" s="2" t="s">
        <v>297</v>
      </c>
      <c r="C135" s="2" t="s">
        <v>22</v>
      </c>
      <c r="D135" s="2" t="s">
        <v>298</v>
      </c>
      <c r="E135" s="3">
        <v>0</v>
      </c>
      <c r="F135" s="2">
        <v>4</v>
      </c>
      <c r="G135" s="2" t="s">
        <v>36</v>
      </c>
      <c r="H135" s="2">
        <f t="shared" si="2"/>
        <v>0</v>
      </c>
      <c r="I135" s="2" t="s">
        <v>22</v>
      </c>
      <c r="J135" s="2" t="s">
        <v>0</v>
      </c>
    </row>
    <row r="136" spans="1:10" ht="30" x14ac:dyDescent="0.25">
      <c r="A136" s="2">
        <v>2485309</v>
      </c>
      <c r="B136" s="2" t="s">
        <v>299</v>
      </c>
      <c r="C136" s="2" t="s">
        <v>22</v>
      </c>
      <c r="D136" s="2" t="s">
        <v>300</v>
      </c>
      <c r="E136" s="3">
        <v>0</v>
      </c>
      <c r="F136" s="2">
        <v>4</v>
      </c>
      <c r="G136" s="2" t="s">
        <v>36</v>
      </c>
      <c r="H136" s="2">
        <f t="shared" si="2"/>
        <v>0</v>
      </c>
      <c r="I136" s="2" t="s">
        <v>22</v>
      </c>
      <c r="J136" s="2" t="s">
        <v>0</v>
      </c>
    </row>
    <row r="137" spans="1:10" ht="45" x14ac:dyDescent="0.25">
      <c r="A137" s="2">
        <v>2485310</v>
      </c>
      <c r="B137" s="2" t="s">
        <v>301</v>
      </c>
      <c r="C137" s="2" t="s">
        <v>22</v>
      </c>
      <c r="D137" s="2" t="s">
        <v>302</v>
      </c>
      <c r="E137" s="3">
        <v>0</v>
      </c>
      <c r="F137" s="2">
        <v>25</v>
      </c>
      <c r="G137" s="2" t="s">
        <v>36</v>
      </c>
      <c r="H137" s="2">
        <f t="shared" si="2"/>
        <v>0</v>
      </c>
      <c r="I137" s="2" t="s">
        <v>22</v>
      </c>
      <c r="J137" s="2" t="s">
        <v>0</v>
      </c>
    </row>
    <row r="138" spans="1:10" ht="30" x14ac:dyDescent="0.25">
      <c r="A138" s="2">
        <v>2485311</v>
      </c>
      <c r="B138" s="2" t="s">
        <v>303</v>
      </c>
      <c r="C138" s="2" t="s">
        <v>22</v>
      </c>
      <c r="D138" s="2" t="s">
        <v>304</v>
      </c>
      <c r="E138" s="3">
        <v>0</v>
      </c>
      <c r="F138" s="2">
        <v>25</v>
      </c>
      <c r="G138" s="2" t="s">
        <v>36</v>
      </c>
      <c r="H138" s="2">
        <f t="shared" si="2"/>
        <v>0</v>
      </c>
      <c r="I138" s="2" t="s">
        <v>22</v>
      </c>
      <c r="J138" s="2" t="s">
        <v>0</v>
      </c>
    </row>
    <row r="139" spans="1:10" x14ac:dyDescent="0.25">
      <c r="A139" s="2">
        <v>2485312</v>
      </c>
      <c r="B139" s="2" t="s">
        <v>305</v>
      </c>
      <c r="C139" s="2" t="s">
        <v>22</v>
      </c>
      <c r="D139" s="2" t="s">
        <v>306</v>
      </c>
      <c r="E139" s="3">
        <v>0</v>
      </c>
      <c r="F139" s="2">
        <v>25</v>
      </c>
      <c r="G139" s="2" t="s">
        <v>36</v>
      </c>
      <c r="H139" s="2">
        <f t="shared" si="2"/>
        <v>0</v>
      </c>
      <c r="I139" s="2" t="s">
        <v>22</v>
      </c>
      <c r="J139" s="2" t="s">
        <v>0</v>
      </c>
    </row>
    <row r="140" spans="1:10" ht="30" x14ac:dyDescent="0.25">
      <c r="A140" s="2">
        <v>2485313</v>
      </c>
      <c r="B140" s="2" t="s">
        <v>307</v>
      </c>
      <c r="C140" s="2" t="s">
        <v>22</v>
      </c>
      <c r="D140" s="2" t="s">
        <v>308</v>
      </c>
      <c r="E140" s="3">
        <v>0</v>
      </c>
      <c r="F140" s="2">
        <v>3</v>
      </c>
      <c r="G140" s="2" t="s">
        <v>36</v>
      </c>
      <c r="H140" s="2">
        <f t="shared" si="2"/>
        <v>0</v>
      </c>
      <c r="I140" s="2" t="s">
        <v>22</v>
      </c>
      <c r="J140" s="2" t="s">
        <v>0</v>
      </c>
    </row>
    <row r="141" spans="1:10" ht="30" x14ac:dyDescent="0.25">
      <c r="A141" s="2">
        <v>2485314</v>
      </c>
      <c r="B141" s="2" t="s">
        <v>309</v>
      </c>
      <c r="C141" s="2" t="s">
        <v>22</v>
      </c>
      <c r="D141" s="2" t="s">
        <v>310</v>
      </c>
      <c r="E141" s="3">
        <v>0</v>
      </c>
      <c r="F141" s="2">
        <v>3</v>
      </c>
      <c r="G141" s="2" t="s">
        <v>36</v>
      </c>
      <c r="H141" s="2">
        <f t="shared" si="2"/>
        <v>0</v>
      </c>
      <c r="I141" s="2" t="s">
        <v>22</v>
      </c>
      <c r="J141" s="2" t="s">
        <v>0</v>
      </c>
    </row>
    <row r="142" spans="1:10" ht="30" x14ac:dyDescent="0.25">
      <c r="A142" s="2">
        <v>2485315</v>
      </c>
      <c r="B142" s="2" t="s">
        <v>311</v>
      </c>
      <c r="C142" s="2" t="s">
        <v>22</v>
      </c>
      <c r="D142" s="2" t="s">
        <v>312</v>
      </c>
      <c r="E142" s="3">
        <v>0</v>
      </c>
      <c r="F142" s="2">
        <v>4</v>
      </c>
      <c r="G142" s="2" t="s">
        <v>36</v>
      </c>
      <c r="H142" s="2">
        <f t="shared" si="2"/>
        <v>0</v>
      </c>
      <c r="I142" s="2" t="s">
        <v>22</v>
      </c>
      <c r="J142" s="2" t="s">
        <v>0</v>
      </c>
    </row>
    <row r="143" spans="1:10" ht="45" x14ac:dyDescent="0.25">
      <c r="A143" s="2">
        <v>2485316</v>
      </c>
      <c r="B143" s="2" t="s">
        <v>313</v>
      </c>
      <c r="C143" s="2" t="s">
        <v>22</v>
      </c>
      <c r="D143" s="2" t="s">
        <v>314</v>
      </c>
      <c r="E143" s="3">
        <v>0</v>
      </c>
      <c r="F143" s="2">
        <v>4</v>
      </c>
      <c r="G143" s="2" t="s">
        <v>36</v>
      </c>
      <c r="H143" s="2">
        <f t="shared" si="2"/>
        <v>0</v>
      </c>
      <c r="I143" s="2" t="s">
        <v>22</v>
      </c>
      <c r="J143" s="2" t="s">
        <v>0</v>
      </c>
    </row>
    <row r="144" spans="1:10" ht="30" x14ac:dyDescent="0.25">
      <c r="A144" s="2">
        <v>2485317</v>
      </c>
      <c r="B144" s="2" t="s">
        <v>315</v>
      </c>
      <c r="C144" s="2" t="s">
        <v>22</v>
      </c>
      <c r="D144" s="2" t="s">
        <v>316</v>
      </c>
      <c r="E144" s="3">
        <v>0</v>
      </c>
      <c r="F144" s="2">
        <v>2</v>
      </c>
      <c r="G144" s="2" t="s">
        <v>36</v>
      </c>
      <c r="H144" s="2">
        <f t="shared" si="2"/>
        <v>0</v>
      </c>
      <c r="I144" s="2" t="s">
        <v>22</v>
      </c>
      <c r="J144" s="2" t="s">
        <v>0</v>
      </c>
    </row>
    <row r="145" spans="1:10" ht="30" x14ac:dyDescent="0.25">
      <c r="A145" s="2">
        <v>2485318</v>
      </c>
      <c r="B145" s="2" t="s">
        <v>317</v>
      </c>
      <c r="C145" s="2" t="s">
        <v>22</v>
      </c>
      <c r="D145" s="2" t="s">
        <v>318</v>
      </c>
      <c r="E145" s="3">
        <v>0</v>
      </c>
      <c r="F145" s="2">
        <v>2</v>
      </c>
      <c r="G145" s="2" t="s">
        <v>36</v>
      </c>
      <c r="H145" s="2">
        <f t="shared" si="2"/>
        <v>0</v>
      </c>
      <c r="I145" s="2" t="s">
        <v>22</v>
      </c>
      <c r="J145" s="2" t="s">
        <v>0</v>
      </c>
    </row>
    <row r="146" spans="1:10" ht="30" x14ac:dyDescent="0.25">
      <c r="A146" s="2">
        <v>2485319</v>
      </c>
      <c r="B146" s="2" t="s">
        <v>319</v>
      </c>
      <c r="C146" s="2" t="s">
        <v>22</v>
      </c>
      <c r="D146" s="2" t="s">
        <v>320</v>
      </c>
      <c r="E146" s="3">
        <v>0</v>
      </c>
      <c r="F146" s="2">
        <v>1</v>
      </c>
      <c r="G146" s="2" t="s">
        <v>188</v>
      </c>
      <c r="H146" s="2">
        <f t="shared" si="2"/>
        <v>0</v>
      </c>
      <c r="I146" s="2" t="s">
        <v>22</v>
      </c>
      <c r="J146" s="2" t="s">
        <v>0</v>
      </c>
    </row>
    <row r="147" spans="1:10" x14ac:dyDescent="0.25">
      <c r="A147" s="2">
        <v>2485320</v>
      </c>
      <c r="B147" s="2" t="s">
        <v>321</v>
      </c>
      <c r="C147" s="2">
        <v>735</v>
      </c>
      <c r="D147" s="2" t="s">
        <v>322</v>
      </c>
      <c r="E147" s="2">
        <f>ROUND(H148+H149+H150,2)</f>
        <v>0</v>
      </c>
      <c r="F147" s="2">
        <v>1</v>
      </c>
      <c r="G147" s="2" t="s">
        <v>0</v>
      </c>
      <c r="H147" s="2">
        <f t="shared" si="2"/>
        <v>0</v>
      </c>
      <c r="I147" s="2" t="s">
        <v>22</v>
      </c>
      <c r="J147" s="2" t="s">
        <v>0</v>
      </c>
    </row>
    <row r="148" spans="1:10" ht="30" x14ac:dyDescent="0.25">
      <c r="A148" s="2">
        <v>2485321</v>
      </c>
      <c r="B148" s="2" t="s">
        <v>323</v>
      </c>
      <c r="C148" s="2" t="s">
        <v>22</v>
      </c>
      <c r="D148" s="2" t="s">
        <v>324</v>
      </c>
      <c r="E148" s="3">
        <v>0</v>
      </c>
      <c r="F148" s="2">
        <v>44.915999999999997</v>
      </c>
      <c r="G148" s="2" t="s">
        <v>39</v>
      </c>
      <c r="H148" s="2">
        <f t="shared" si="2"/>
        <v>0</v>
      </c>
      <c r="I148" s="2" t="s">
        <v>22</v>
      </c>
      <c r="J148" s="2" t="s">
        <v>0</v>
      </c>
    </row>
    <row r="149" spans="1:10" x14ac:dyDescent="0.25">
      <c r="A149" s="2">
        <v>2485322</v>
      </c>
      <c r="B149" s="2" t="s">
        <v>325</v>
      </c>
      <c r="C149" s="2" t="s">
        <v>22</v>
      </c>
      <c r="D149" s="2" t="s">
        <v>326</v>
      </c>
      <c r="E149" s="3">
        <v>0</v>
      </c>
      <c r="F149" s="2">
        <v>26</v>
      </c>
      <c r="G149" s="2" t="s">
        <v>59</v>
      </c>
      <c r="H149" s="2">
        <f t="shared" si="2"/>
        <v>0</v>
      </c>
      <c r="I149" s="2" t="s">
        <v>22</v>
      </c>
      <c r="J149" s="2" t="s">
        <v>0</v>
      </c>
    </row>
    <row r="150" spans="1:10" ht="30" x14ac:dyDescent="0.25">
      <c r="A150" s="2">
        <v>2485323</v>
      </c>
      <c r="B150" s="2" t="s">
        <v>327</v>
      </c>
      <c r="C150" s="2" t="s">
        <v>22</v>
      </c>
      <c r="D150" s="2" t="s">
        <v>328</v>
      </c>
      <c r="E150" s="3">
        <v>0</v>
      </c>
      <c r="F150" s="2">
        <v>1</v>
      </c>
      <c r="G150" s="2" t="s">
        <v>188</v>
      </c>
      <c r="H150" s="2">
        <f t="shared" si="2"/>
        <v>0</v>
      </c>
      <c r="I150" s="2" t="s">
        <v>22</v>
      </c>
      <c r="J150" s="2" t="s">
        <v>0</v>
      </c>
    </row>
    <row r="151" spans="1:10" x14ac:dyDescent="0.25">
      <c r="A151" s="2">
        <v>2485324</v>
      </c>
      <c r="B151" s="2" t="s">
        <v>329</v>
      </c>
      <c r="C151" s="2">
        <v>763</v>
      </c>
      <c r="D151" s="2" t="s">
        <v>330</v>
      </c>
      <c r="E151" s="2">
        <f>ROUND(H152+H153+H154+H155+H156+H157,2)</f>
        <v>0</v>
      </c>
      <c r="F151" s="2">
        <v>1</v>
      </c>
      <c r="G151" s="2" t="s">
        <v>0</v>
      </c>
      <c r="H151" s="2">
        <f t="shared" si="2"/>
        <v>0</v>
      </c>
      <c r="I151" s="2" t="s">
        <v>22</v>
      </c>
      <c r="J151" s="2" t="s">
        <v>0</v>
      </c>
    </row>
    <row r="152" spans="1:10" ht="30" x14ac:dyDescent="0.25">
      <c r="A152" s="2">
        <v>2485325</v>
      </c>
      <c r="B152" s="2" t="s">
        <v>331</v>
      </c>
      <c r="C152" s="2" t="s">
        <v>22</v>
      </c>
      <c r="D152" s="2" t="s">
        <v>332</v>
      </c>
      <c r="E152" s="3">
        <v>0</v>
      </c>
      <c r="F152" s="2">
        <v>375</v>
      </c>
      <c r="G152" s="2" t="s">
        <v>39</v>
      </c>
      <c r="H152" s="2">
        <f t="shared" si="2"/>
        <v>0</v>
      </c>
      <c r="I152" s="2" t="s">
        <v>22</v>
      </c>
      <c r="J152" s="2" t="s">
        <v>0</v>
      </c>
    </row>
    <row r="153" spans="1:10" ht="45" x14ac:dyDescent="0.25">
      <c r="A153" s="2">
        <v>2485326</v>
      </c>
      <c r="B153" s="2" t="s">
        <v>333</v>
      </c>
      <c r="C153" s="2" t="s">
        <v>22</v>
      </c>
      <c r="D153" s="2" t="s">
        <v>334</v>
      </c>
      <c r="E153" s="3">
        <v>0</v>
      </c>
      <c r="F153" s="2">
        <v>25</v>
      </c>
      <c r="G153" s="2" t="s">
        <v>48</v>
      </c>
      <c r="H153" s="2">
        <f t="shared" si="2"/>
        <v>0</v>
      </c>
      <c r="I153" s="2" t="s">
        <v>22</v>
      </c>
      <c r="J153" s="2" t="s">
        <v>0</v>
      </c>
    </row>
    <row r="154" spans="1:10" x14ac:dyDescent="0.25">
      <c r="A154" s="2">
        <v>2485327</v>
      </c>
      <c r="B154" s="2" t="s">
        <v>335</v>
      </c>
      <c r="C154" s="2" t="s">
        <v>22</v>
      </c>
      <c r="D154" s="2" t="s">
        <v>336</v>
      </c>
      <c r="E154" s="3">
        <v>0</v>
      </c>
      <c r="F154" s="2">
        <v>22.5</v>
      </c>
      <c r="G154" s="2" t="s">
        <v>39</v>
      </c>
      <c r="H154" s="2">
        <f t="shared" si="2"/>
        <v>0</v>
      </c>
      <c r="I154" s="2" t="s">
        <v>22</v>
      </c>
      <c r="J154" s="2" t="s">
        <v>0</v>
      </c>
    </row>
    <row r="155" spans="1:10" ht="30" x14ac:dyDescent="0.25">
      <c r="A155" s="2">
        <v>2485328</v>
      </c>
      <c r="B155" s="2" t="s">
        <v>337</v>
      </c>
      <c r="C155" s="2" t="s">
        <v>22</v>
      </c>
      <c r="D155" s="2" t="s">
        <v>338</v>
      </c>
      <c r="E155" s="3">
        <v>0</v>
      </c>
      <c r="F155" s="2">
        <v>10</v>
      </c>
      <c r="G155" s="2" t="s">
        <v>36</v>
      </c>
      <c r="H155" s="2">
        <f t="shared" si="2"/>
        <v>0</v>
      </c>
      <c r="I155" s="2" t="s">
        <v>22</v>
      </c>
      <c r="J155" s="2" t="s">
        <v>0</v>
      </c>
    </row>
    <row r="156" spans="1:10" ht="45" x14ac:dyDescent="0.25">
      <c r="A156" s="2">
        <v>2485329</v>
      </c>
      <c r="B156" s="2" t="s">
        <v>339</v>
      </c>
      <c r="C156" s="2" t="s">
        <v>22</v>
      </c>
      <c r="D156" s="2" t="s">
        <v>340</v>
      </c>
      <c r="E156" s="3">
        <v>0</v>
      </c>
      <c r="F156" s="2">
        <v>466.673</v>
      </c>
      <c r="G156" s="2" t="s">
        <v>48</v>
      </c>
      <c r="H156" s="2">
        <f t="shared" si="2"/>
        <v>0</v>
      </c>
      <c r="I156" s="2" t="s">
        <v>22</v>
      </c>
      <c r="J156" s="2" t="s">
        <v>0</v>
      </c>
    </row>
    <row r="157" spans="1:10" ht="30" x14ac:dyDescent="0.25">
      <c r="A157" s="2">
        <v>2485330</v>
      </c>
      <c r="B157" s="2" t="s">
        <v>341</v>
      </c>
      <c r="C157" s="2" t="s">
        <v>22</v>
      </c>
      <c r="D157" s="2" t="s">
        <v>342</v>
      </c>
      <c r="E157" s="3">
        <v>0</v>
      </c>
      <c r="F157" s="2">
        <v>1</v>
      </c>
      <c r="G157" s="2" t="s">
        <v>188</v>
      </c>
      <c r="H157" s="2">
        <f t="shared" si="2"/>
        <v>0</v>
      </c>
      <c r="I157" s="2" t="s">
        <v>22</v>
      </c>
      <c r="J157" s="2" t="s">
        <v>0</v>
      </c>
    </row>
    <row r="158" spans="1:10" x14ac:dyDescent="0.25">
      <c r="A158" s="2">
        <v>2485331</v>
      </c>
      <c r="B158" s="2" t="s">
        <v>343</v>
      </c>
      <c r="C158" s="2">
        <v>766</v>
      </c>
      <c r="D158" s="2" t="s">
        <v>344</v>
      </c>
      <c r="E158" s="2">
        <f>ROUND(H159+H160+H161+H162+H163+H164+H165+H166+H167+H168+H169+H170+H171+H172+H173+H174+H175+H176+H177+H178+H179+H180+H181+H182,2)</f>
        <v>0</v>
      </c>
      <c r="F158" s="2">
        <v>1</v>
      </c>
      <c r="G158" s="2" t="s">
        <v>0</v>
      </c>
      <c r="H158" s="2">
        <f t="shared" si="2"/>
        <v>0</v>
      </c>
      <c r="I158" s="2" t="s">
        <v>22</v>
      </c>
      <c r="J158" s="2" t="s">
        <v>0</v>
      </c>
    </row>
    <row r="159" spans="1:10" x14ac:dyDescent="0.25">
      <c r="A159" s="2">
        <v>2485332</v>
      </c>
      <c r="B159" s="2" t="s">
        <v>345</v>
      </c>
      <c r="C159" s="2" t="s">
        <v>22</v>
      </c>
      <c r="D159" s="2" t="s">
        <v>346</v>
      </c>
      <c r="E159" s="3">
        <v>0</v>
      </c>
      <c r="F159" s="2">
        <v>1</v>
      </c>
      <c r="G159" s="2" t="s">
        <v>59</v>
      </c>
      <c r="H159" s="2">
        <f t="shared" si="2"/>
        <v>0</v>
      </c>
      <c r="I159" s="2" t="s">
        <v>22</v>
      </c>
      <c r="J159" s="2" t="s">
        <v>0</v>
      </c>
    </row>
    <row r="160" spans="1:10" ht="45" x14ac:dyDescent="0.25">
      <c r="A160" s="2">
        <v>2485333</v>
      </c>
      <c r="B160" s="2" t="s">
        <v>347</v>
      </c>
      <c r="C160" s="2" t="s">
        <v>22</v>
      </c>
      <c r="D160" s="2" t="s">
        <v>348</v>
      </c>
      <c r="E160" s="3">
        <v>0</v>
      </c>
      <c r="F160" s="2">
        <v>1</v>
      </c>
      <c r="G160" s="2" t="s">
        <v>59</v>
      </c>
      <c r="H160" s="2">
        <f t="shared" si="2"/>
        <v>0</v>
      </c>
      <c r="I160" s="2" t="s">
        <v>22</v>
      </c>
      <c r="J160" s="2" t="s">
        <v>0</v>
      </c>
    </row>
    <row r="161" spans="1:10" ht="45" x14ac:dyDescent="0.25">
      <c r="A161" s="2">
        <v>2485334</v>
      </c>
      <c r="B161" s="2" t="s">
        <v>349</v>
      </c>
      <c r="C161" s="2" t="s">
        <v>22</v>
      </c>
      <c r="D161" s="2" t="s">
        <v>350</v>
      </c>
      <c r="E161" s="3">
        <v>0</v>
      </c>
      <c r="F161" s="2">
        <v>1</v>
      </c>
      <c r="G161" s="2" t="s">
        <v>36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2485335</v>
      </c>
      <c r="B162" s="2" t="s">
        <v>351</v>
      </c>
      <c r="C162" s="2" t="s">
        <v>22</v>
      </c>
      <c r="D162" s="2" t="s">
        <v>352</v>
      </c>
      <c r="E162" s="3">
        <v>0</v>
      </c>
      <c r="F162" s="2">
        <v>19</v>
      </c>
      <c r="G162" s="2" t="s">
        <v>36</v>
      </c>
      <c r="H162" s="2">
        <f t="shared" si="2"/>
        <v>0</v>
      </c>
      <c r="I162" s="2" t="s">
        <v>22</v>
      </c>
      <c r="J162" s="2" t="s">
        <v>0</v>
      </c>
    </row>
    <row r="163" spans="1:10" ht="30" x14ac:dyDescent="0.25">
      <c r="A163" s="2">
        <v>2485336</v>
      </c>
      <c r="B163" s="2" t="s">
        <v>353</v>
      </c>
      <c r="C163" s="2" t="s">
        <v>22</v>
      </c>
      <c r="D163" s="2" t="s">
        <v>354</v>
      </c>
      <c r="E163" s="3">
        <v>0</v>
      </c>
      <c r="F163" s="2">
        <v>92</v>
      </c>
      <c r="G163" s="2" t="s">
        <v>36</v>
      </c>
      <c r="H163" s="2">
        <f t="shared" si="2"/>
        <v>0</v>
      </c>
      <c r="I163" s="2" t="s">
        <v>22</v>
      </c>
      <c r="J163" s="2" t="s">
        <v>0</v>
      </c>
    </row>
    <row r="164" spans="1:10" ht="45" x14ac:dyDescent="0.25">
      <c r="A164" s="2">
        <v>2485337</v>
      </c>
      <c r="B164" s="2" t="s">
        <v>355</v>
      </c>
      <c r="C164" s="2" t="s">
        <v>22</v>
      </c>
      <c r="D164" s="2" t="s">
        <v>356</v>
      </c>
      <c r="E164" s="3">
        <v>0</v>
      </c>
      <c r="F164" s="2">
        <v>11</v>
      </c>
      <c r="G164" s="2" t="s">
        <v>36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2485338</v>
      </c>
      <c r="B165" s="2" t="s">
        <v>357</v>
      </c>
      <c r="C165" s="2" t="s">
        <v>22</v>
      </c>
      <c r="D165" s="2" t="s">
        <v>358</v>
      </c>
      <c r="E165" s="3">
        <v>0</v>
      </c>
      <c r="F165" s="2">
        <v>11</v>
      </c>
      <c r="G165" s="2" t="s">
        <v>36</v>
      </c>
      <c r="H165" s="2">
        <f t="shared" si="2"/>
        <v>0</v>
      </c>
      <c r="I165" s="2" t="s">
        <v>22</v>
      </c>
      <c r="J165" s="2" t="s">
        <v>0</v>
      </c>
    </row>
    <row r="166" spans="1:10" ht="45" x14ac:dyDescent="0.25">
      <c r="A166" s="2">
        <v>2485339</v>
      </c>
      <c r="B166" s="2" t="s">
        <v>359</v>
      </c>
      <c r="C166" s="2" t="s">
        <v>22</v>
      </c>
      <c r="D166" s="2" t="s">
        <v>360</v>
      </c>
      <c r="E166" s="3">
        <v>0</v>
      </c>
      <c r="F166" s="2">
        <v>11</v>
      </c>
      <c r="G166" s="2" t="s">
        <v>36</v>
      </c>
      <c r="H166" s="2">
        <f t="shared" si="2"/>
        <v>0</v>
      </c>
      <c r="I166" s="2" t="s">
        <v>22</v>
      </c>
      <c r="J166" s="2" t="s">
        <v>0</v>
      </c>
    </row>
    <row r="167" spans="1:10" x14ac:dyDescent="0.25">
      <c r="A167" s="2">
        <v>2485340</v>
      </c>
      <c r="B167" s="2" t="s">
        <v>361</v>
      </c>
      <c r="C167" s="2" t="s">
        <v>22</v>
      </c>
      <c r="D167" s="2" t="s">
        <v>362</v>
      </c>
      <c r="E167" s="3">
        <v>0</v>
      </c>
      <c r="F167" s="2">
        <v>1</v>
      </c>
      <c r="G167" s="2" t="s">
        <v>36</v>
      </c>
      <c r="H167" s="2">
        <f t="shared" si="2"/>
        <v>0</v>
      </c>
      <c r="I167" s="2" t="s">
        <v>22</v>
      </c>
      <c r="J167" s="2" t="s">
        <v>0</v>
      </c>
    </row>
    <row r="168" spans="1:10" ht="30" x14ac:dyDescent="0.25">
      <c r="A168" s="2">
        <v>2485341</v>
      </c>
      <c r="B168" s="2" t="s">
        <v>363</v>
      </c>
      <c r="C168" s="2" t="s">
        <v>22</v>
      </c>
      <c r="D168" s="2" t="s">
        <v>364</v>
      </c>
      <c r="E168" s="3">
        <v>0</v>
      </c>
      <c r="F168" s="2">
        <v>1</v>
      </c>
      <c r="G168" s="2" t="s">
        <v>36</v>
      </c>
      <c r="H168" s="2">
        <f t="shared" si="2"/>
        <v>0</v>
      </c>
      <c r="I168" s="2" t="s">
        <v>22</v>
      </c>
      <c r="J168" s="2" t="s">
        <v>0</v>
      </c>
    </row>
    <row r="169" spans="1:10" x14ac:dyDescent="0.25">
      <c r="A169" s="2">
        <v>2485342</v>
      </c>
      <c r="B169" s="2" t="s">
        <v>365</v>
      </c>
      <c r="C169" s="2" t="s">
        <v>22</v>
      </c>
      <c r="D169" s="2" t="s">
        <v>367</v>
      </c>
      <c r="E169" s="3">
        <v>0</v>
      </c>
      <c r="F169" s="2">
        <v>1</v>
      </c>
      <c r="G169" s="2" t="s">
        <v>366</v>
      </c>
      <c r="H169" s="2">
        <f t="shared" si="2"/>
        <v>0</v>
      </c>
      <c r="I169" s="2" t="s">
        <v>22</v>
      </c>
      <c r="J169" s="2" t="s">
        <v>0</v>
      </c>
    </row>
    <row r="170" spans="1:10" ht="30" x14ac:dyDescent="0.25">
      <c r="A170" s="2">
        <v>2485343</v>
      </c>
      <c r="B170" s="2" t="s">
        <v>368</v>
      </c>
      <c r="C170" s="2" t="s">
        <v>22</v>
      </c>
      <c r="D170" s="2" t="s">
        <v>369</v>
      </c>
      <c r="E170" s="3">
        <v>0</v>
      </c>
      <c r="F170" s="2">
        <v>19</v>
      </c>
      <c r="G170" s="2" t="s">
        <v>36</v>
      </c>
      <c r="H170" s="2">
        <f t="shared" si="2"/>
        <v>0</v>
      </c>
      <c r="I170" s="2" t="s">
        <v>22</v>
      </c>
      <c r="J170" s="2" t="s">
        <v>0</v>
      </c>
    </row>
    <row r="171" spans="1:10" ht="30" x14ac:dyDescent="0.25">
      <c r="A171" s="2">
        <v>2485344</v>
      </c>
      <c r="B171" s="2" t="s">
        <v>370</v>
      </c>
      <c r="C171" s="2" t="s">
        <v>22</v>
      </c>
      <c r="D171" s="2" t="s">
        <v>371</v>
      </c>
      <c r="E171" s="3">
        <v>0</v>
      </c>
      <c r="F171" s="2">
        <v>19</v>
      </c>
      <c r="G171" s="2" t="s">
        <v>36</v>
      </c>
      <c r="H171" s="2">
        <f t="shared" si="2"/>
        <v>0</v>
      </c>
      <c r="I171" s="2" t="s">
        <v>22</v>
      </c>
      <c r="J171" s="2" t="s">
        <v>0</v>
      </c>
    </row>
    <row r="172" spans="1:10" ht="30" x14ac:dyDescent="0.25">
      <c r="A172" s="2">
        <v>2485345</v>
      </c>
      <c r="B172" s="2" t="s">
        <v>372</v>
      </c>
      <c r="C172" s="2" t="s">
        <v>22</v>
      </c>
      <c r="D172" s="2" t="s">
        <v>373</v>
      </c>
      <c r="E172" s="3">
        <v>0</v>
      </c>
      <c r="F172" s="2">
        <v>22</v>
      </c>
      <c r="G172" s="2" t="s">
        <v>36</v>
      </c>
      <c r="H172" s="2">
        <f t="shared" si="2"/>
        <v>0</v>
      </c>
      <c r="I172" s="2" t="s">
        <v>22</v>
      </c>
      <c r="J172" s="2" t="s">
        <v>0</v>
      </c>
    </row>
    <row r="173" spans="1:10" ht="30" x14ac:dyDescent="0.25">
      <c r="A173" s="2">
        <v>2485346</v>
      </c>
      <c r="B173" s="2" t="s">
        <v>374</v>
      </c>
      <c r="C173" s="2" t="s">
        <v>22</v>
      </c>
      <c r="D173" s="2" t="s">
        <v>375</v>
      </c>
      <c r="E173" s="3">
        <v>0</v>
      </c>
      <c r="F173" s="2">
        <v>22</v>
      </c>
      <c r="G173" s="2" t="s">
        <v>36</v>
      </c>
      <c r="H173" s="2">
        <f t="shared" si="2"/>
        <v>0</v>
      </c>
      <c r="I173" s="2" t="s">
        <v>22</v>
      </c>
      <c r="J173" s="2" t="s">
        <v>0</v>
      </c>
    </row>
    <row r="174" spans="1:10" ht="30" x14ac:dyDescent="0.25">
      <c r="A174" s="2">
        <v>2485347</v>
      </c>
      <c r="B174" s="2" t="s">
        <v>376</v>
      </c>
      <c r="C174" s="2" t="s">
        <v>22</v>
      </c>
      <c r="D174" s="2" t="s">
        <v>377</v>
      </c>
      <c r="E174" s="3">
        <v>0</v>
      </c>
      <c r="F174" s="2">
        <v>1</v>
      </c>
      <c r="G174" s="2" t="s">
        <v>36</v>
      </c>
      <c r="H174" s="2">
        <f t="shared" si="2"/>
        <v>0</v>
      </c>
      <c r="I174" s="2" t="s">
        <v>22</v>
      </c>
      <c r="J174" s="2" t="s">
        <v>0</v>
      </c>
    </row>
    <row r="175" spans="1:10" ht="30" x14ac:dyDescent="0.25">
      <c r="A175" s="2">
        <v>2485348</v>
      </c>
      <c r="B175" s="2" t="s">
        <v>378</v>
      </c>
      <c r="C175" s="2" t="s">
        <v>22</v>
      </c>
      <c r="D175" s="2" t="s">
        <v>379</v>
      </c>
      <c r="E175" s="3">
        <v>0</v>
      </c>
      <c r="F175" s="2">
        <v>1</v>
      </c>
      <c r="G175" s="2" t="s">
        <v>36</v>
      </c>
      <c r="H175" s="2">
        <f t="shared" si="2"/>
        <v>0</v>
      </c>
      <c r="I175" s="2" t="s">
        <v>22</v>
      </c>
      <c r="J175" s="2" t="s">
        <v>0</v>
      </c>
    </row>
    <row r="176" spans="1:10" ht="30" x14ac:dyDescent="0.25">
      <c r="A176" s="2">
        <v>2485349</v>
      </c>
      <c r="B176" s="2" t="s">
        <v>380</v>
      </c>
      <c r="C176" s="2" t="s">
        <v>22</v>
      </c>
      <c r="D176" s="2" t="s">
        <v>381</v>
      </c>
      <c r="E176" s="3">
        <v>0</v>
      </c>
      <c r="F176" s="2">
        <v>3</v>
      </c>
      <c r="G176" s="2" t="s">
        <v>36</v>
      </c>
      <c r="H176" s="2">
        <f t="shared" si="2"/>
        <v>0</v>
      </c>
      <c r="I176" s="2" t="s">
        <v>22</v>
      </c>
      <c r="J176" s="2" t="s">
        <v>0</v>
      </c>
    </row>
    <row r="177" spans="1:10" ht="30" x14ac:dyDescent="0.25">
      <c r="A177" s="2">
        <v>2485350</v>
      </c>
      <c r="B177" s="2" t="s">
        <v>382</v>
      </c>
      <c r="C177" s="2" t="s">
        <v>22</v>
      </c>
      <c r="D177" s="2" t="s">
        <v>383</v>
      </c>
      <c r="E177" s="3">
        <v>0</v>
      </c>
      <c r="F177" s="2">
        <v>3</v>
      </c>
      <c r="G177" s="2" t="s">
        <v>36</v>
      </c>
      <c r="H177" s="2">
        <f t="shared" si="2"/>
        <v>0</v>
      </c>
      <c r="I177" s="2" t="s">
        <v>22</v>
      </c>
      <c r="J177" s="2" t="s">
        <v>0</v>
      </c>
    </row>
    <row r="178" spans="1:10" ht="30" x14ac:dyDescent="0.25">
      <c r="A178" s="2">
        <v>2485351</v>
      </c>
      <c r="B178" s="2" t="s">
        <v>384</v>
      </c>
      <c r="C178" s="2" t="s">
        <v>22</v>
      </c>
      <c r="D178" s="2" t="s">
        <v>385</v>
      </c>
      <c r="E178" s="3">
        <v>0</v>
      </c>
      <c r="F178" s="2">
        <v>1</v>
      </c>
      <c r="G178" s="2" t="s">
        <v>36</v>
      </c>
      <c r="H178" s="2">
        <f t="shared" si="2"/>
        <v>0</v>
      </c>
      <c r="I178" s="2" t="s">
        <v>22</v>
      </c>
      <c r="J178" s="2" t="s">
        <v>0</v>
      </c>
    </row>
    <row r="179" spans="1:10" ht="30" x14ac:dyDescent="0.25">
      <c r="A179" s="2">
        <v>2485352</v>
      </c>
      <c r="B179" s="2" t="s">
        <v>386</v>
      </c>
      <c r="C179" s="2" t="s">
        <v>22</v>
      </c>
      <c r="D179" s="2" t="s">
        <v>387</v>
      </c>
      <c r="E179" s="3">
        <v>0</v>
      </c>
      <c r="F179" s="2">
        <v>1</v>
      </c>
      <c r="G179" s="2" t="s">
        <v>36</v>
      </c>
      <c r="H179" s="2">
        <f t="shared" si="2"/>
        <v>0</v>
      </c>
      <c r="I179" s="2" t="s">
        <v>22</v>
      </c>
      <c r="J179" s="2" t="s">
        <v>0</v>
      </c>
    </row>
    <row r="180" spans="1:10" ht="30" x14ac:dyDescent="0.25">
      <c r="A180" s="2">
        <v>2485353</v>
      </c>
      <c r="B180" s="2" t="s">
        <v>388</v>
      </c>
      <c r="C180" s="2" t="s">
        <v>22</v>
      </c>
      <c r="D180" s="2" t="s">
        <v>389</v>
      </c>
      <c r="E180" s="3">
        <v>0</v>
      </c>
      <c r="F180" s="2">
        <v>1</v>
      </c>
      <c r="G180" s="2" t="s">
        <v>36</v>
      </c>
      <c r="H180" s="2">
        <f t="shared" si="2"/>
        <v>0</v>
      </c>
      <c r="I180" s="2" t="s">
        <v>22</v>
      </c>
      <c r="J180" s="2" t="s">
        <v>0</v>
      </c>
    </row>
    <row r="181" spans="1:10" ht="30" x14ac:dyDescent="0.25">
      <c r="A181" s="2">
        <v>2485354</v>
      </c>
      <c r="B181" s="2" t="s">
        <v>390</v>
      </c>
      <c r="C181" s="2" t="s">
        <v>22</v>
      </c>
      <c r="D181" s="2" t="s">
        <v>391</v>
      </c>
      <c r="E181" s="3">
        <v>0</v>
      </c>
      <c r="F181" s="2">
        <v>1</v>
      </c>
      <c r="G181" s="2" t="s">
        <v>36</v>
      </c>
      <c r="H181" s="2">
        <f t="shared" si="2"/>
        <v>0</v>
      </c>
      <c r="I181" s="2" t="s">
        <v>22</v>
      </c>
      <c r="J181" s="2" t="s">
        <v>0</v>
      </c>
    </row>
    <row r="182" spans="1:10" ht="30" x14ac:dyDescent="0.25">
      <c r="A182" s="2">
        <v>2485355</v>
      </c>
      <c r="B182" s="2" t="s">
        <v>392</v>
      </c>
      <c r="C182" s="2" t="s">
        <v>22</v>
      </c>
      <c r="D182" s="2" t="s">
        <v>393</v>
      </c>
      <c r="E182" s="3">
        <v>0</v>
      </c>
      <c r="F182" s="2">
        <v>1</v>
      </c>
      <c r="G182" s="2" t="s">
        <v>188</v>
      </c>
      <c r="H182" s="2">
        <f t="shared" si="2"/>
        <v>0</v>
      </c>
      <c r="I182" s="2" t="s">
        <v>22</v>
      </c>
      <c r="J182" s="2" t="s">
        <v>0</v>
      </c>
    </row>
    <row r="183" spans="1:10" x14ac:dyDescent="0.25">
      <c r="A183" s="2">
        <v>2485356</v>
      </c>
      <c r="B183" s="2" t="s">
        <v>394</v>
      </c>
      <c r="C183" s="2">
        <v>767</v>
      </c>
      <c r="D183" s="2" t="s">
        <v>395</v>
      </c>
      <c r="E183" s="2">
        <f>ROUND(H184+H185+H186+H187+H188,2)</f>
        <v>0</v>
      </c>
      <c r="F183" s="2">
        <v>1</v>
      </c>
      <c r="G183" s="2" t="s">
        <v>0</v>
      </c>
      <c r="H183" s="2">
        <f t="shared" si="2"/>
        <v>0</v>
      </c>
      <c r="I183" s="2" t="s">
        <v>22</v>
      </c>
      <c r="J183" s="2" t="s">
        <v>0</v>
      </c>
    </row>
    <row r="184" spans="1:10" ht="30" x14ac:dyDescent="0.25">
      <c r="A184" s="2">
        <v>2485357</v>
      </c>
      <c r="B184" s="2" t="s">
        <v>396</v>
      </c>
      <c r="C184" s="2" t="s">
        <v>22</v>
      </c>
      <c r="D184" s="2" t="s">
        <v>397</v>
      </c>
      <c r="E184" s="3">
        <v>0</v>
      </c>
      <c r="F184" s="2">
        <v>22</v>
      </c>
      <c r="G184" s="2" t="s">
        <v>204</v>
      </c>
      <c r="H184" s="2">
        <f t="shared" si="2"/>
        <v>0</v>
      </c>
      <c r="I184" s="2" t="s">
        <v>22</v>
      </c>
      <c r="J184" s="2" t="s">
        <v>0</v>
      </c>
    </row>
    <row r="185" spans="1:10" ht="30" x14ac:dyDescent="0.25">
      <c r="A185" s="2">
        <v>2485358</v>
      </c>
      <c r="B185" s="2" t="s">
        <v>398</v>
      </c>
      <c r="C185" s="2" t="s">
        <v>22</v>
      </c>
      <c r="D185" s="2" t="s">
        <v>399</v>
      </c>
      <c r="E185" s="3">
        <v>0</v>
      </c>
      <c r="F185" s="2">
        <v>22</v>
      </c>
      <c r="G185" s="2" t="s">
        <v>36</v>
      </c>
      <c r="H185" s="2">
        <f t="shared" si="2"/>
        <v>0</v>
      </c>
      <c r="I185" s="2" t="s">
        <v>22</v>
      </c>
      <c r="J185" s="2" t="s">
        <v>0</v>
      </c>
    </row>
    <row r="186" spans="1:10" x14ac:dyDescent="0.25">
      <c r="A186" s="2">
        <v>2485359</v>
      </c>
      <c r="B186" s="2" t="s">
        <v>400</v>
      </c>
      <c r="C186" s="2" t="s">
        <v>22</v>
      </c>
      <c r="D186" s="2" t="s">
        <v>401</v>
      </c>
      <c r="E186" s="3">
        <v>0</v>
      </c>
      <c r="F186" s="2">
        <v>22</v>
      </c>
      <c r="G186" s="2" t="s">
        <v>36</v>
      </c>
      <c r="H186" s="2">
        <f t="shared" si="2"/>
        <v>0</v>
      </c>
      <c r="I186" s="2" t="s">
        <v>22</v>
      </c>
      <c r="J186" s="2" t="s">
        <v>0</v>
      </c>
    </row>
    <row r="187" spans="1:10" ht="30" x14ac:dyDescent="0.25">
      <c r="A187" s="2">
        <v>2485360</v>
      </c>
      <c r="B187" s="2" t="s">
        <v>402</v>
      </c>
      <c r="C187" s="2" t="s">
        <v>22</v>
      </c>
      <c r="D187" s="2" t="s">
        <v>375</v>
      </c>
      <c r="E187" s="3">
        <v>0</v>
      </c>
      <c r="F187" s="2">
        <v>22</v>
      </c>
      <c r="G187" s="2" t="s">
        <v>36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2485361</v>
      </c>
      <c r="B188" s="2" t="s">
        <v>403</v>
      </c>
      <c r="C188" s="2" t="s">
        <v>22</v>
      </c>
      <c r="D188" s="2" t="s">
        <v>404</v>
      </c>
      <c r="E188" s="3">
        <v>0</v>
      </c>
      <c r="F188" s="2">
        <v>1</v>
      </c>
      <c r="G188" s="2" t="s">
        <v>188</v>
      </c>
      <c r="H188" s="2">
        <f t="shared" si="2"/>
        <v>0</v>
      </c>
      <c r="I188" s="2" t="s">
        <v>22</v>
      </c>
      <c r="J188" s="2" t="s">
        <v>0</v>
      </c>
    </row>
    <row r="189" spans="1:10" x14ac:dyDescent="0.25">
      <c r="A189" s="2">
        <v>2485362</v>
      </c>
      <c r="B189" s="2" t="s">
        <v>405</v>
      </c>
      <c r="C189" s="2">
        <v>771</v>
      </c>
      <c r="D189" s="2" t="s">
        <v>406</v>
      </c>
      <c r="E189" s="2">
        <f>ROUND(H190+H191+H192+H193+H194+H195,2)</f>
        <v>0</v>
      </c>
      <c r="F189" s="2">
        <v>1</v>
      </c>
      <c r="G189" s="2" t="s">
        <v>0</v>
      </c>
      <c r="H189" s="2">
        <f t="shared" si="2"/>
        <v>0</v>
      </c>
      <c r="I189" s="2" t="s">
        <v>22</v>
      </c>
      <c r="J189" s="2" t="s">
        <v>0</v>
      </c>
    </row>
    <row r="190" spans="1:10" ht="30" x14ac:dyDescent="0.25">
      <c r="A190" s="2">
        <v>2485363</v>
      </c>
      <c r="B190" s="2" t="s">
        <v>407</v>
      </c>
      <c r="C190" s="2" t="s">
        <v>22</v>
      </c>
      <c r="D190" s="2" t="s">
        <v>408</v>
      </c>
      <c r="E190" s="3">
        <v>0</v>
      </c>
      <c r="F190" s="2">
        <v>92.6</v>
      </c>
      <c r="G190" s="2" t="s">
        <v>39</v>
      </c>
      <c r="H190" s="2">
        <f t="shared" si="2"/>
        <v>0</v>
      </c>
      <c r="I190" s="2" t="s">
        <v>22</v>
      </c>
      <c r="J190" s="2" t="s">
        <v>0</v>
      </c>
    </row>
    <row r="191" spans="1:10" x14ac:dyDescent="0.25">
      <c r="A191" s="2">
        <v>2485364</v>
      </c>
      <c r="B191" s="2" t="s">
        <v>409</v>
      </c>
      <c r="C191" s="2" t="s">
        <v>22</v>
      </c>
      <c r="D191" s="2" t="s">
        <v>410</v>
      </c>
      <c r="E191" s="3">
        <v>0</v>
      </c>
      <c r="F191" s="2">
        <v>106.953</v>
      </c>
      <c r="G191" s="2" t="s">
        <v>39</v>
      </c>
      <c r="H191" s="2">
        <f t="shared" si="2"/>
        <v>0</v>
      </c>
      <c r="I191" s="2" t="s">
        <v>22</v>
      </c>
      <c r="J191" s="2" t="s">
        <v>0</v>
      </c>
    </row>
    <row r="192" spans="1:10" x14ac:dyDescent="0.25">
      <c r="A192" s="2">
        <v>2485365</v>
      </c>
      <c r="B192" s="2" t="s">
        <v>411</v>
      </c>
      <c r="C192" s="2" t="s">
        <v>22</v>
      </c>
      <c r="D192" s="2" t="s">
        <v>412</v>
      </c>
      <c r="E192" s="3">
        <v>0</v>
      </c>
      <c r="F192" s="2">
        <v>481.28899999999999</v>
      </c>
      <c r="G192" s="2" t="s">
        <v>91</v>
      </c>
      <c r="H192" s="2">
        <f t="shared" si="2"/>
        <v>0</v>
      </c>
      <c r="I192" s="2" t="s">
        <v>22</v>
      </c>
      <c r="J192" s="2" t="s">
        <v>0</v>
      </c>
    </row>
    <row r="193" spans="1:10" x14ac:dyDescent="0.25">
      <c r="A193" s="2">
        <v>2485366</v>
      </c>
      <c r="B193" s="2" t="s">
        <v>413</v>
      </c>
      <c r="C193" s="2" t="s">
        <v>22</v>
      </c>
      <c r="D193" s="2" t="s">
        <v>414</v>
      </c>
      <c r="E193" s="3">
        <v>0</v>
      </c>
      <c r="F193" s="2">
        <v>128.34399999999999</v>
      </c>
      <c r="G193" s="2" t="s">
        <v>91</v>
      </c>
      <c r="H193" s="2">
        <f t="shared" si="2"/>
        <v>0</v>
      </c>
      <c r="I193" s="2" t="s">
        <v>22</v>
      </c>
      <c r="J193" s="2" t="s">
        <v>0</v>
      </c>
    </row>
    <row r="194" spans="1:10" x14ac:dyDescent="0.25">
      <c r="A194" s="2">
        <v>2485367</v>
      </c>
      <c r="B194" s="2" t="s">
        <v>415</v>
      </c>
      <c r="C194" s="2" t="s">
        <v>22</v>
      </c>
      <c r="D194" s="2" t="s">
        <v>416</v>
      </c>
      <c r="E194" s="3">
        <v>0</v>
      </c>
      <c r="F194" s="2">
        <v>92.6</v>
      </c>
      <c r="G194" s="2" t="s">
        <v>39</v>
      </c>
      <c r="H194" s="2">
        <f t="shared" si="2"/>
        <v>0</v>
      </c>
      <c r="I194" s="2" t="s">
        <v>22</v>
      </c>
      <c r="J194" s="2" t="s">
        <v>0</v>
      </c>
    </row>
    <row r="195" spans="1:10" ht="30" x14ac:dyDescent="0.25">
      <c r="A195" s="2">
        <v>2485368</v>
      </c>
      <c r="B195" s="2" t="s">
        <v>417</v>
      </c>
      <c r="C195" s="2" t="s">
        <v>22</v>
      </c>
      <c r="D195" s="2" t="s">
        <v>418</v>
      </c>
      <c r="E195" s="3">
        <v>0</v>
      </c>
      <c r="F195" s="2">
        <v>1</v>
      </c>
      <c r="G195" s="2" t="s">
        <v>188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25">
      <c r="A196" s="2">
        <v>2485369</v>
      </c>
      <c r="B196" s="2" t="s">
        <v>419</v>
      </c>
      <c r="C196" s="2">
        <v>776</v>
      </c>
      <c r="D196" s="2" t="s">
        <v>420</v>
      </c>
      <c r="E196" s="2">
        <f>ROUND(H197+H198+H199+H200+H201+H202+H203+H204+H205+H206+H207+H208+H209+H210+H211+H212+H213+H214+H215+H216+H217,2)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x14ac:dyDescent="0.25">
      <c r="A197" s="2">
        <v>2485370</v>
      </c>
      <c r="B197" s="2" t="s">
        <v>421</v>
      </c>
      <c r="C197" s="2" t="s">
        <v>22</v>
      </c>
      <c r="D197" s="2" t="s">
        <v>422</v>
      </c>
      <c r="E197" s="3">
        <v>0</v>
      </c>
      <c r="F197" s="2">
        <v>539.97</v>
      </c>
      <c r="G197" s="2" t="s">
        <v>48</v>
      </c>
      <c r="H197" s="2">
        <f t="shared" si="3"/>
        <v>0</v>
      </c>
      <c r="I197" s="2" t="s">
        <v>22</v>
      </c>
      <c r="J197" s="2" t="s">
        <v>0</v>
      </c>
    </row>
    <row r="198" spans="1:10" ht="30" x14ac:dyDescent="0.25">
      <c r="A198" s="2">
        <v>2485371</v>
      </c>
      <c r="B198" s="2" t="s">
        <v>423</v>
      </c>
      <c r="C198" s="2" t="s">
        <v>22</v>
      </c>
      <c r="D198" s="2" t="s">
        <v>424</v>
      </c>
      <c r="E198" s="3">
        <v>0</v>
      </c>
      <c r="F198" s="2">
        <v>874.59699999999998</v>
      </c>
      <c r="G198" s="2" t="s">
        <v>39</v>
      </c>
      <c r="H198" s="2">
        <f t="shared" si="3"/>
        <v>0</v>
      </c>
      <c r="I198" s="2" t="s">
        <v>22</v>
      </c>
      <c r="J198" s="2" t="s">
        <v>0</v>
      </c>
    </row>
    <row r="199" spans="1:10" x14ac:dyDescent="0.25">
      <c r="A199" s="2">
        <v>2485372</v>
      </c>
      <c r="B199" s="2" t="s">
        <v>425</v>
      </c>
      <c r="C199" s="2" t="s">
        <v>22</v>
      </c>
      <c r="D199" s="2" t="s">
        <v>426</v>
      </c>
      <c r="E199" s="3">
        <v>0</v>
      </c>
      <c r="F199" s="2">
        <v>825.53599999999994</v>
      </c>
      <c r="G199" s="2" t="s">
        <v>48</v>
      </c>
      <c r="H199" s="2">
        <f t="shared" si="3"/>
        <v>0</v>
      </c>
      <c r="I199" s="2" t="s">
        <v>22</v>
      </c>
      <c r="J199" s="2" t="s">
        <v>0</v>
      </c>
    </row>
    <row r="200" spans="1:10" ht="30" x14ac:dyDescent="0.25">
      <c r="A200" s="2">
        <v>2485373</v>
      </c>
      <c r="B200" s="2" t="s">
        <v>427</v>
      </c>
      <c r="C200" s="2" t="s">
        <v>22</v>
      </c>
      <c r="D200" s="2" t="s">
        <v>428</v>
      </c>
      <c r="E200" s="3">
        <v>0</v>
      </c>
      <c r="F200" s="2">
        <v>84.206000000000003</v>
      </c>
      <c r="G200" s="2" t="s">
        <v>39</v>
      </c>
      <c r="H200" s="2">
        <f t="shared" si="3"/>
        <v>0</v>
      </c>
      <c r="I200" s="2" t="s">
        <v>22</v>
      </c>
      <c r="J200" s="2" t="s">
        <v>0</v>
      </c>
    </row>
    <row r="201" spans="1:10" x14ac:dyDescent="0.25">
      <c r="A201" s="2">
        <v>2485374</v>
      </c>
      <c r="B201" s="2" t="s">
        <v>429</v>
      </c>
      <c r="C201" s="2" t="s">
        <v>22</v>
      </c>
      <c r="D201" s="2" t="s">
        <v>430</v>
      </c>
      <c r="E201" s="3">
        <v>0</v>
      </c>
      <c r="F201" s="2">
        <v>889.02499999999998</v>
      </c>
      <c r="G201" s="2" t="s">
        <v>39</v>
      </c>
      <c r="H201" s="2">
        <f t="shared" si="3"/>
        <v>0</v>
      </c>
      <c r="I201" s="2" t="s">
        <v>22</v>
      </c>
      <c r="J201" s="2" t="s">
        <v>0</v>
      </c>
    </row>
    <row r="202" spans="1:10" ht="30" x14ac:dyDescent="0.25">
      <c r="A202" s="2">
        <v>2485375</v>
      </c>
      <c r="B202" s="2" t="s">
        <v>431</v>
      </c>
      <c r="C202" s="2" t="s">
        <v>22</v>
      </c>
      <c r="D202" s="2" t="s">
        <v>428</v>
      </c>
      <c r="E202" s="3">
        <v>0</v>
      </c>
      <c r="F202" s="2">
        <v>1066.83</v>
      </c>
      <c r="G202" s="2" t="s">
        <v>39</v>
      </c>
      <c r="H202" s="2">
        <f t="shared" si="3"/>
        <v>0</v>
      </c>
      <c r="I202" s="2" t="s">
        <v>22</v>
      </c>
      <c r="J202" s="2" t="s">
        <v>0</v>
      </c>
    </row>
    <row r="203" spans="1:10" x14ac:dyDescent="0.25">
      <c r="A203" s="2">
        <v>2485376</v>
      </c>
      <c r="B203" s="2" t="s">
        <v>432</v>
      </c>
      <c r="C203" s="2" t="s">
        <v>22</v>
      </c>
      <c r="D203" s="2" t="s">
        <v>430</v>
      </c>
      <c r="E203" s="3">
        <v>0</v>
      </c>
      <c r="F203" s="2">
        <v>42</v>
      </c>
      <c r="G203" s="2" t="s">
        <v>39</v>
      </c>
      <c r="H203" s="2">
        <f t="shared" si="3"/>
        <v>0</v>
      </c>
      <c r="I203" s="2" t="s">
        <v>22</v>
      </c>
      <c r="J203" s="2" t="s">
        <v>0</v>
      </c>
    </row>
    <row r="204" spans="1:10" x14ac:dyDescent="0.25">
      <c r="A204" s="2">
        <v>2485377</v>
      </c>
      <c r="B204" s="2" t="s">
        <v>433</v>
      </c>
      <c r="C204" s="2" t="s">
        <v>22</v>
      </c>
      <c r="D204" s="2" t="s">
        <v>434</v>
      </c>
      <c r="E204" s="3">
        <v>0</v>
      </c>
      <c r="F204" s="2">
        <v>50.4</v>
      </c>
      <c r="G204" s="2" t="s">
        <v>39</v>
      </c>
      <c r="H204" s="2">
        <f t="shared" si="3"/>
        <v>0</v>
      </c>
      <c r="I204" s="2" t="s">
        <v>22</v>
      </c>
      <c r="J204" s="2" t="s">
        <v>0</v>
      </c>
    </row>
    <row r="205" spans="1:10" ht="30" x14ac:dyDescent="0.25">
      <c r="A205" s="2">
        <v>2485378</v>
      </c>
      <c r="B205" s="2" t="s">
        <v>435</v>
      </c>
      <c r="C205" s="2" t="s">
        <v>22</v>
      </c>
      <c r="D205" s="2" t="s">
        <v>436</v>
      </c>
      <c r="E205" s="3">
        <v>0</v>
      </c>
      <c r="F205" s="2">
        <v>825.53599999999994</v>
      </c>
      <c r="G205" s="2" t="s">
        <v>48</v>
      </c>
      <c r="H205" s="2">
        <f t="shared" si="3"/>
        <v>0</v>
      </c>
      <c r="I205" s="2" t="s">
        <v>22</v>
      </c>
      <c r="J205" s="2" t="s">
        <v>0</v>
      </c>
    </row>
    <row r="206" spans="1:10" ht="30" x14ac:dyDescent="0.25">
      <c r="A206" s="2">
        <v>2485379</v>
      </c>
      <c r="B206" s="2" t="s">
        <v>437</v>
      </c>
      <c r="C206" s="2" t="s">
        <v>22</v>
      </c>
      <c r="D206" s="2" t="s">
        <v>438</v>
      </c>
      <c r="E206" s="3">
        <v>0</v>
      </c>
      <c r="F206" s="2">
        <v>825.53599999999994</v>
      </c>
      <c r="G206" s="2" t="s">
        <v>48</v>
      </c>
      <c r="H206" s="2">
        <f t="shared" si="3"/>
        <v>0</v>
      </c>
      <c r="I206" s="2" t="s">
        <v>22</v>
      </c>
      <c r="J206" s="2" t="s">
        <v>0</v>
      </c>
    </row>
    <row r="207" spans="1:10" ht="30" x14ac:dyDescent="0.25">
      <c r="A207" s="2">
        <v>2485380</v>
      </c>
      <c r="B207" s="2" t="s">
        <v>439</v>
      </c>
      <c r="C207" s="2" t="s">
        <v>22</v>
      </c>
      <c r="D207" s="2" t="s">
        <v>440</v>
      </c>
      <c r="E207" s="3">
        <v>0</v>
      </c>
      <c r="F207" s="2">
        <v>931.02499999999998</v>
      </c>
      <c r="G207" s="2" t="s">
        <v>39</v>
      </c>
      <c r="H207" s="2">
        <f t="shared" si="3"/>
        <v>0</v>
      </c>
      <c r="I207" s="2" t="s">
        <v>22</v>
      </c>
      <c r="J207" s="2" t="s">
        <v>0</v>
      </c>
    </row>
    <row r="208" spans="1:10" ht="30" x14ac:dyDescent="0.25">
      <c r="A208" s="2">
        <v>2485381</v>
      </c>
      <c r="B208" s="2" t="s">
        <v>441</v>
      </c>
      <c r="C208" s="2" t="s">
        <v>22</v>
      </c>
      <c r="D208" s="2" t="s">
        <v>442</v>
      </c>
      <c r="E208" s="3">
        <v>0</v>
      </c>
      <c r="F208" s="2">
        <v>931.02499999999998</v>
      </c>
      <c r="G208" s="2" t="s">
        <v>39</v>
      </c>
      <c r="H208" s="2">
        <f t="shared" si="3"/>
        <v>0</v>
      </c>
      <c r="I208" s="2" t="s">
        <v>22</v>
      </c>
      <c r="J208" s="2" t="s">
        <v>0</v>
      </c>
    </row>
    <row r="209" spans="1:10" ht="30" x14ac:dyDescent="0.25">
      <c r="A209" s="2">
        <v>2485382</v>
      </c>
      <c r="B209" s="2" t="s">
        <v>443</v>
      </c>
      <c r="C209" s="2" t="s">
        <v>22</v>
      </c>
      <c r="D209" s="2" t="s">
        <v>444</v>
      </c>
      <c r="E209" s="3">
        <v>0</v>
      </c>
      <c r="F209" s="2">
        <v>931.02499999999998</v>
      </c>
      <c r="G209" s="2" t="s">
        <v>39</v>
      </c>
      <c r="H209" s="2">
        <f t="shared" si="3"/>
        <v>0</v>
      </c>
      <c r="I209" s="2" t="s">
        <v>22</v>
      </c>
      <c r="J209" s="2" t="s">
        <v>0</v>
      </c>
    </row>
    <row r="210" spans="1:10" ht="30" x14ac:dyDescent="0.25">
      <c r="A210" s="2">
        <v>2485383</v>
      </c>
      <c r="B210" s="2" t="s">
        <v>445</v>
      </c>
      <c r="C210" s="2" t="s">
        <v>22</v>
      </c>
      <c r="D210" s="2" t="s">
        <v>446</v>
      </c>
      <c r="E210" s="3">
        <v>0</v>
      </c>
      <c r="F210" s="2">
        <v>325.85899999999998</v>
      </c>
      <c r="G210" s="2" t="s">
        <v>39</v>
      </c>
      <c r="H210" s="2">
        <f t="shared" si="3"/>
        <v>0</v>
      </c>
      <c r="I210" s="2" t="s">
        <v>22</v>
      </c>
      <c r="J210" s="2" t="s">
        <v>0</v>
      </c>
    </row>
    <row r="211" spans="1:10" ht="30" x14ac:dyDescent="0.25">
      <c r="A211" s="2">
        <v>2485384</v>
      </c>
      <c r="B211" s="2" t="s">
        <v>447</v>
      </c>
      <c r="C211" s="2" t="s">
        <v>22</v>
      </c>
      <c r="D211" s="2" t="s">
        <v>448</v>
      </c>
      <c r="E211" s="3">
        <v>0</v>
      </c>
      <c r="F211" s="2">
        <v>931.02499999999998</v>
      </c>
      <c r="G211" s="2" t="s">
        <v>39</v>
      </c>
      <c r="H211" s="2">
        <f t="shared" si="3"/>
        <v>0</v>
      </c>
      <c r="I211" s="2" t="s">
        <v>22</v>
      </c>
      <c r="J211" s="2" t="s">
        <v>0</v>
      </c>
    </row>
    <row r="212" spans="1:10" x14ac:dyDescent="0.25">
      <c r="A212" s="2">
        <v>2485385</v>
      </c>
      <c r="B212" s="2" t="s">
        <v>449</v>
      </c>
      <c r="C212" s="2" t="s">
        <v>22</v>
      </c>
      <c r="D212" s="2" t="s">
        <v>450</v>
      </c>
      <c r="E212" s="3">
        <v>0</v>
      </c>
      <c r="F212" s="2">
        <v>25</v>
      </c>
      <c r="G212" s="2" t="s">
        <v>39</v>
      </c>
      <c r="H212" s="2">
        <f t="shared" si="3"/>
        <v>0</v>
      </c>
      <c r="I212" s="2" t="s">
        <v>22</v>
      </c>
      <c r="J212" s="2" t="s">
        <v>0</v>
      </c>
    </row>
    <row r="213" spans="1:10" x14ac:dyDescent="0.25">
      <c r="A213" s="2">
        <v>2485386</v>
      </c>
      <c r="B213" s="2" t="s">
        <v>451</v>
      </c>
      <c r="C213" s="2" t="s">
        <v>22</v>
      </c>
      <c r="D213" s="2" t="s">
        <v>452</v>
      </c>
      <c r="E213" s="3">
        <v>0</v>
      </c>
      <c r="F213" s="2">
        <v>1</v>
      </c>
      <c r="G213" s="2" t="s">
        <v>59</v>
      </c>
      <c r="H213" s="2">
        <f t="shared" si="3"/>
        <v>0</v>
      </c>
      <c r="I213" s="2" t="s">
        <v>22</v>
      </c>
      <c r="J213" s="2" t="s">
        <v>0</v>
      </c>
    </row>
    <row r="214" spans="1:10" ht="30" x14ac:dyDescent="0.25">
      <c r="A214" s="2">
        <v>2485387</v>
      </c>
      <c r="B214" s="2" t="s">
        <v>453</v>
      </c>
      <c r="C214" s="2" t="s">
        <v>22</v>
      </c>
      <c r="D214" s="2" t="s">
        <v>454</v>
      </c>
      <c r="E214" s="3">
        <v>0</v>
      </c>
      <c r="F214" s="2">
        <v>890</v>
      </c>
      <c r="G214" s="2" t="s">
        <v>48</v>
      </c>
      <c r="H214" s="2">
        <f t="shared" si="3"/>
        <v>0</v>
      </c>
      <c r="I214" s="2" t="s">
        <v>22</v>
      </c>
      <c r="J214" s="2" t="s">
        <v>0</v>
      </c>
    </row>
    <row r="215" spans="1:10" x14ac:dyDescent="0.25">
      <c r="A215" s="2">
        <v>2485388</v>
      </c>
      <c r="B215" s="2" t="s">
        <v>455</v>
      </c>
      <c r="C215" s="2" t="s">
        <v>22</v>
      </c>
      <c r="D215" s="2" t="s">
        <v>456</v>
      </c>
      <c r="E215" s="3">
        <v>0</v>
      </c>
      <c r="F215" s="2">
        <v>12.6</v>
      </c>
      <c r="G215" s="2" t="s">
        <v>48</v>
      </c>
      <c r="H215" s="2">
        <f t="shared" si="3"/>
        <v>0</v>
      </c>
      <c r="I215" s="2" t="s">
        <v>22</v>
      </c>
      <c r="J215" s="2" t="s">
        <v>0</v>
      </c>
    </row>
    <row r="216" spans="1:10" x14ac:dyDescent="0.25">
      <c r="A216" s="2">
        <v>2485389</v>
      </c>
      <c r="B216" s="2" t="s">
        <v>457</v>
      </c>
      <c r="C216" s="2" t="s">
        <v>22</v>
      </c>
      <c r="D216" s="2" t="s">
        <v>458</v>
      </c>
      <c r="E216" s="3">
        <v>0</v>
      </c>
      <c r="F216" s="2">
        <v>15.12</v>
      </c>
      <c r="G216" s="2" t="s">
        <v>48</v>
      </c>
      <c r="H216" s="2">
        <f t="shared" si="3"/>
        <v>0</v>
      </c>
      <c r="I216" s="2" t="s">
        <v>22</v>
      </c>
      <c r="J216" s="2" t="s">
        <v>0</v>
      </c>
    </row>
    <row r="217" spans="1:10" ht="30" x14ac:dyDescent="0.25">
      <c r="A217" s="2">
        <v>2485390</v>
      </c>
      <c r="B217" s="2" t="s">
        <v>459</v>
      </c>
      <c r="C217" s="2" t="s">
        <v>22</v>
      </c>
      <c r="D217" s="2" t="s">
        <v>460</v>
      </c>
      <c r="E217" s="3">
        <v>0</v>
      </c>
      <c r="F217" s="2">
        <v>1</v>
      </c>
      <c r="G217" s="2" t="s">
        <v>188</v>
      </c>
      <c r="H217" s="2">
        <f t="shared" si="3"/>
        <v>0</v>
      </c>
      <c r="I217" s="2" t="s">
        <v>22</v>
      </c>
      <c r="J217" s="2" t="s">
        <v>0</v>
      </c>
    </row>
    <row r="218" spans="1:10" x14ac:dyDescent="0.25">
      <c r="A218" s="2">
        <v>2485391</v>
      </c>
      <c r="B218" s="2" t="s">
        <v>461</v>
      </c>
      <c r="C218" s="2">
        <v>781</v>
      </c>
      <c r="D218" s="2" t="s">
        <v>462</v>
      </c>
      <c r="E218" s="2">
        <f>ROUND(H219+H220+H221+H222+H223+H224+H225+H226,2)</f>
        <v>0</v>
      </c>
      <c r="F218" s="2">
        <v>1</v>
      </c>
      <c r="G218" s="2" t="s">
        <v>0</v>
      </c>
      <c r="H218" s="2">
        <f t="shared" si="3"/>
        <v>0</v>
      </c>
      <c r="I218" s="2" t="s">
        <v>22</v>
      </c>
      <c r="J218" s="2" t="s">
        <v>0</v>
      </c>
    </row>
    <row r="219" spans="1:10" x14ac:dyDescent="0.25">
      <c r="A219" s="2">
        <v>2485392</v>
      </c>
      <c r="B219" s="2" t="s">
        <v>463</v>
      </c>
      <c r="C219" s="2" t="s">
        <v>22</v>
      </c>
      <c r="D219" s="2" t="s">
        <v>464</v>
      </c>
      <c r="E219" s="3">
        <v>0</v>
      </c>
      <c r="F219" s="2">
        <v>68</v>
      </c>
      <c r="G219" s="2" t="s">
        <v>36</v>
      </c>
      <c r="H219" s="2">
        <f t="shared" si="3"/>
        <v>0</v>
      </c>
      <c r="I219" s="2" t="s">
        <v>22</v>
      </c>
      <c r="J219" s="2" t="s">
        <v>0</v>
      </c>
    </row>
    <row r="220" spans="1:10" x14ac:dyDescent="0.25">
      <c r="A220" s="2">
        <v>2485393</v>
      </c>
      <c r="B220" s="2" t="s">
        <v>465</v>
      </c>
      <c r="C220" s="2" t="s">
        <v>22</v>
      </c>
      <c r="D220" s="2" t="s">
        <v>466</v>
      </c>
      <c r="E220" s="3">
        <v>0</v>
      </c>
      <c r="F220" s="2">
        <v>308.303</v>
      </c>
      <c r="G220" s="2" t="s">
        <v>39</v>
      </c>
      <c r="H220" s="2">
        <f t="shared" si="3"/>
        <v>0</v>
      </c>
      <c r="I220" s="2" t="s">
        <v>22</v>
      </c>
      <c r="J220" s="2" t="s">
        <v>0</v>
      </c>
    </row>
    <row r="221" spans="1:10" x14ac:dyDescent="0.25">
      <c r="A221" s="2">
        <v>2485394</v>
      </c>
      <c r="B221" s="2" t="s">
        <v>467</v>
      </c>
      <c r="C221" s="2" t="s">
        <v>22</v>
      </c>
      <c r="D221" s="2" t="s">
        <v>468</v>
      </c>
      <c r="E221" s="3">
        <v>0</v>
      </c>
      <c r="F221" s="2">
        <v>349.09399999999999</v>
      </c>
      <c r="G221" s="2" t="s">
        <v>39</v>
      </c>
      <c r="H221" s="2">
        <f t="shared" si="3"/>
        <v>0</v>
      </c>
      <c r="I221" s="2" t="s">
        <v>22</v>
      </c>
      <c r="J221" s="2" t="s">
        <v>0</v>
      </c>
    </row>
    <row r="222" spans="1:10" x14ac:dyDescent="0.25">
      <c r="A222" s="2">
        <v>2485395</v>
      </c>
      <c r="B222" s="2" t="s">
        <v>469</v>
      </c>
      <c r="C222" s="2" t="s">
        <v>22</v>
      </c>
      <c r="D222" s="2" t="s">
        <v>412</v>
      </c>
      <c r="E222" s="3">
        <v>0</v>
      </c>
      <c r="F222" s="2">
        <v>1456.673</v>
      </c>
      <c r="G222" s="2" t="s">
        <v>91</v>
      </c>
      <c r="H222" s="2">
        <f t="shared" si="3"/>
        <v>0</v>
      </c>
      <c r="I222" s="2" t="s">
        <v>22</v>
      </c>
      <c r="J222" s="2" t="s">
        <v>0</v>
      </c>
    </row>
    <row r="223" spans="1:10" x14ac:dyDescent="0.25">
      <c r="A223" s="2">
        <v>2485396</v>
      </c>
      <c r="B223" s="2" t="s">
        <v>470</v>
      </c>
      <c r="C223" s="2" t="s">
        <v>22</v>
      </c>
      <c r="D223" s="2" t="s">
        <v>414</v>
      </c>
      <c r="E223" s="3">
        <v>0</v>
      </c>
      <c r="F223" s="2">
        <v>388.44600000000003</v>
      </c>
      <c r="G223" s="2" t="s">
        <v>91</v>
      </c>
      <c r="H223" s="2">
        <f t="shared" si="3"/>
        <v>0</v>
      </c>
      <c r="I223" s="2" t="s">
        <v>22</v>
      </c>
      <c r="J223" s="2" t="s">
        <v>0</v>
      </c>
    </row>
    <row r="224" spans="1:10" x14ac:dyDescent="0.25">
      <c r="A224" s="2">
        <v>2485397</v>
      </c>
      <c r="B224" s="2" t="s">
        <v>471</v>
      </c>
      <c r="C224" s="2" t="s">
        <v>22</v>
      </c>
      <c r="D224" s="2" t="s">
        <v>472</v>
      </c>
      <c r="E224" s="3">
        <v>0</v>
      </c>
      <c r="F224" s="2">
        <v>279.28500000000003</v>
      </c>
      <c r="G224" s="2" t="s">
        <v>48</v>
      </c>
      <c r="H224" s="2">
        <f t="shared" si="3"/>
        <v>0</v>
      </c>
      <c r="I224" s="2" t="s">
        <v>22</v>
      </c>
      <c r="J224" s="2" t="s">
        <v>0</v>
      </c>
    </row>
    <row r="225" spans="1:10" x14ac:dyDescent="0.25">
      <c r="A225" s="2">
        <v>2485398</v>
      </c>
      <c r="B225" s="2" t="s">
        <v>473</v>
      </c>
      <c r="C225" s="2" t="s">
        <v>22</v>
      </c>
      <c r="D225" s="2" t="s">
        <v>474</v>
      </c>
      <c r="E225" s="3">
        <v>0</v>
      </c>
      <c r="F225" s="2">
        <v>335.142</v>
      </c>
      <c r="G225" s="2" t="s">
        <v>48</v>
      </c>
      <c r="H225" s="2">
        <f t="shared" si="3"/>
        <v>0</v>
      </c>
      <c r="I225" s="2" t="s">
        <v>22</v>
      </c>
      <c r="J225" s="2" t="s">
        <v>0</v>
      </c>
    </row>
    <row r="226" spans="1:10" ht="30" x14ac:dyDescent="0.25">
      <c r="A226" s="2">
        <v>2485399</v>
      </c>
      <c r="B226" s="2" t="s">
        <v>475</v>
      </c>
      <c r="C226" s="2" t="s">
        <v>22</v>
      </c>
      <c r="D226" s="2" t="s">
        <v>476</v>
      </c>
      <c r="E226" s="3">
        <v>0</v>
      </c>
      <c r="F226" s="2">
        <v>1</v>
      </c>
      <c r="G226" s="2" t="s">
        <v>188</v>
      </c>
      <c r="H226" s="2">
        <f t="shared" si="3"/>
        <v>0</v>
      </c>
      <c r="I226" s="2" t="s">
        <v>22</v>
      </c>
      <c r="J226" s="2" t="s">
        <v>0</v>
      </c>
    </row>
    <row r="227" spans="1:10" x14ac:dyDescent="0.25">
      <c r="A227" s="2">
        <v>2485400</v>
      </c>
      <c r="B227" s="2" t="s">
        <v>477</v>
      </c>
      <c r="C227" s="2">
        <v>783</v>
      </c>
      <c r="D227" s="2" t="s">
        <v>478</v>
      </c>
      <c r="E227" s="2">
        <f>ROUND(H228+H229+H230+H231+H232+H233+H234+H235+H236+H237+H238+H239,2)</f>
        <v>0</v>
      </c>
      <c r="F227" s="2">
        <v>1</v>
      </c>
      <c r="G227" s="2" t="s">
        <v>0</v>
      </c>
      <c r="H227" s="2">
        <f t="shared" si="3"/>
        <v>0</v>
      </c>
      <c r="I227" s="2" t="s">
        <v>22</v>
      </c>
      <c r="J227" s="2" t="s">
        <v>0</v>
      </c>
    </row>
    <row r="228" spans="1:10" ht="30" x14ac:dyDescent="0.25">
      <c r="A228" s="2">
        <v>2485401</v>
      </c>
      <c r="B228" s="2" t="s">
        <v>479</v>
      </c>
      <c r="C228" s="2" t="s">
        <v>22</v>
      </c>
      <c r="D228" s="2" t="s">
        <v>480</v>
      </c>
      <c r="E228" s="3">
        <v>0</v>
      </c>
      <c r="F228" s="2">
        <v>180.87799999999999</v>
      </c>
      <c r="G228" s="2" t="s">
        <v>39</v>
      </c>
      <c r="H228" s="2">
        <f t="shared" si="3"/>
        <v>0</v>
      </c>
      <c r="I228" s="2" t="s">
        <v>22</v>
      </c>
      <c r="J228" s="2" t="s">
        <v>0</v>
      </c>
    </row>
    <row r="229" spans="1:10" ht="30" x14ac:dyDescent="0.25">
      <c r="A229" s="2">
        <v>2485402</v>
      </c>
      <c r="B229" s="2" t="s">
        <v>481</v>
      </c>
      <c r="C229" s="2" t="s">
        <v>22</v>
      </c>
      <c r="D229" s="2" t="s">
        <v>482</v>
      </c>
      <c r="E229" s="3">
        <v>0</v>
      </c>
      <c r="F229" s="2">
        <v>180.87799999999999</v>
      </c>
      <c r="G229" s="2" t="s">
        <v>39</v>
      </c>
      <c r="H229" s="2">
        <f t="shared" si="3"/>
        <v>0</v>
      </c>
      <c r="I229" s="2" t="s">
        <v>22</v>
      </c>
      <c r="J229" s="2" t="s">
        <v>0</v>
      </c>
    </row>
    <row r="230" spans="1:10" ht="30" x14ac:dyDescent="0.25">
      <c r="A230" s="2">
        <v>2485403</v>
      </c>
      <c r="B230" s="2" t="s">
        <v>483</v>
      </c>
      <c r="C230" s="2" t="s">
        <v>22</v>
      </c>
      <c r="D230" s="2" t="s">
        <v>484</v>
      </c>
      <c r="E230" s="3">
        <v>0</v>
      </c>
      <c r="F230" s="2">
        <v>42.737000000000002</v>
      </c>
      <c r="G230" s="2" t="s">
        <v>39</v>
      </c>
      <c r="H230" s="2">
        <f t="shared" si="3"/>
        <v>0</v>
      </c>
      <c r="I230" s="2" t="s">
        <v>22</v>
      </c>
      <c r="J230" s="2" t="s">
        <v>0</v>
      </c>
    </row>
    <row r="231" spans="1:10" ht="30" x14ac:dyDescent="0.25">
      <c r="A231" s="2">
        <v>2485404</v>
      </c>
      <c r="B231" s="2" t="s">
        <v>485</v>
      </c>
      <c r="C231" s="2" t="s">
        <v>22</v>
      </c>
      <c r="D231" s="2" t="s">
        <v>486</v>
      </c>
      <c r="E231" s="3">
        <v>0</v>
      </c>
      <c r="F231" s="2">
        <v>42.737000000000002</v>
      </c>
      <c r="G231" s="2" t="s">
        <v>39</v>
      </c>
      <c r="H231" s="2">
        <f t="shared" si="3"/>
        <v>0</v>
      </c>
      <c r="I231" s="2" t="s">
        <v>22</v>
      </c>
      <c r="J231" s="2" t="s">
        <v>0</v>
      </c>
    </row>
    <row r="232" spans="1:10" ht="30" x14ac:dyDescent="0.25">
      <c r="A232" s="2">
        <v>2485405</v>
      </c>
      <c r="B232" s="2" t="s">
        <v>487</v>
      </c>
      <c r="C232" s="2" t="s">
        <v>22</v>
      </c>
      <c r="D232" s="2" t="s">
        <v>488</v>
      </c>
      <c r="E232" s="3">
        <v>0</v>
      </c>
      <c r="F232" s="2">
        <v>137.80600000000001</v>
      </c>
      <c r="G232" s="2" t="s">
        <v>39</v>
      </c>
      <c r="H232" s="2">
        <f t="shared" si="3"/>
        <v>0</v>
      </c>
      <c r="I232" s="2" t="s">
        <v>22</v>
      </c>
      <c r="J232" s="2" t="s">
        <v>0</v>
      </c>
    </row>
    <row r="233" spans="1:10" ht="30" x14ac:dyDescent="0.25">
      <c r="A233" s="2">
        <v>2485406</v>
      </c>
      <c r="B233" s="2" t="s">
        <v>489</v>
      </c>
      <c r="C233" s="2" t="s">
        <v>22</v>
      </c>
      <c r="D233" s="2" t="s">
        <v>490</v>
      </c>
      <c r="E233" s="3">
        <v>0</v>
      </c>
      <c r="F233" s="2">
        <v>137.80600000000001</v>
      </c>
      <c r="G233" s="2" t="s">
        <v>39</v>
      </c>
      <c r="H233" s="2">
        <f t="shared" si="3"/>
        <v>0</v>
      </c>
      <c r="I233" s="2" t="s">
        <v>22</v>
      </c>
      <c r="J233" s="2" t="s">
        <v>0</v>
      </c>
    </row>
    <row r="234" spans="1:10" ht="30" x14ac:dyDescent="0.25">
      <c r="A234" s="2">
        <v>2485407</v>
      </c>
      <c r="B234" s="2" t="s">
        <v>491</v>
      </c>
      <c r="C234" s="2" t="s">
        <v>22</v>
      </c>
      <c r="D234" s="2" t="s">
        <v>492</v>
      </c>
      <c r="E234" s="3">
        <v>0</v>
      </c>
      <c r="F234" s="2">
        <v>32.299999999999997</v>
      </c>
      <c r="G234" s="2" t="s">
        <v>39</v>
      </c>
      <c r="H234" s="2">
        <f t="shared" si="3"/>
        <v>0</v>
      </c>
      <c r="I234" s="2" t="s">
        <v>22</v>
      </c>
      <c r="J234" s="2" t="s">
        <v>0</v>
      </c>
    </row>
    <row r="235" spans="1:10" ht="45" x14ac:dyDescent="0.25">
      <c r="A235" s="2">
        <v>2485408</v>
      </c>
      <c r="B235" s="2" t="s">
        <v>493</v>
      </c>
      <c r="C235" s="2" t="s">
        <v>22</v>
      </c>
      <c r="D235" s="2" t="s">
        <v>494</v>
      </c>
      <c r="E235" s="3">
        <v>0</v>
      </c>
      <c r="F235" s="2">
        <v>72</v>
      </c>
      <c r="G235" s="2" t="s">
        <v>48</v>
      </c>
      <c r="H235" s="2">
        <f t="shared" si="3"/>
        <v>0</v>
      </c>
      <c r="I235" s="2" t="s">
        <v>22</v>
      </c>
      <c r="J235" s="2" t="s">
        <v>0</v>
      </c>
    </row>
    <row r="236" spans="1:10" ht="30" x14ac:dyDescent="0.25">
      <c r="A236" s="2">
        <v>2485409</v>
      </c>
      <c r="B236" s="2" t="s">
        <v>495</v>
      </c>
      <c r="C236" s="2" t="s">
        <v>22</v>
      </c>
      <c r="D236" s="2" t="s">
        <v>496</v>
      </c>
      <c r="E236" s="3">
        <v>0</v>
      </c>
      <c r="F236" s="2">
        <v>483.839</v>
      </c>
      <c r="G236" s="2" t="s">
        <v>39</v>
      </c>
      <c r="H236" s="2">
        <f t="shared" si="3"/>
        <v>0</v>
      </c>
      <c r="I236" s="2" t="s">
        <v>22</v>
      </c>
      <c r="J236" s="2" t="s">
        <v>0</v>
      </c>
    </row>
    <row r="237" spans="1:10" ht="30" x14ac:dyDescent="0.25">
      <c r="A237" s="2">
        <v>2485410</v>
      </c>
      <c r="B237" s="2" t="s">
        <v>497</v>
      </c>
      <c r="C237" s="2" t="s">
        <v>22</v>
      </c>
      <c r="D237" s="2" t="s">
        <v>498</v>
      </c>
      <c r="E237" s="3">
        <v>0</v>
      </c>
      <c r="F237" s="2">
        <v>483.839</v>
      </c>
      <c r="G237" s="2" t="s">
        <v>39</v>
      </c>
      <c r="H237" s="2">
        <f t="shared" si="3"/>
        <v>0</v>
      </c>
      <c r="I237" s="2" t="s">
        <v>22</v>
      </c>
      <c r="J237" s="2" t="s">
        <v>0</v>
      </c>
    </row>
    <row r="238" spans="1:10" ht="30" x14ac:dyDescent="0.25">
      <c r="A238" s="2">
        <v>2485411</v>
      </c>
      <c r="B238" s="2" t="s">
        <v>499</v>
      </c>
      <c r="C238" s="2" t="s">
        <v>22</v>
      </c>
      <c r="D238" s="2" t="s">
        <v>500</v>
      </c>
      <c r="E238" s="3">
        <v>0</v>
      </c>
      <c r="F238" s="2">
        <v>374</v>
      </c>
      <c r="G238" s="2" t="s">
        <v>39</v>
      </c>
      <c r="H238" s="2">
        <f t="shared" si="3"/>
        <v>0</v>
      </c>
      <c r="I238" s="2" t="s">
        <v>22</v>
      </c>
      <c r="J238" s="2" t="s">
        <v>0</v>
      </c>
    </row>
    <row r="239" spans="1:10" x14ac:dyDescent="0.25">
      <c r="A239" s="2">
        <v>2485412</v>
      </c>
      <c r="B239" s="2" t="s">
        <v>501</v>
      </c>
      <c r="C239" s="2" t="s">
        <v>22</v>
      </c>
      <c r="D239" s="2" t="s">
        <v>502</v>
      </c>
      <c r="E239" s="3">
        <v>0</v>
      </c>
      <c r="F239" s="2">
        <v>938.14499999999998</v>
      </c>
      <c r="G239" s="2" t="s">
        <v>39</v>
      </c>
      <c r="H239" s="2">
        <f t="shared" si="3"/>
        <v>0</v>
      </c>
      <c r="I239" s="2" t="s">
        <v>22</v>
      </c>
      <c r="J239" s="2" t="s">
        <v>0</v>
      </c>
    </row>
    <row r="240" spans="1:10" x14ac:dyDescent="0.25">
      <c r="A240" s="2">
        <v>2485413</v>
      </c>
      <c r="B240" s="2" t="s">
        <v>503</v>
      </c>
      <c r="C240" s="2">
        <v>784</v>
      </c>
      <c r="D240" s="2" t="s">
        <v>504</v>
      </c>
      <c r="E240" s="2">
        <f>ROUND(H241+H242+H243+H244+H245+H246,2)</f>
        <v>0</v>
      </c>
      <c r="F240" s="2">
        <v>1</v>
      </c>
      <c r="G240" s="2" t="s">
        <v>0</v>
      </c>
      <c r="H240" s="2">
        <f t="shared" si="3"/>
        <v>0</v>
      </c>
      <c r="I240" s="2" t="s">
        <v>22</v>
      </c>
      <c r="J240" s="2" t="s">
        <v>0</v>
      </c>
    </row>
    <row r="241" spans="1:10" ht="30" x14ac:dyDescent="0.25">
      <c r="A241" s="2">
        <v>2485414</v>
      </c>
      <c r="B241" s="2" t="s">
        <v>505</v>
      </c>
      <c r="C241" s="2" t="s">
        <v>22</v>
      </c>
      <c r="D241" s="2" t="s">
        <v>506</v>
      </c>
      <c r="E241" s="3">
        <v>0</v>
      </c>
      <c r="F241" s="2">
        <v>1295.7349999999999</v>
      </c>
      <c r="G241" s="2" t="s">
        <v>39</v>
      </c>
      <c r="H241" s="2">
        <f t="shared" si="3"/>
        <v>0</v>
      </c>
      <c r="I241" s="2" t="s">
        <v>22</v>
      </c>
      <c r="J241" s="2" t="s">
        <v>0</v>
      </c>
    </row>
    <row r="242" spans="1:10" ht="30" x14ac:dyDescent="0.25">
      <c r="A242" s="2">
        <v>2485415</v>
      </c>
      <c r="B242" s="2" t="s">
        <v>507</v>
      </c>
      <c r="C242" s="2" t="s">
        <v>22</v>
      </c>
      <c r="D242" s="2" t="s">
        <v>508</v>
      </c>
      <c r="E242" s="3">
        <v>0</v>
      </c>
      <c r="F242" s="2">
        <v>1549.1189999999999</v>
      </c>
      <c r="G242" s="2" t="s">
        <v>39</v>
      </c>
      <c r="H242" s="2">
        <f t="shared" si="3"/>
        <v>0</v>
      </c>
      <c r="I242" s="2" t="s">
        <v>22</v>
      </c>
      <c r="J242" s="2" t="s">
        <v>0</v>
      </c>
    </row>
    <row r="243" spans="1:10" ht="45" x14ac:dyDescent="0.25">
      <c r="A243" s="2">
        <v>2485416</v>
      </c>
      <c r="B243" s="2" t="s">
        <v>509</v>
      </c>
      <c r="C243" s="2" t="s">
        <v>22</v>
      </c>
      <c r="D243" s="2" t="s">
        <v>510</v>
      </c>
      <c r="E243" s="3">
        <v>0</v>
      </c>
      <c r="F243" s="2">
        <v>1549.1189999999999</v>
      </c>
      <c r="G243" s="2" t="s">
        <v>39</v>
      </c>
      <c r="H243" s="2">
        <f t="shared" si="3"/>
        <v>0</v>
      </c>
      <c r="I243" s="2" t="s">
        <v>22</v>
      </c>
      <c r="J243" s="2" t="s">
        <v>0</v>
      </c>
    </row>
    <row r="244" spans="1:10" ht="30" x14ac:dyDescent="0.25">
      <c r="A244" s="2">
        <v>2485417</v>
      </c>
      <c r="B244" s="2" t="s">
        <v>511</v>
      </c>
      <c r="C244" s="2" t="s">
        <v>22</v>
      </c>
      <c r="D244" s="2" t="s">
        <v>512</v>
      </c>
      <c r="E244" s="3">
        <v>0</v>
      </c>
      <c r="F244" s="2">
        <v>518.21</v>
      </c>
      <c r="G244" s="2" t="s">
        <v>48</v>
      </c>
      <c r="H244" s="2">
        <f t="shared" si="3"/>
        <v>0</v>
      </c>
      <c r="I244" s="2" t="s">
        <v>22</v>
      </c>
      <c r="J244" s="2" t="s">
        <v>0</v>
      </c>
    </row>
    <row r="245" spans="1:10" x14ac:dyDescent="0.25">
      <c r="A245" s="2">
        <v>2485418</v>
      </c>
      <c r="B245" s="2" t="s">
        <v>513</v>
      </c>
      <c r="C245" s="2" t="s">
        <v>22</v>
      </c>
      <c r="D245" s="2" t="s">
        <v>514</v>
      </c>
      <c r="E245" s="3">
        <v>0</v>
      </c>
      <c r="F245" s="2">
        <v>518.21</v>
      </c>
      <c r="G245" s="2" t="s">
        <v>48</v>
      </c>
      <c r="H245" s="2">
        <f t="shared" si="3"/>
        <v>0</v>
      </c>
      <c r="I245" s="2" t="s">
        <v>22</v>
      </c>
      <c r="J245" s="2" t="s">
        <v>0</v>
      </c>
    </row>
    <row r="246" spans="1:10" ht="30" x14ac:dyDescent="0.25">
      <c r="A246" s="2">
        <v>2485419</v>
      </c>
      <c r="B246" s="2" t="s">
        <v>515</v>
      </c>
      <c r="C246" s="2" t="s">
        <v>22</v>
      </c>
      <c r="D246" s="2" t="s">
        <v>516</v>
      </c>
      <c r="E246" s="3">
        <v>0</v>
      </c>
      <c r="F246" s="2">
        <v>140.661</v>
      </c>
      <c r="G246" s="2" t="s">
        <v>39</v>
      </c>
      <c r="H246" s="2">
        <f t="shared" si="3"/>
        <v>0</v>
      </c>
      <c r="I246" s="2" t="s">
        <v>22</v>
      </c>
      <c r="J246" s="2" t="s">
        <v>0</v>
      </c>
    </row>
    <row r="247" spans="1:10" x14ac:dyDescent="0.25">
      <c r="A247" s="2">
        <v>2485420</v>
      </c>
      <c r="B247" s="2" t="s">
        <v>517</v>
      </c>
      <c r="C247" s="2">
        <v>786</v>
      </c>
      <c r="D247" s="2" t="s">
        <v>518</v>
      </c>
      <c r="E247" s="2">
        <f>ROUND(H248+H249,2)</f>
        <v>0</v>
      </c>
      <c r="F247" s="2">
        <v>1</v>
      </c>
      <c r="G247" s="2" t="s">
        <v>0</v>
      </c>
      <c r="H247" s="2">
        <f t="shared" si="3"/>
        <v>0</v>
      </c>
      <c r="I247" s="2" t="s">
        <v>22</v>
      </c>
      <c r="J247" s="2" t="s">
        <v>0</v>
      </c>
    </row>
    <row r="248" spans="1:10" x14ac:dyDescent="0.25">
      <c r="A248" s="2">
        <v>2485421</v>
      </c>
      <c r="B248" s="2" t="s">
        <v>519</v>
      </c>
      <c r="C248" s="2" t="s">
        <v>22</v>
      </c>
      <c r="D248" s="2" t="s">
        <v>520</v>
      </c>
      <c r="E248" s="3">
        <v>0</v>
      </c>
      <c r="F248" s="2">
        <v>18</v>
      </c>
      <c r="G248" s="2" t="s">
        <v>39</v>
      </c>
      <c r="H248" s="2">
        <f t="shared" si="3"/>
        <v>0</v>
      </c>
      <c r="I248" s="2" t="s">
        <v>22</v>
      </c>
      <c r="J248" s="2" t="s">
        <v>0</v>
      </c>
    </row>
    <row r="249" spans="1:10" ht="30" x14ac:dyDescent="0.25">
      <c r="A249" s="2">
        <v>2485422</v>
      </c>
      <c r="B249" s="2" t="s">
        <v>521</v>
      </c>
      <c r="C249" s="2" t="s">
        <v>22</v>
      </c>
      <c r="D249" s="2" t="s">
        <v>522</v>
      </c>
      <c r="E249" s="3">
        <v>0</v>
      </c>
      <c r="F249" s="2">
        <v>1</v>
      </c>
      <c r="G249" s="2" t="s">
        <v>188</v>
      </c>
      <c r="H249" s="2">
        <f t="shared" si="3"/>
        <v>0</v>
      </c>
      <c r="I249" s="2" t="s">
        <v>22</v>
      </c>
      <c r="J249" s="2" t="s">
        <v>0</v>
      </c>
    </row>
    <row r="250" spans="1:10" x14ac:dyDescent="0.25">
      <c r="A250" s="2">
        <v>2485423</v>
      </c>
      <c r="B250" s="2" t="s">
        <v>523</v>
      </c>
      <c r="C250" s="2" t="s">
        <v>524</v>
      </c>
      <c r="D250" s="2" t="s">
        <v>525</v>
      </c>
      <c r="E250" s="2">
        <f>ROUND(H251,2)</f>
        <v>0</v>
      </c>
      <c r="F250" s="2">
        <v>1</v>
      </c>
      <c r="G250" s="2" t="s">
        <v>0</v>
      </c>
      <c r="H250" s="2">
        <f t="shared" si="3"/>
        <v>0</v>
      </c>
      <c r="I250" s="2" t="s">
        <v>22</v>
      </c>
      <c r="J250" s="2" t="s">
        <v>0</v>
      </c>
    </row>
    <row r="251" spans="1:10" ht="30" x14ac:dyDescent="0.25">
      <c r="A251" s="2">
        <v>2485424</v>
      </c>
      <c r="B251" s="2" t="s">
        <v>526</v>
      </c>
      <c r="C251" s="2" t="s">
        <v>22</v>
      </c>
      <c r="D251" s="2" t="s">
        <v>527</v>
      </c>
      <c r="E251" s="3">
        <v>0</v>
      </c>
      <c r="F251" s="2">
        <v>1</v>
      </c>
      <c r="G251" s="2" t="s">
        <v>366</v>
      </c>
      <c r="H251" s="2">
        <f t="shared" si="3"/>
        <v>0</v>
      </c>
      <c r="I251" s="2" t="s">
        <v>22</v>
      </c>
      <c r="J251" s="2" t="s">
        <v>0</v>
      </c>
    </row>
    <row r="252" spans="1:10" x14ac:dyDescent="0.25">
      <c r="A252" s="2">
        <v>2485425</v>
      </c>
      <c r="B252" s="2" t="s">
        <v>528</v>
      </c>
      <c r="C252" s="2" t="s">
        <v>22</v>
      </c>
      <c r="D252" s="2" t="s">
        <v>529</v>
      </c>
      <c r="E252" s="2">
        <f>ROUND(H253+H590+H638,2)</f>
        <v>0</v>
      </c>
      <c r="F252" s="2">
        <v>1</v>
      </c>
      <c r="G252" s="2" t="s">
        <v>0</v>
      </c>
      <c r="H252" s="2">
        <f t="shared" si="3"/>
        <v>0</v>
      </c>
      <c r="I252" s="2" t="s">
        <v>22</v>
      </c>
      <c r="J252" s="2" t="s">
        <v>0</v>
      </c>
    </row>
    <row r="253" spans="1:10" x14ac:dyDescent="0.25">
      <c r="A253" s="2">
        <v>2485426</v>
      </c>
      <c r="B253" s="2" t="s">
        <v>530</v>
      </c>
      <c r="C253" s="2" t="s">
        <v>22</v>
      </c>
      <c r="D253" s="2" t="s">
        <v>531</v>
      </c>
      <c r="E253" s="2">
        <f>ROUND(H254+H568,2)</f>
        <v>0</v>
      </c>
      <c r="F253" s="2">
        <v>1</v>
      </c>
      <c r="G253" s="2" t="s">
        <v>0</v>
      </c>
      <c r="H253" s="2">
        <f t="shared" si="3"/>
        <v>0</v>
      </c>
      <c r="I253" s="2" t="s">
        <v>22</v>
      </c>
      <c r="J253" s="2" t="s">
        <v>0</v>
      </c>
    </row>
    <row r="254" spans="1:10" x14ac:dyDescent="0.25">
      <c r="A254" s="2">
        <v>2485427</v>
      </c>
      <c r="B254" s="2" t="s">
        <v>532</v>
      </c>
      <c r="C254" s="2" t="s">
        <v>22</v>
      </c>
      <c r="D254" s="2" t="s">
        <v>533</v>
      </c>
      <c r="E254" s="2">
        <f>ROUND(H255+H559,2)</f>
        <v>0</v>
      </c>
      <c r="F254" s="2">
        <v>1</v>
      </c>
      <c r="G254" s="2" t="s">
        <v>0</v>
      </c>
      <c r="H254" s="2">
        <f t="shared" si="3"/>
        <v>0</v>
      </c>
      <c r="I254" s="2" t="s">
        <v>22</v>
      </c>
      <c r="J254" s="2" t="s">
        <v>0</v>
      </c>
    </row>
    <row r="255" spans="1:10" x14ac:dyDescent="0.25">
      <c r="A255" s="2">
        <v>2485428</v>
      </c>
      <c r="B255" s="2" t="s">
        <v>534</v>
      </c>
      <c r="C255" s="2" t="s">
        <v>22</v>
      </c>
      <c r="D255" s="2" t="s">
        <v>535</v>
      </c>
      <c r="E255" s="2">
        <f>ROUND(H256+H373+H390+H551,2)</f>
        <v>0</v>
      </c>
      <c r="F255" s="2">
        <v>1</v>
      </c>
      <c r="G255" s="2" t="s">
        <v>0</v>
      </c>
      <c r="H255" s="2">
        <f t="shared" si="3"/>
        <v>0</v>
      </c>
      <c r="I255" s="2" t="s">
        <v>22</v>
      </c>
      <c r="J255" s="2" t="s">
        <v>0</v>
      </c>
    </row>
    <row r="256" spans="1:10" x14ac:dyDescent="0.25">
      <c r="A256" s="2">
        <v>2485429</v>
      </c>
      <c r="B256" s="2" t="s">
        <v>536</v>
      </c>
      <c r="C256" s="2" t="s">
        <v>537</v>
      </c>
      <c r="D256" s="2" t="s">
        <v>538</v>
      </c>
      <c r="E256" s="2">
        <f>ROUND(H257+H258+H259+H260+H261+H262+H263+H264+H265+H266+H267+H268+H269+H270+H271+H272+H273+H274+H275+H276+H277+H278+H279+H280+H281+H282+H283+H284+H285+H286+H287+H288+H289+H290+H291+H292+H293+H294+H295+H296+H297+H298+H299+H300+H301+H302+H303+H304+H305+H306+H307+H308+H309+H310+H311+H312+H313+H314+H315+H316+H317+H318+H319+H320+H321+H322+H323+H324+H325+H326+H327+H328+H329+H330+H331+H332+H333+H334+H335+H336+H337+H338+H339+H340+H341+H342+H343+H344+H345+H346+H347+H348+H349+H350+H351+H352+H353+H354+H355+H356+H357+H358+H359+H360+H361+H362+H363+H364+H365+H366+H367+H368+H369+H370+H371+H372,2)</f>
        <v>0</v>
      </c>
      <c r="F256" s="2">
        <v>1</v>
      </c>
      <c r="G256" s="2" t="s">
        <v>0</v>
      </c>
      <c r="H256" s="2">
        <f t="shared" si="3"/>
        <v>0</v>
      </c>
      <c r="I256" s="2" t="s">
        <v>22</v>
      </c>
      <c r="J256" s="2" t="s">
        <v>0</v>
      </c>
    </row>
    <row r="257" spans="1:10" x14ac:dyDescent="0.25">
      <c r="A257" s="2">
        <v>2485430</v>
      </c>
      <c r="B257" s="2" t="s">
        <v>539</v>
      </c>
      <c r="C257" s="2" t="s">
        <v>22</v>
      </c>
      <c r="D257" s="2" t="s">
        <v>540</v>
      </c>
      <c r="E257" s="3">
        <v>0</v>
      </c>
      <c r="F257" s="2">
        <v>320</v>
      </c>
      <c r="G257" s="2" t="s">
        <v>48</v>
      </c>
      <c r="H257" s="2">
        <f t="shared" si="3"/>
        <v>0</v>
      </c>
      <c r="I257" s="2" t="s">
        <v>22</v>
      </c>
      <c r="J257" s="2" t="s">
        <v>0</v>
      </c>
    </row>
    <row r="258" spans="1:10" ht="30" x14ac:dyDescent="0.25">
      <c r="A258" s="2">
        <v>2485431</v>
      </c>
      <c r="B258" s="2" t="s">
        <v>541</v>
      </c>
      <c r="C258" s="2" t="s">
        <v>22</v>
      </c>
      <c r="D258" s="2" t="s">
        <v>542</v>
      </c>
      <c r="E258" s="3">
        <v>0</v>
      </c>
      <c r="F258" s="2">
        <v>320</v>
      </c>
      <c r="G258" s="2" t="s">
        <v>48</v>
      </c>
      <c r="H258" s="2">
        <f t="shared" si="3"/>
        <v>0</v>
      </c>
      <c r="I258" s="2" t="s">
        <v>22</v>
      </c>
      <c r="J258" s="2" t="s">
        <v>0</v>
      </c>
    </row>
    <row r="259" spans="1:10" ht="30" x14ac:dyDescent="0.25">
      <c r="A259" s="2">
        <v>2485432</v>
      </c>
      <c r="B259" s="2" t="s">
        <v>543</v>
      </c>
      <c r="C259" s="2" t="s">
        <v>22</v>
      </c>
      <c r="D259" s="2" t="s">
        <v>544</v>
      </c>
      <c r="E259" s="3">
        <v>0</v>
      </c>
      <c r="F259" s="2">
        <v>26</v>
      </c>
      <c r="G259" s="2" t="s">
        <v>36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ht="30" x14ac:dyDescent="0.25">
      <c r="A260" s="2">
        <v>2485433</v>
      </c>
      <c r="B260" s="2" t="s">
        <v>545</v>
      </c>
      <c r="C260" s="2" t="s">
        <v>22</v>
      </c>
      <c r="D260" s="2" t="s">
        <v>546</v>
      </c>
      <c r="E260" s="3">
        <v>0</v>
      </c>
      <c r="F260" s="2">
        <v>1</v>
      </c>
      <c r="G260" s="2" t="s">
        <v>36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2485434</v>
      </c>
      <c r="B261" s="2" t="s">
        <v>547</v>
      </c>
      <c r="C261" s="2" t="s">
        <v>22</v>
      </c>
      <c r="D261" s="2" t="s">
        <v>548</v>
      </c>
      <c r="E261" s="3">
        <v>0</v>
      </c>
      <c r="F261" s="2">
        <v>1</v>
      </c>
      <c r="G261" s="2" t="s">
        <v>36</v>
      </c>
      <c r="H261" s="2">
        <f t="shared" si="4"/>
        <v>0</v>
      </c>
      <c r="I261" s="2" t="s">
        <v>22</v>
      </c>
      <c r="J261" s="2" t="s">
        <v>0</v>
      </c>
    </row>
    <row r="262" spans="1:10" ht="30" x14ac:dyDescent="0.25">
      <c r="A262" s="2">
        <v>2485435</v>
      </c>
      <c r="B262" s="2" t="s">
        <v>549</v>
      </c>
      <c r="C262" s="2" t="s">
        <v>22</v>
      </c>
      <c r="D262" s="2" t="s">
        <v>550</v>
      </c>
      <c r="E262" s="3">
        <v>0</v>
      </c>
      <c r="F262" s="2">
        <v>15</v>
      </c>
      <c r="G262" s="2" t="s">
        <v>48</v>
      </c>
      <c r="H262" s="2">
        <f t="shared" si="4"/>
        <v>0</v>
      </c>
      <c r="I262" s="2" t="s">
        <v>22</v>
      </c>
      <c r="J262" s="2" t="s">
        <v>0</v>
      </c>
    </row>
    <row r="263" spans="1:10" ht="30" x14ac:dyDescent="0.25">
      <c r="A263" s="2">
        <v>2485436</v>
      </c>
      <c r="B263" s="2" t="s">
        <v>551</v>
      </c>
      <c r="C263" s="2" t="s">
        <v>22</v>
      </c>
      <c r="D263" s="2" t="s">
        <v>552</v>
      </c>
      <c r="E263" s="3">
        <v>0</v>
      </c>
      <c r="F263" s="2">
        <v>3</v>
      </c>
      <c r="G263" s="2" t="s">
        <v>48</v>
      </c>
      <c r="H263" s="2">
        <f t="shared" si="4"/>
        <v>0</v>
      </c>
      <c r="I263" s="2" t="s">
        <v>22</v>
      </c>
      <c r="J263" s="2" t="s">
        <v>0</v>
      </c>
    </row>
    <row r="264" spans="1:10" ht="30" x14ac:dyDescent="0.25">
      <c r="A264" s="2">
        <v>2485437</v>
      </c>
      <c r="B264" s="2" t="s">
        <v>553</v>
      </c>
      <c r="C264" s="2" t="s">
        <v>22</v>
      </c>
      <c r="D264" s="2" t="s">
        <v>554</v>
      </c>
      <c r="E264" s="3">
        <v>0</v>
      </c>
      <c r="F264" s="2">
        <v>7</v>
      </c>
      <c r="G264" s="2" t="s">
        <v>48</v>
      </c>
      <c r="H264" s="2">
        <f t="shared" si="4"/>
        <v>0</v>
      </c>
      <c r="I264" s="2" t="s">
        <v>22</v>
      </c>
      <c r="J264" s="2" t="s">
        <v>0</v>
      </c>
    </row>
    <row r="265" spans="1:10" ht="30" x14ac:dyDescent="0.25">
      <c r="A265" s="2">
        <v>2485438</v>
      </c>
      <c r="B265" s="2" t="s">
        <v>555</v>
      </c>
      <c r="C265" s="2" t="s">
        <v>22</v>
      </c>
      <c r="D265" s="2" t="s">
        <v>556</v>
      </c>
      <c r="E265" s="3">
        <v>0</v>
      </c>
      <c r="F265" s="2">
        <v>5</v>
      </c>
      <c r="G265" s="2" t="s">
        <v>48</v>
      </c>
      <c r="H265" s="2">
        <f t="shared" si="4"/>
        <v>0</v>
      </c>
      <c r="I265" s="2" t="s">
        <v>22</v>
      </c>
      <c r="J265" s="2" t="s">
        <v>0</v>
      </c>
    </row>
    <row r="266" spans="1:10" ht="30" x14ac:dyDescent="0.25">
      <c r="A266" s="2">
        <v>2485439</v>
      </c>
      <c r="B266" s="2" t="s">
        <v>557</v>
      </c>
      <c r="C266" s="2" t="s">
        <v>22</v>
      </c>
      <c r="D266" s="2" t="s">
        <v>558</v>
      </c>
      <c r="E266" s="3">
        <v>0</v>
      </c>
      <c r="F266" s="2">
        <v>4</v>
      </c>
      <c r="G266" s="2" t="s">
        <v>48</v>
      </c>
      <c r="H266" s="2">
        <f t="shared" si="4"/>
        <v>0</v>
      </c>
      <c r="I266" s="2" t="s">
        <v>22</v>
      </c>
      <c r="J266" s="2" t="s">
        <v>0</v>
      </c>
    </row>
    <row r="267" spans="1:10" x14ac:dyDescent="0.25">
      <c r="A267" s="2">
        <v>2485440</v>
      </c>
      <c r="B267" s="2" t="s">
        <v>559</v>
      </c>
      <c r="C267" s="2" t="s">
        <v>22</v>
      </c>
      <c r="D267" s="2" t="s">
        <v>560</v>
      </c>
      <c r="E267" s="3">
        <v>0</v>
      </c>
      <c r="F267" s="2">
        <v>9</v>
      </c>
      <c r="G267" s="2" t="s">
        <v>48</v>
      </c>
      <c r="H267" s="2">
        <f t="shared" si="4"/>
        <v>0</v>
      </c>
      <c r="I267" s="2" t="s">
        <v>22</v>
      </c>
      <c r="J267" s="2" t="s">
        <v>0</v>
      </c>
    </row>
    <row r="268" spans="1:10" ht="30" x14ac:dyDescent="0.25">
      <c r="A268" s="2">
        <v>2485441</v>
      </c>
      <c r="B268" s="2" t="s">
        <v>561</v>
      </c>
      <c r="C268" s="2" t="s">
        <v>22</v>
      </c>
      <c r="D268" s="2" t="s">
        <v>562</v>
      </c>
      <c r="E268" s="3">
        <v>0</v>
      </c>
      <c r="F268" s="2">
        <v>50</v>
      </c>
      <c r="G268" s="2" t="s">
        <v>36</v>
      </c>
      <c r="H268" s="2">
        <f t="shared" si="4"/>
        <v>0</v>
      </c>
      <c r="I268" s="2" t="s">
        <v>22</v>
      </c>
      <c r="J268" s="2" t="s">
        <v>0</v>
      </c>
    </row>
    <row r="269" spans="1:10" ht="30" x14ac:dyDescent="0.25">
      <c r="A269" s="2">
        <v>2485442</v>
      </c>
      <c r="B269" s="2" t="s">
        <v>563</v>
      </c>
      <c r="C269" s="2" t="s">
        <v>22</v>
      </c>
      <c r="D269" s="2" t="s">
        <v>564</v>
      </c>
      <c r="E269" s="3">
        <v>0</v>
      </c>
      <c r="F269" s="2">
        <v>200</v>
      </c>
      <c r="G269" s="2" t="s">
        <v>36</v>
      </c>
      <c r="H269" s="2">
        <f t="shared" si="4"/>
        <v>0</v>
      </c>
      <c r="I269" s="2" t="s">
        <v>22</v>
      </c>
      <c r="J269" s="2" t="s">
        <v>0</v>
      </c>
    </row>
    <row r="270" spans="1:10" ht="30" x14ac:dyDescent="0.25">
      <c r="A270" s="2">
        <v>2485443</v>
      </c>
      <c r="B270" s="2" t="s">
        <v>565</v>
      </c>
      <c r="C270" s="2" t="s">
        <v>22</v>
      </c>
      <c r="D270" s="2" t="s">
        <v>566</v>
      </c>
      <c r="E270" s="3">
        <v>0</v>
      </c>
      <c r="F270" s="2">
        <v>150</v>
      </c>
      <c r="G270" s="2" t="s">
        <v>36</v>
      </c>
      <c r="H270" s="2">
        <f t="shared" si="4"/>
        <v>0</v>
      </c>
      <c r="I270" s="2" t="s">
        <v>22</v>
      </c>
      <c r="J270" s="2" t="s">
        <v>0</v>
      </c>
    </row>
    <row r="271" spans="1:10" ht="30" x14ac:dyDescent="0.25">
      <c r="A271" s="2">
        <v>2485444</v>
      </c>
      <c r="B271" s="2" t="s">
        <v>567</v>
      </c>
      <c r="C271" s="2" t="s">
        <v>22</v>
      </c>
      <c r="D271" s="2" t="s">
        <v>568</v>
      </c>
      <c r="E271" s="3">
        <v>0</v>
      </c>
      <c r="F271" s="2">
        <v>2</v>
      </c>
      <c r="G271" s="2" t="s">
        <v>36</v>
      </c>
      <c r="H271" s="2">
        <f t="shared" si="4"/>
        <v>0</v>
      </c>
      <c r="I271" s="2" t="s">
        <v>22</v>
      </c>
      <c r="J271" s="2" t="s">
        <v>0</v>
      </c>
    </row>
    <row r="272" spans="1:10" ht="30" x14ac:dyDescent="0.25">
      <c r="A272" s="2">
        <v>2485445</v>
      </c>
      <c r="B272" s="2" t="s">
        <v>569</v>
      </c>
      <c r="C272" s="2" t="s">
        <v>22</v>
      </c>
      <c r="D272" s="2" t="s">
        <v>570</v>
      </c>
      <c r="E272" s="3">
        <v>0</v>
      </c>
      <c r="F272" s="2">
        <v>2</v>
      </c>
      <c r="G272" s="2" t="s">
        <v>36</v>
      </c>
      <c r="H272" s="2">
        <f t="shared" si="4"/>
        <v>0</v>
      </c>
      <c r="I272" s="2" t="s">
        <v>22</v>
      </c>
      <c r="J272" s="2" t="s">
        <v>0</v>
      </c>
    </row>
    <row r="273" spans="1:10" ht="30" x14ac:dyDescent="0.25">
      <c r="A273" s="2">
        <v>2485446</v>
      </c>
      <c r="B273" s="2" t="s">
        <v>571</v>
      </c>
      <c r="C273" s="2" t="s">
        <v>22</v>
      </c>
      <c r="D273" s="2" t="s">
        <v>572</v>
      </c>
      <c r="E273" s="3">
        <v>0</v>
      </c>
      <c r="F273" s="2">
        <v>3</v>
      </c>
      <c r="G273" s="2" t="s">
        <v>36</v>
      </c>
      <c r="H273" s="2">
        <f t="shared" si="4"/>
        <v>0</v>
      </c>
      <c r="I273" s="2" t="s">
        <v>22</v>
      </c>
      <c r="J273" s="2" t="s">
        <v>0</v>
      </c>
    </row>
    <row r="274" spans="1:10" ht="30" x14ac:dyDescent="0.25">
      <c r="A274" s="2">
        <v>2485447</v>
      </c>
      <c r="B274" s="2" t="s">
        <v>573</v>
      </c>
      <c r="C274" s="2" t="s">
        <v>22</v>
      </c>
      <c r="D274" s="2" t="s">
        <v>574</v>
      </c>
      <c r="E274" s="3">
        <v>0</v>
      </c>
      <c r="F274" s="2">
        <v>3</v>
      </c>
      <c r="G274" s="2" t="s">
        <v>36</v>
      </c>
      <c r="H274" s="2">
        <f t="shared" si="4"/>
        <v>0</v>
      </c>
      <c r="I274" s="2" t="s">
        <v>22</v>
      </c>
      <c r="J274" s="2" t="s">
        <v>0</v>
      </c>
    </row>
    <row r="275" spans="1:10" x14ac:dyDescent="0.25">
      <c r="A275" s="2">
        <v>2485448</v>
      </c>
      <c r="B275" s="2" t="s">
        <v>575</v>
      </c>
      <c r="C275" s="2" t="s">
        <v>22</v>
      </c>
      <c r="D275" s="2" t="s">
        <v>576</v>
      </c>
      <c r="E275" s="3">
        <v>0</v>
      </c>
      <c r="F275" s="2">
        <v>235</v>
      </c>
      <c r="G275" s="2" t="s">
        <v>48</v>
      </c>
      <c r="H275" s="2">
        <f t="shared" si="4"/>
        <v>0</v>
      </c>
      <c r="I275" s="2" t="s">
        <v>22</v>
      </c>
      <c r="J275" s="2" t="s">
        <v>0</v>
      </c>
    </row>
    <row r="276" spans="1:10" ht="30" x14ac:dyDescent="0.25">
      <c r="A276" s="2">
        <v>2485449</v>
      </c>
      <c r="B276" s="2" t="s">
        <v>577</v>
      </c>
      <c r="C276" s="2" t="s">
        <v>22</v>
      </c>
      <c r="D276" s="2" t="s">
        <v>578</v>
      </c>
      <c r="E276" s="3">
        <v>0</v>
      </c>
      <c r="F276" s="2">
        <v>235</v>
      </c>
      <c r="G276" s="2" t="s">
        <v>48</v>
      </c>
      <c r="H276" s="2">
        <f t="shared" si="4"/>
        <v>0</v>
      </c>
      <c r="I276" s="2" t="s">
        <v>22</v>
      </c>
      <c r="J276" s="2" t="s">
        <v>0</v>
      </c>
    </row>
    <row r="277" spans="1:10" ht="30" x14ac:dyDescent="0.25">
      <c r="A277" s="2">
        <v>2485450</v>
      </c>
      <c r="B277" s="2" t="s">
        <v>579</v>
      </c>
      <c r="C277" s="2" t="s">
        <v>22</v>
      </c>
      <c r="D277" s="2" t="s">
        <v>580</v>
      </c>
      <c r="E277" s="3">
        <v>0</v>
      </c>
      <c r="F277" s="2">
        <v>45</v>
      </c>
      <c r="G277" s="2" t="s">
        <v>48</v>
      </c>
      <c r="H277" s="2">
        <f t="shared" si="4"/>
        <v>0</v>
      </c>
      <c r="I277" s="2" t="s">
        <v>22</v>
      </c>
      <c r="J277" s="2" t="s">
        <v>0</v>
      </c>
    </row>
    <row r="278" spans="1:10" x14ac:dyDescent="0.25">
      <c r="A278" s="2">
        <v>2485451</v>
      </c>
      <c r="B278" s="2" t="s">
        <v>581</v>
      </c>
      <c r="C278" s="2" t="s">
        <v>22</v>
      </c>
      <c r="D278" s="2" t="s">
        <v>582</v>
      </c>
      <c r="E278" s="3">
        <v>0</v>
      </c>
      <c r="F278" s="2">
        <v>45</v>
      </c>
      <c r="G278" s="2" t="s">
        <v>48</v>
      </c>
      <c r="H278" s="2">
        <f t="shared" si="4"/>
        <v>0</v>
      </c>
      <c r="I278" s="2" t="s">
        <v>22</v>
      </c>
      <c r="J278" s="2" t="s">
        <v>0</v>
      </c>
    </row>
    <row r="279" spans="1:10" ht="45" x14ac:dyDescent="0.25">
      <c r="A279" s="2">
        <v>2485452</v>
      </c>
      <c r="B279" s="2" t="s">
        <v>583</v>
      </c>
      <c r="C279" s="2" t="s">
        <v>22</v>
      </c>
      <c r="D279" s="2" t="s">
        <v>584</v>
      </c>
      <c r="E279" s="3">
        <v>0</v>
      </c>
      <c r="F279" s="2">
        <v>1.5</v>
      </c>
      <c r="G279" s="2" t="s">
        <v>36</v>
      </c>
      <c r="H279" s="2">
        <f t="shared" si="4"/>
        <v>0</v>
      </c>
      <c r="I279" s="2" t="s">
        <v>22</v>
      </c>
      <c r="J279" s="2" t="s">
        <v>0</v>
      </c>
    </row>
    <row r="280" spans="1:10" ht="30" x14ac:dyDescent="0.25">
      <c r="A280" s="2">
        <v>2485453</v>
      </c>
      <c r="B280" s="2" t="s">
        <v>585</v>
      </c>
      <c r="C280" s="2" t="s">
        <v>22</v>
      </c>
      <c r="D280" s="2" t="s">
        <v>586</v>
      </c>
      <c r="E280" s="3">
        <v>0</v>
      </c>
      <c r="F280" s="2">
        <v>20</v>
      </c>
      <c r="G280" s="2" t="s">
        <v>36</v>
      </c>
      <c r="H280" s="2">
        <f t="shared" si="4"/>
        <v>0</v>
      </c>
      <c r="I280" s="2" t="s">
        <v>22</v>
      </c>
      <c r="J280" s="2" t="s">
        <v>0</v>
      </c>
    </row>
    <row r="281" spans="1:10" ht="30" x14ac:dyDescent="0.25">
      <c r="A281" s="2">
        <v>2485454</v>
      </c>
      <c r="B281" s="2" t="s">
        <v>587</v>
      </c>
      <c r="C281" s="2" t="s">
        <v>22</v>
      </c>
      <c r="D281" s="2" t="s">
        <v>588</v>
      </c>
      <c r="E281" s="3">
        <v>0</v>
      </c>
      <c r="F281" s="2">
        <v>5</v>
      </c>
      <c r="G281" s="2" t="s">
        <v>36</v>
      </c>
      <c r="H281" s="2">
        <f t="shared" si="4"/>
        <v>0</v>
      </c>
      <c r="I281" s="2" t="s">
        <v>22</v>
      </c>
      <c r="J281" s="2" t="s">
        <v>0</v>
      </c>
    </row>
    <row r="282" spans="1:10" ht="30" x14ac:dyDescent="0.25">
      <c r="A282" s="2">
        <v>2485455</v>
      </c>
      <c r="B282" s="2" t="s">
        <v>589</v>
      </c>
      <c r="C282" s="2" t="s">
        <v>22</v>
      </c>
      <c r="D282" s="2" t="s">
        <v>590</v>
      </c>
      <c r="E282" s="3">
        <v>0</v>
      </c>
      <c r="F282" s="2">
        <v>5</v>
      </c>
      <c r="G282" s="2" t="s">
        <v>36</v>
      </c>
      <c r="H282" s="2">
        <f t="shared" si="4"/>
        <v>0</v>
      </c>
      <c r="I282" s="2" t="s">
        <v>22</v>
      </c>
      <c r="J282" s="2" t="s">
        <v>0</v>
      </c>
    </row>
    <row r="283" spans="1:10" x14ac:dyDescent="0.25">
      <c r="A283" s="2">
        <v>2485456</v>
      </c>
      <c r="B283" s="2" t="s">
        <v>591</v>
      </c>
      <c r="C283" s="2" t="s">
        <v>22</v>
      </c>
      <c r="D283" s="2" t="s">
        <v>592</v>
      </c>
      <c r="E283" s="3">
        <v>0</v>
      </c>
      <c r="F283" s="2">
        <v>20</v>
      </c>
      <c r="G283" s="2" t="s">
        <v>36</v>
      </c>
      <c r="H283" s="2">
        <f t="shared" si="4"/>
        <v>0</v>
      </c>
      <c r="I283" s="2" t="s">
        <v>22</v>
      </c>
      <c r="J283" s="2" t="s">
        <v>0</v>
      </c>
    </row>
    <row r="284" spans="1:10" x14ac:dyDescent="0.25">
      <c r="A284" s="2">
        <v>2485457</v>
      </c>
      <c r="B284" s="2" t="s">
        <v>593</v>
      </c>
      <c r="C284" s="2" t="s">
        <v>22</v>
      </c>
      <c r="D284" s="2" t="s">
        <v>594</v>
      </c>
      <c r="E284" s="3">
        <v>0</v>
      </c>
      <c r="F284" s="2">
        <v>5608</v>
      </c>
      <c r="G284" s="2" t="s">
        <v>48</v>
      </c>
      <c r="H284" s="2">
        <f t="shared" si="4"/>
        <v>0</v>
      </c>
      <c r="I284" s="2" t="s">
        <v>22</v>
      </c>
      <c r="J284" s="2" t="s">
        <v>0</v>
      </c>
    </row>
    <row r="285" spans="1:10" x14ac:dyDescent="0.25">
      <c r="A285" s="2">
        <v>2485458</v>
      </c>
      <c r="B285" s="2" t="s">
        <v>595</v>
      </c>
      <c r="C285" s="2" t="s">
        <v>22</v>
      </c>
      <c r="D285" s="2" t="s">
        <v>596</v>
      </c>
      <c r="E285" s="3">
        <v>0</v>
      </c>
      <c r="F285" s="2">
        <v>32</v>
      </c>
      <c r="G285" s="2" t="s">
        <v>48</v>
      </c>
      <c r="H285" s="2">
        <f t="shared" si="4"/>
        <v>0</v>
      </c>
      <c r="I285" s="2" t="s">
        <v>22</v>
      </c>
      <c r="J285" s="2" t="s">
        <v>0</v>
      </c>
    </row>
    <row r="286" spans="1:10" x14ac:dyDescent="0.25">
      <c r="A286" s="2">
        <v>2485459</v>
      </c>
      <c r="B286" s="2" t="s">
        <v>597</v>
      </c>
      <c r="C286" s="2" t="s">
        <v>22</v>
      </c>
      <c r="D286" s="2" t="s">
        <v>598</v>
      </c>
      <c r="E286" s="3">
        <v>0</v>
      </c>
      <c r="F286" s="2">
        <v>66</v>
      </c>
      <c r="G286" s="2" t="s">
        <v>48</v>
      </c>
      <c r="H286" s="2">
        <f t="shared" si="4"/>
        <v>0</v>
      </c>
      <c r="I286" s="2" t="s">
        <v>22</v>
      </c>
      <c r="J286" s="2" t="s">
        <v>0</v>
      </c>
    </row>
    <row r="287" spans="1:10" x14ac:dyDescent="0.25">
      <c r="A287" s="2">
        <v>2485460</v>
      </c>
      <c r="B287" s="2" t="s">
        <v>599</v>
      </c>
      <c r="C287" s="2" t="s">
        <v>22</v>
      </c>
      <c r="D287" s="2" t="s">
        <v>600</v>
      </c>
      <c r="E287" s="3">
        <v>0</v>
      </c>
      <c r="F287" s="2">
        <v>225</v>
      </c>
      <c r="G287" s="2" t="s">
        <v>48</v>
      </c>
      <c r="H287" s="2">
        <f t="shared" si="4"/>
        <v>0</v>
      </c>
      <c r="I287" s="2" t="s">
        <v>22</v>
      </c>
      <c r="J287" s="2" t="s">
        <v>0</v>
      </c>
    </row>
    <row r="288" spans="1:10" x14ac:dyDescent="0.25">
      <c r="A288" s="2">
        <v>2485461</v>
      </c>
      <c r="B288" s="2" t="s">
        <v>601</v>
      </c>
      <c r="C288" s="2" t="s">
        <v>22</v>
      </c>
      <c r="D288" s="2" t="s">
        <v>602</v>
      </c>
      <c r="E288" s="3">
        <v>0</v>
      </c>
      <c r="F288" s="2">
        <v>25</v>
      </c>
      <c r="G288" s="2" t="s">
        <v>48</v>
      </c>
      <c r="H288" s="2">
        <f t="shared" si="4"/>
        <v>0</v>
      </c>
      <c r="I288" s="2" t="s">
        <v>22</v>
      </c>
      <c r="J288" s="2" t="s">
        <v>0</v>
      </c>
    </row>
    <row r="289" spans="1:10" x14ac:dyDescent="0.25">
      <c r="A289" s="2">
        <v>2485462</v>
      </c>
      <c r="B289" s="2" t="s">
        <v>603</v>
      </c>
      <c r="C289" s="2" t="s">
        <v>22</v>
      </c>
      <c r="D289" s="2" t="s">
        <v>604</v>
      </c>
      <c r="E289" s="3">
        <v>0</v>
      </c>
      <c r="F289" s="2">
        <v>3750</v>
      </c>
      <c r="G289" s="2" t="s">
        <v>48</v>
      </c>
      <c r="H289" s="2">
        <f t="shared" si="4"/>
        <v>0</v>
      </c>
      <c r="I289" s="2" t="s">
        <v>22</v>
      </c>
      <c r="J289" s="2" t="s">
        <v>0</v>
      </c>
    </row>
    <row r="290" spans="1:10" x14ac:dyDescent="0.25">
      <c r="A290" s="2">
        <v>2485463</v>
      </c>
      <c r="B290" s="2" t="s">
        <v>605</v>
      </c>
      <c r="C290" s="2" t="s">
        <v>22</v>
      </c>
      <c r="D290" s="2" t="s">
        <v>606</v>
      </c>
      <c r="E290" s="3">
        <v>0</v>
      </c>
      <c r="F290" s="2">
        <v>1000</v>
      </c>
      <c r="G290" s="2" t="s">
        <v>48</v>
      </c>
      <c r="H290" s="2">
        <f t="shared" si="4"/>
        <v>0</v>
      </c>
      <c r="I290" s="2" t="s">
        <v>22</v>
      </c>
      <c r="J290" s="2" t="s">
        <v>0</v>
      </c>
    </row>
    <row r="291" spans="1:10" x14ac:dyDescent="0.25">
      <c r="A291" s="2">
        <v>2485464</v>
      </c>
      <c r="B291" s="2" t="s">
        <v>607</v>
      </c>
      <c r="C291" s="2" t="s">
        <v>22</v>
      </c>
      <c r="D291" s="2" t="s">
        <v>608</v>
      </c>
      <c r="E291" s="3">
        <v>0</v>
      </c>
      <c r="F291" s="2">
        <v>420</v>
      </c>
      <c r="G291" s="2" t="s">
        <v>48</v>
      </c>
      <c r="H291" s="2">
        <f t="shared" si="4"/>
        <v>0</v>
      </c>
      <c r="I291" s="2" t="s">
        <v>22</v>
      </c>
      <c r="J291" s="2" t="s">
        <v>0</v>
      </c>
    </row>
    <row r="292" spans="1:10" x14ac:dyDescent="0.25">
      <c r="A292" s="2">
        <v>2485465</v>
      </c>
      <c r="B292" s="2" t="s">
        <v>609</v>
      </c>
      <c r="C292" s="2" t="s">
        <v>22</v>
      </c>
      <c r="D292" s="2" t="s">
        <v>610</v>
      </c>
      <c r="E292" s="3">
        <v>0</v>
      </c>
      <c r="F292" s="2">
        <v>90</v>
      </c>
      <c r="G292" s="2" t="s">
        <v>48</v>
      </c>
      <c r="H292" s="2">
        <f t="shared" si="4"/>
        <v>0</v>
      </c>
      <c r="I292" s="2" t="s">
        <v>22</v>
      </c>
      <c r="J292" s="2" t="s">
        <v>0</v>
      </c>
    </row>
    <row r="293" spans="1:10" x14ac:dyDescent="0.25">
      <c r="A293" s="2">
        <v>2485466</v>
      </c>
      <c r="B293" s="2" t="s">
        <v>611</v>
      </c>
      <c r="C293" s="2" t="s">
        <v>22</v>
      </c>
      <c r="D293" s="2" t="s">
        <v>612</v>
      </c>
      <c r="E293" s="3">
        <v>0</v>
      </c>
      <c r="F293" s="2">
        <v>200</v>
      </c>
      <c r="G293" s="2" t="s">
        <v>48</v>
      </c>
      <c r="H293" s="2">
        <f t="shared" si="4"/>
        <v>0</v>
      </c>
      <c r="I293" s="2" t="s">
        <v>22</v>
      </c>
      <c r="J293" s="2" t="s">
        <v>0</v>
      </c>
    </row>
    <row r="294" spans="1:10" x14ac:dyDescent="0.25">
      <c r="A294" s="2">
        <v>2485467</v>
      </c>
      <c r="B294" s="2" t="s">
        <v>613</v>
      </c>
      <c r="C294" s="2" t="s">
        <v>22</v>
      </c>
      <c r="D294" s="2" t="s">
        <v>614</v>
      </c>
      <c r="E294" s="3">
        <v>0</v>
      </c>
      <c r="F294" s="2">
        <v>200</v>
      </c>
      <c r="G294" s="2" t="s">
        <v>48</v>
      </c>
      <c r="H294" s="2">
        <f t="shared" si="4"/>
        <v>0</v>
      </c>
      <c r="I294" s="2" t="s">
        <v>22</v>
      </c>
      <c r="J294" s="2" t="s">
        <v>0</v>
      </c>
    </row>
    <row r="295" spans="1:10" ht="30" x14ac:dyDescent="0.25">
      <c r="A295" s="2">
        <v>2485468</v>
      </c>
      <c r="B295" s="2" t="s">
        <v>615</v>
      </c>
      <c r="C295" s="2" t="s">
        <v>22</v>
      </c>
      <c r="D295" s="2" t="s">
        <v>564</v>
      </c>
      <c r="E295" s="3">
        <v>0</v>
      </c>
      <c r="F295" s="2">
        <v>550</v>
      </c>
      <c r="G295" s="2" t="s">
        <v>36</v>
      </c>
      <c r="H295" s="2">
        <f t="shared" si="4"/>
        <v>0</v>
      </c>
      <c r="I295" s="2" t="s">
        <v>22</v>
      </c>
      <c r="J295" s="2" t="s">
        <v>0</v>
      </c>
    </row>
    <row r="296" spans="1:10" ht="30" x14ac:dyDescent="0.25">
      <c r="A296" s="2">
        <v>2485469</v>
      </c>
      <c r="B296" s="2" t="s">
        <v>616</v>
      </c>
      <c r="C296" s="2" t="s">
        <v>22</v>
      </c>
      <c r="D296" s="2" t="s">
        <v>617</v>
      </c>
      <c r="E296" s="3">
        <v>0</v>
      </c>
      <c r="F296" s="2">
        <v>300</v>
      </c>
      <c r="G296" s="2" t="s">
        <v>36</v>
      </c>
      <c r="H296" s="2">
        <f t="shared" si="4"/>
        <v>0</v>
      </c>
      <c r="I296" s="2" t="s">
        <v>22</v>
      </c>
      <c r="J296" s="2" t="s">
        <v>0</v>
      </c>
    </row>
    <row r="297" spans="1:10" x14ac:dyDescent="0.25">
      <c r="A297" s="2">
        <v>2485470</v>
      </c>
      <c r="B297" s="2" t="s">
        <v>618</v>
      </c>
      <c r="C297" s="2" t="s">
        <v>22</v>
      </c>
      <c r="D297" s="2" t="s">
        <v>619</v>
      </c>
      <c r="E297" s="3">
        <v>0</v>
      </c>
      <c r="F297" s="2">
        <v>250</v>
      </c>
      <c r="G297" s="2" t="s">
        <v>36</v>
      </c>
      <c r="H297" s="2">
        <f t="shared" si="4"/>
        <v>0</v>
      </c>
      <c r="I297" s="2" t="s">
        <v>22</v>
      </c>
      <c r="J297" s="2" t="s">
        <v>0</v>
      </c>
    </row>
    <row r="298" spans="1:10" x14ac:dyDescent="0.25">
      <c r="A298" s="2">
        <v>2485471</v>
      </c>
      <c r="B298" s="2" t="s">
        <v>620</v>
      </c>
      <c r="C298" s="2" t="s">
        <v>22</v>
      </c>
      <c r="D298" s="2" t="s">
        <v>621</v>
      </c>
      <c r="E298" s="3">
        <v>0</v>
      </c>
      <c r="F298" s="2">
        <v>550</v>
      </c>
      <c r="G298" s="2" t="s">
        <v>36</v>
      </c>
      <c r="H298" s="2">
        <f t="shared" si="4"/>
        <v>0</v>
      </c>
      <c r="I298" s="2" t="s">
        <v>22</v>
      </c>
      <c r="J298" s="2" t="s">
        <v>0</v>
      </c>
    </row>
    <row r="299" spans="1:10" ht="30" x14ac:dyDescent="0.25">
      <c r="A299" s="2">
        <v>2485472</v>
      </c>
      <c r="B299" s="2" t="s">
        <v>622</v>
      </c>
      <c r="C299" s="2" t="s">
        <v>22</v>
      </c>
      <c r="D299" s="2" t="s">
        <v>544</v>
      </c>
      <c r="E299" s="3">
        <v>0</v>
      </c>
      <c r="F299" s="2">
        <v>30</v>
      </c>
      <c r="G299" s="2" t="s">
        <v>36</v>
      </c>
      <c r="H299" s="2">
        <f t="shared" si="4"/>
        <v>0</v>
      </c>
      <c r="I299" s="2" t="s">
        <v>22</v>
      </c>
      <c r="J299" s="2" t="s">
        <v>0</v>
      </c>
    </row>
    <row r="300" spans="1:10" ht="30" x14ac:dyDescent="0.25">
      <c r="A300" s="2">
        <v>2485473</v>
      </c>
      <c r="B300" s="2" t="s">
        <v>623</v>
      </c>
      <c r="C300" s="2" t="s">
        <v>22</v>
      </c>
      <c r="D300" s="2" t="s">
        <v>624</v>
      </c>
      <c r="E300" s="3">
        <v>0</v>
      </c>
      <c r="F300" s="2">
        <v>2</v>
      </c>
      <c r="G300" s="2" t="s">
        <v>36</v>
      </c>
      <c r="H300" s="2">
        <f t="shared" si="4"/>
        <v>0</v>
      </c>
      <c r="I300" s="2" t="s">
        <v>22</v>
      </c>
      <c r="J300" s="2" t="s">
        <v>0</v>
      </c>
    </row>
    <row r="301" spans="1:10" ht="30" x14ac:dyDescent="0.25">
      <c r="A301" s="2">
        <v>2485474</v>
      </c>
      <c r="B301" s="2" t="s">
        <v>625</v>
      </c>
      <c r="C301" s="2" t="s">
        <v>22</v>
      </c>
      <c r="D301" s="2" t="s">
        <v>626</v>
      </c>
      <c r="E301" s="3">
        <v>0</v>
      </c>
      <c r="F301" s="2">
        <v>228</v>
      </c>
      <c r="G301" s="2" t="s">
        <v>36</v>
      </c>
      <c r="H301" s="2">
        <f t="shared" si="4"/>
        <v>0</v>
      </c>
      <c r="I301" s="2" t="s">
        <v>22</v>
      </c>
      <c r="J301" s="2" t="s">
        <v>0</v>
      </c>
    </row>
    <row r="302" spans="1:10" ht="30" x14ac:dyDescent="0.25">
      <c r="A302" s="2">
        <v>2485475</v>
      </c>
      <c r="B302" s="2" t="s">
        <v>627</v>
      </c>
      <c r="C302" s="2" t="s">
        <v>22</v>
      </c>
      <c r="D302" s="2" t="s">
        <v>548</v>
      </c>
      <c r="E302" s="3">
        <v>0</v>
      </c>
      <c r="F302" s="2">
        <v>6</v>
      </c>
      <c r="G302" s="2" t="s">
        <v>36</v>
      </c>
      <c r="H302" s="2">
        <f t="shared" si="4"/>
        <v>0</v>
      </c>
      <c r="I302" s="2" t="s">
        <v>22</v>
      </c>
      <c r="J302" s="2" t="s">
        <v>0</v>
      </c>
    </row>
    <row r="303" spans="1:10" ht="30" x14ac:dyDescent="0.25">
      <c r="A303" s="2">
        <v>2485476</v>
      </c>
      <c r="B303" s="2" t="s">
        <v>628</v>
      </c>
      <c r="C303" s="2" t="s">
        <v>22</v>
      </c>
      <c r="D303" s="2" t="s">
        <v>629</v>
      </c>
      <c r="E303" s="3">
        <v>0</v>
      </c>
      <c r="F303" s="2">
        <v>290</v>
      </c>
      <c r="G303" s="2" t="s">
        <v>48</v>
      </c>
      <c r="H303" s="2">
        <f t="shared" si="4"/>
        <v>0</v>
      </c>
      <c r="I303" s="2" t="s">
        <v>22</v>
      </c>
      <c r="J303" s="2" t="s">
        <v>0</v>
      </c>
    </row>
    <row r="304" spans="1:10" ht="30" x14ac:dyDescent="0.25">
      <c r="A304" s="2">
        <v>2485477</v>
      </c>
      <c r="B304" s="2" t="s">
        <v>630</v>
      </c>
      <c r="C304" s="2" t="s">
        <v>22</v>
      </c>
      <c r="D304" s="2" t="s">
        <v>631</v>
      </c>
      <c r="E304" s="3">
        <v>0</v>
      </c>
      <c r="F304" s="2">
        <v>65</v>
      </c>
      <c r="G304" s="2" t="s">
        <v>48</v>
      </c>
      <c r="H304" s="2">
        <f t="shared" si="4"/>
        <v>0</v>
      </c>
      <c r="I304" s="2" t="s">
        <v>22</v>
      </c>
      <c r="J304" s="2" t="s">
        <v>0</v>
      </c>
    </row>
    <row r="305" spans="1:10" x14ac:dyDescent="0.25">
      <c r="A305" s="2">
        <v>2485478</v>
      </c>
      <c r="B305" s="2" t="s">
        <v>632</v>
      </c>
      <c r="C305" s="2" t="s">
        <v>22</v>
      </c>
      <c r="D305" s="2" t="s">
        <v>633</v>
      </c>
      <c r="E305" s="3">
        <v>0</v>
      </c>
      <c r="F305" s="2">
        <v>100</v>
      </c>
      <c r="G305" s="2" t="s">
        <v>48</v>
      </c>
      <c r="H305" s="2">
        <f t="shared" si="4"/>
        <v>0</v>
      </c>
      <c r="I305" s="2" t="s">
        <v>22</v>
      </c>
      <c r="J305" s="2" t="s">
        <v>0</v>
      </c>
    </row>
    <row r="306" spans="1:10" x14ac:dyDescent="0.25">
      <c r="A306" s="2">
        <v>2485479</v>
      </c>
      <c r="B306" s="2" t="s">
        <v>634</v>
      </c>
      <c r="C306" s="2" t="s">
        <v>22</v>
      </c>
      <c r="D306" s="2" t="s">
        <v>635</v>
      </c>
      <c r="E306" s="3">
        <v>0</v>
      </c>
      <c r="F306" s="2">
        <v>55</v>
      </c>
      <c r="G306" s="2" t="s">
        <v>48</v>
      </c>
      <c r="H306" s="2">
        <f t="shared" si="4"/>
        <v>0</v>
      </c>
      <c r="I306" s="2" t="s">
        <v>22</v>
      </c>
      <c r="J306" s="2" t="s">
        <v>0</v>
      </c>
    </row>
    <row r="307" spans="1:10" x14ac:dyDescent="0.25">
      <c r="A307" s="2">
        <v>2485480</v>
      </c>
      <c r="B307" s="2" t="s">
        <v>636</v>
      </c>
      <c r="C307" s="2" t="s">
        <v>22</v>
      </c>
      <c r="D307" s="2" t="s">
        <v>637</v>
      </c>
      <c r="E307" s="3">
        <v>0</v>
      </c>
      <c r="F307" s="2">
        <v>10</v>
      </c>
      <c r="G307" s="2" t="s">
        <v>48</v>
      </c>
      <c r="H307" s="2">
        <f t="shared" si="4"/>
        <v>0</v>
      </c>
      <c r="I307" s="2" t="s">
        <v>22</v>
      </c>
      <c r="J307" s="2" t="s">
        <v>0</v>
      </c>
    </row>
    <row r="308" spans="1:10" x14ac:dyDescent="0.25">
      <c r="A308" s="2">
        <v>2485481</v>
      </c>
      <c r="B308" s="2" t="s">
        <v>638</v>
      </c>
      <c r="C308" s="2" t="s">
        <v>22</v>
      </c>
      <c r="D308" s="2" t="s">
        <v>639</v>
      </c>
      <c r="E308" s="3">
        <v>0</v>
      </c>
      <c r="F308" s="2">
        <v>165</v>
      </c>
      <c r="G308" s="2" t="s">
        <v>48</v>
      </c>
      <c r="H308" s="2">
        <f t="shared" si="4"/>
        <v>0</v>
      </c>
      <c r="I308" s="2" t="s">
        <v>22</v>
      </c>
      <c r="J308" s="2" t="s">
        <v>0</v>
      </c>
    </row>
    <row r="309" spans="1:10" x14ac:dyDescent="0.25">
      <c r="A309" s="2">
        <v>2485482</v>
      </c>
      <c r="B309" s="2" t="s">
        <v>640</v>
      </c>
      <c r="C309" s="2" t="s">
        <v>22</v>
      </c>
      <c r="D309" s="2" t="s">
        <v>582</v>
      </c>
      <c r="E309" s="3">
        <v>0</v>
      </c>
      <c r="F309" s="2">
        <v>25</v>
      </c>
      <c r="G309" s="2" t="s">
        <v>48</v>
      </c>
      <c r="H309" s="2">
        <f t="shared" si="4"/>
        <v>0</v>
      </c>
      <c r="I309" s="2" t="s">
        <v>22</v>
      </c>
      <c r="J309" s="2" t="s">
        <v>0</v>
      </c>
    </row>
    <row r="310" spans="1:10" x14ac:dyDescent="0.25">
      <c r="A310" s="2">
        <v>2485483</v>
      </c>
      <c r="B310" s="2" t="s">
        <v>641</v>
      </c>
      <c r="C310" s="2" t="s">
        <v>22</v>
      </c>
      <c r="D310" s="2" t="s">
        <v>642</v>
      </c>
      <c r="E310" s="3">
        <v>0</v>
      </c>
      <c r="F310" s="2">
        <v>120</v>
      </c>
      <c r="G310" s="2" t="s">
        <v>48</v>
      </c>
      <c r="H310" s="2">
        <f t="shared" si="4"/>
        <v>0</v>
      </c>
      <c r="I310" s="2" t="s">
        <v>22</v>
      </c>
      <c r="J310" s="2" t="s">
        <v>0</v>
      </c>
    </row>
    <row r="311" spans="1:10" ht="30" x14ac:dyDescent="0.25">
      <c r="A311" s="2">
        <v>2485484</v>
      </c>
      <c r="B311" s="2" t="s">
        <v>643</v>
      </c>
      <c r="C311" s="2" t="s">
        <v>22</v>
      </c>
      <c r="D311" s="2" t="s">
        <v>644</v>
      </c>
      <c r="E311" s="3">
        <v>0</v>
      </c>
      <c r="F311" s="2">
        <v>50</v>
      </c>
      <c r="G311" s="2" t="s">
        <v>48</v>
      </c>
      <c r="H311" s="2">
        <f t="shared" si="4"/>
        <v>0</v>
      </c>
      <c r="I311" s="2" t="s">
        <v>22</v>
      </c>
      <c r="J311" s="2" t="s">
        <v>0</v>
      </c>
    </row>
    <row r="312" spans="1:10" x14ac:dyDescent="0.25">
      <c r="A312" s="2">
        <v>2485485</v>
      </c>
      <c r="B312" s="2" t="s">
        <v>645</v>
      </c>
      <c r="C312" s="2" t="s">
        <v>22</v>
      </c>
      <c r="D312" s="2" t="s">
        <v>646</v>
      </c>
      <c r="E312" s="3">
        <v>0</v>
      </c>
      <c r="F312" s="2">
        <v>50</v>
      </c>
      <c r="G312" s="2" t="s">
        <v>48</v>
      </c>
      <c r="H312" s="2">
        <f t="shared" si="4"/>
        <v>0</v>
      </c>
      <c r="I312" s="2" t="s">
        <v>22</v>
      </c>
      <c r="J312" s="2" t="s">
        <v>0</v>
      </c>
    </row>
    <row r="313" spans="1:10" ht="30" x14ac:dyDescent="0.25">
      <c r="A313" s="2">
        <v>2485486</v>
      </c>
      <c r="B313" s="2" t="s">
        <v>647</v>
      </c>
      <c r="C313" s="2" t="s">
        <v>22</v>
      </c>
      <c r="D313" s="2" t="s">
        <v>648</v>
      </c>
      <c r="E313" s="3">
        <v>0</v>
      </c>
      <c r="F313" s="2">
        <v>1300</v>
      </c>
      <c r="G313" s="2" t="s">
        <v>48</v>
      </c>
      <c r="H313" s="2">
        <f t="shared" si="4"/>
        <v>0</v>
      </c>
      <c r="I313" s="2" t="s">
        <v>22</v>
      </c>
      <c r="J313" s="2" t="s">
        <v>0</v>
      </c>
    </row>
    <row r="314" spans="1:10" x14ac:dyDescent="0.25">
      <c r="A314" s="2">
        <v>2485487</v>
      </c>
      <c r="B314" s="2" t="s">
        <v>649</v>
      </c>
      <c r="C314" s="2" t="s">
        <v>22</v>
      </c>
      <c r="D314" s="2" t="s">
        <v>650</v>
      </c>
      <c r="E314" s="3">
        <v>0</v>
      </c>
      <c r="F314" s="2">
        <v>950</v>
      </c>
      <c r="G314" s="2" t="s">
        <v>48</v>
      </c>
      <c r="H314" s="2">
        <f t="shared" si="4"/>
        <v>0</v>
      </c>
      <c r="I314" s="2" t="s">
        <v>22</v>
      </c>
      <c r="J314" s="2" t="s">
        <v>0</v>
      </c>
    </row>
    <row r="315" spans="1:10" x14ac:dyDescent="0.25">
      <c r="A315" s="2">
        <v>2485488</v>
      </c>
      <c r="B315" s="2" t="s">
        <v>651</v>
      </c>
      <c r="C315" s="2" t="s">
        <v>22</v>
      </c>
      <c r="D315" s="2" t="s">
        <v>652</v>
      </c>
      <c r="E315" s="3">
        <v>0</v>
      </c>
      <c r="F315" s="2">
        <v>350</v>
      </c>
      <c r="G315" s="2" t="s">
        <v>48</v>
      </c>
      <c r="H315" s="2">
        <f t="shared" si="4"/>
        <v>0</v>
      </c>
      <c r="I315" s="2" t="s">
        <v>22</v>
      </c>
      <c r="J315" s="2" t="s">
        <v>0</v>
      </c>
    </row>
    <row r="316" spans="1:10" ht="30" x14ac:dyDescent="0.25">
      <c r="A316" s="2">
        <v>2485489</v>
      </c>
      <c r="B316" s="2" t="s">
        <v>653</v>
      </c>
      <c r="C316" s="2" t="s">
        <v>22</v>
      </c>
      <c r="D316" s="2" t="s">
        <v>654</v>
      </c>
      <c r="E316" s="3">
        <v>0</v>
      </c>
      <c r="F316" s="2">
        <v>200</v>
      </c>
      <c r="G316" s="2" t="s">
        <v>36</v>
      </c>
      <c r="H316" s="2">
        <f t="shared" si="4"/>
        <v>0</v>
      </c>
      <c r="I316" s="2" t="s">
        <v>22</v>
      </c>
      <c r="J316" s="2" t="s">
        <v>0</v>
      </c>
    </row>
    <row r="317" spans="1:10" x14ac:dyDescent="0.25">
      <c r="A317" s="2">
        <v>2485490</v>
      </c>
      <c r="B317" s="2" t="s">
        <v>655</v>
      </c>
      <c r="C317" s="2" t="s">
        <v>22</v>
      </c>
      <c r="D317" s="2" t="s">
        <v>592</v>
      </c>
      <c r="E317" s="3">
        <v>0</v>
      </c>
      <c r="F317" s="2">
        <v>230</v>
      </c>
      <c r="G317" s="2" t="s">
        <v>36</v>
      </c>
      <c r="H317" s="2">
        <f t="shared" si="4"/>
        <v>0</v>
      </c>
      <c r="I317" s="2" t="s">
        <v>22</v>
      </c>
      <c r="J317" s="2" t="s">
        <v>0</v>
      </c>
    </row>
    <row r="318" spans="1:10" ht="30" x14ac:dyDescent="0.25">
      <c r="A318" s="2">
        <v>2485491</v>
      </c>
      <c r="B318" s="2" t="s">
        <v>656</v>
      </c>
      <c r="C318" s="2" t="s">
        <v>22</v>
      </c>
      <c r="D318" s="2" t="s">
        <v>657</v>
      </c>
      <c r="E318" s="3">
        <v>0</v>
      </c>
      <c r="F318" s="2">
        <v>8</v>
      </c>
      <c r="G318" s="2" t="s">
        <v>36</v>
      </c>
      <c r="H318" s="2">
        <f t="shared" si="4"/>
        <v>0</v>
      </c>
      <c r="I318" s="2" t="s">
        <v>22</v>
      </c>
      <c r="J318" s="2" t="s">
        <v>0</v>
      </c>
    </row>
    <row r="319" spans="1:10" ht="30" x14ac:dyDescent="0.25">
      <c r="A319" s="2">
        <v>2485492</v>
      </c>
      <c r="B319" s="2" t="s">
        <v>658</v>
      </c>
      <c r="C319" s="2" t="s">
        <v>22</v>
      </c>
      <c r="D319" s="2" t="s">
        <v>659</v>
      </c>
      <c r="E319" s="3">
        <v>0</v>
      </c>
      <c r="F319" s="2">
        <v>6</v>
      </c>
      <c r="G319" s="2" t="s">
        <v>36</v>
      </c>
      <c r="H319" s="2">
        <f t="shared" si="4"/>
        <v>0</v>
      </c>
      <c r="I319" s="2" t="s">
        <v>22</v>
      </c>
      <c r="J319" s="2" t="s">
        <v>0</v>
      </c>
    </row>
    <row r="320" spans="1:10" x14ac:dyDescent="0.25">
      <c r="A320" s="2">
        <v>2485493</v>
      </c>
      <c r="B320" s="2" t="s">
        <v>660</v>
      </c>
      <c r="C320" s="2" t="s">
        <v>22</v>
      </c>
      <c r="D320" s="2" t="s">
        <v>661</v>
      </c>
      <c r="E320" s="3">
        <v>0</v>
      </c>
      <c r="F320" s="2">
        <v>6</v>
      </c>
      <c r="G320" s="2" t="s">
        <v>36</v>
      </c>
      <c r="H320" s="2">
        <f t="shared" si="4"/>
        <v>0</v>
      </c>
      <c r="I320" s="2" t="s">
        <v>22</v>
      </c>
      <c r="J320" s="2" t="s">
        <v>0</v>
      </c>
    </row>
    <row r="321" spans="1:10" x14ac:dyDescent="0.25">
      <c r="A321" s="2">
        <v>2485494</v>
      </c>
      <c r="B321" s="2" t="s">
        <v>662</v>
      </c>
      <c r="C321" s="2" t="s">
        <v>22</v>
      </c>
      <c r="D321" s="2" t="s">
        <v>663</v>
      </c>
      <c r="E321" s="3">
        <v>0</v>
      </c>
      <c r="F321" s="2">
        <v>20</v>
      </c>
      <c r="G321" s="2" t="s">
        <v>48</v>
      </c>
      <c r="H321" s="2">
        <f t="shared" si="4"/>
        <v>0</v>
      </c>
      <c r="I321" s="2" t="s">
        <v>22</v>
      </c>
      <c r="J321" s="2" t="s">
        <v>0</v>
      </c>
    </row>
    <row r="322" spans="1:10" ht="30" x14ac:dyDescent="0.25">
      <c r="A322" s="2">
        <v>2485495</v>
      </c>
      <c r="B322" s="2" t="s">
        <v>664</v>
      </c>
      <c r="C322" s="2" t="s">
        <v>22</v>
      </c>
      <c r="D322" s="2" t="s">
        <v>665</v>
      </c>
      <c r="E322" s="3">
        <v>0</v>
      </c>
      <c r="F322" s="2">
        <v>420</v>
      </c>
      <c r="G322" s="2" t="s">
        <v>36</v>
      </c>
      <c r="H322" s="2">
        <f t="shared" si="4"/>
        <v>0</v>
      </c>
      <c r="I322" s="2" t="s">
        <v>22</v>
      </c>
      <c r="J322" s="2" t="s">
        <v>0</v>
      </c>
    </row>
    <row r="323" spans="1:10" ht="30" x14ac:dyDescent="0.25">
      <c r="A323" s="2">
        <v>2485496</v>
      </c>
      <c r="B323" s="2" t="s">
        <v>666</v>
      </c>
      <c r="C323" s="2" t="s">
        <v>22</v>
      </c>
      <c r="D323" s="2" t="s">
        <v>667</v>
      </c>
      <c r="E323" s="3">
        <v>0</v>
      </c>
      <c r="F323" s="2">
        <v>52</v>
      </c>
      <c r="G323" s="2" t="s">
        <v>36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ht="30" x14ac:dyDescent="0.25">
      <c r="A324" s="2">
        <v>2485497</v>
      </c>
      <c r="B324" s="2" t="s">
        <v>668</v>
      </c>
      <c r="C324" s="2" t="s">
        <v>22</v>
      </c>
      <c r="D324" s="2" t="s">
        <v>669</v>
      </c>
      <c r="E324" s="3">
        <v>0</v>
      </c>
      <c r="F324" s="2">
        <v>420</v>
      </c>
      <c r="G324" s="2" t="s">
        <v>36</v>
      </c>
      <c r="H324" s="2">
        <f t="shared" si="5"/>
        <v>0</v>
      </c>
      <c r="I324" s="2" t="s">
        <v>22</v>
      </c>
      <c r="J324" s="2" t="s">
        <v>0</v>
      </c>
    </row>
    <row r="325" spans="1:10" x14ac:dyDescent="0.25">
      <c r="A325" s="2">
        <v>2485498</v>
      </c>
      <c r="B325" s="2" t="s">
        <v>670</v>
      </c>
      <c r="C325" s="2" t="s">
        <v>22</v>
      </c>
      <c r="D325" s="2" t="s">
        <v>671</v>
      </c>
      <c r="E325" s="3">
        <v>0</v>
      </c>
      <c r="F325" s="2">
        <v>5</v>
      </c>
      <c r="G325" s="2" t="s">
        <v>36</v>
      </c>
      <c r="H325" s="2">
        <f t="shared" si="5"/>
        <v>0</v>
      </c>
      <c r="I325" s="2" t="s">
        <v>22</v>
      </c>
      <c r="J325" s="2" t="s">
        <v>0</v>
      </c>
    </row>
    <row r="326" spans="1:10" ht="30" x14ac:dyDescent="0.25">
      <c r="A326" s="2">
        <v>2485499</v>
      </c>
      <c r="B326" s="2" t="s">
        <v>672</v>
      </c>
      <c r="C326" s="2" t="s">
        <v>22</v>
      </c>
      <c r="D326" s="2" t="s">
        <v>673</v>
      </c>
      <c r="E326" s="3">
        <v>0</v>
      </c>
      <c r="F326" s="2">
        <v>600</v>
      </c>
      <c r="G326" s="2" t="s">
        <v>36</v>
      </c>
      <c r="H326" s="2">
        <f t="shared" si="5"/>
        <v>0</v>
      </c>
      <c r="I326" s="2" t="s">
        <v>22</v>
      </c>
      <c r="J326" s="2" t="s">
        <v>0</v>
      </c>
    </row>
    <row r="327" spans="1:10" x14ac:dyDescent="0.25">
      <c r="A327" s="2">
        <v>2485500</v>
      </c>
      <c r="B327" s="2" t="s">
        <v>674</v>
      </c>
      <c r="C327" s="2" t="s">
        <v>22</v>
      </c>
      <c r="D327" s="2" t="s">
        <v>675</v>
      </c>
      <c r="E327" s="3">
        <v>0</v>
      </c>
      <c r="F327" s="2">
        <v>600</v>
      </c>
      <c r="G327" s="2" t="s">
        <v>36</v>
      </c>
      <c r="H327" s="2">
        <f t="shared" si="5"/>
        <v>0</v>
      </c>
      <c r="I327" s="2" t="s">
        <v>22</v>
      </c>
      <c r="J327" s="2" t="s">
        <v>0</v>
      </c>
    </row>
    <row r="328" spans="1:10" ht="30" x14ac:dyDescent="0.25">
      <c r="A328" s="2">
        <v>2485501</v>
      </c>
      <c r="B328" s="2" t="s">
        <v>676</v>
      </c>
      <c r="C328" s="2" t="s">
        <v>22</v>
      </c>
      <c r="D328" s="2" t="s">
        <v>677</v>
      </c>
      <c r="E328" s="3">
        <v>0</v>
      </c>
      <c r="F328" s="2">
        <v>5</v>
      </c>
      <c r="G328" s="2" t="s">
        <v>36</v>
      </c>
      <c r="H328" s="2">
        <f t="shared" si="5"/>
        <v>0</v>
      </c>
      <c r="I328" s="2" t="s">
        <v>22</v>
      </c>
      <c r="J328" s="2" t="s">
        <v>0</v>
      </c>
    </row>
    <row r="329" spans="1:10" x14ac:dyDescent="0.25">
      <c r="A329" s="2">
        <v>2485502</v>
      </c>
      <c r="B329" s="2" t="s">
        <v>678</v>
      </c>
      <c r="C329" s="2" t="s">
        <v>22</v>
      </c>
      <c r="D329" s="2" t="s">
        <v>679</v>
      </c>
      <c r="E329" s="3">
        <v>0</v>
      </c>
      <c r="F329" s="2">
        <v>5</v>
      </c>
      <c r="G329" s="2" t="s">
        <v>36</v>
      </c>
      <c r="H329" s="2">
        <f t="shared" si="5"/>
        <v>0</v>
      </c>
      <c r="I329" s="2" t="s">
        <v>22</v>
      </c>
      <c r="J329" s="2" t="s">
        <v>0</v>
      </c>
    </row>
    <row r="330" spans="1:10" ht="30" x14ac:dyDescent="0.25">
      <c r="A330" s="2">
        <v>2485503</v>
      </c>
      <c r="B330" s="2" t="s">
        <v>680</v>
      </c>
      <c r="C330" s="2" t="s">
        <v>22</v>
      </c>
      <c r="D330" s="2" t="s">
        <v>681</v>
      </c>
      <c r="E330" s="3">
        <v>0</v>
      </c>
      <c r="F330" s="2">
        <v>88</v>
      </c>
      <c r="G330" s="2" t="s">
        <v>36</v>
      </c>
      <c r="H330" s="2">
        <f t="shared" si="5"/>
        <v>0</v>
      </c>
      <c r="I330" s="2" t="s">
        <v>22</v>
      </c>
      <c r="J330" s="2" t="s">
        <v>0</v>
      </c>
    </row>
    <row r="331" spans="1:10" x14ac:dyDescent="0.25">
      <c r="A331" s="2">
        <v>2485504</v>
      </c>
      <c r="B331" s="2" t="s">
        <v>682</v>
      </c>
      <c r="C331" s="2" t="s">
        <v>22</v>
      </c>
      <c r="D331" s="2" t="s">
        <v>683</v>
      </c>
      <c r="E331" s="3">
        <v>0</v>
      </c>
      <c r="F331" s="2">
        <v>12</v>
      </c>
      <c r="G331" s="2" t="s">
        <v>36</v>
      </c>
      <c r="H331" s="2">
        <f t="shared" si="5"/>
        <v>0</v>
      </c>
      <c r="I331" s="2" t="s">
        <v>22</v>
      </c>
      <c r="J331" s="2" t="s">
        <v>0</v>
      </c>
    </row>
    <row r="332" spans="1:10" x14ac:dyDescent="0.25">
      <c r="A332" s="2">
        <v>2485505</v>
      </c>
      <c r="B332" s="2" t="s">
        <v>684</v>
      </c>
      <c r="C332" s="2" t="s">
        <v>22</v>
      </c>
      <c r="D332" s="2" t="s">
        <v>685</v>
      </c>
      <c r="E332" s="3">
        <v>0</v>
      </c>
      <c r="F332" s="2">
        <v>18</v>
      </c>
      <c r="G332" s="2" t="s">
        <v>36</v>
      </c>
      <c r="H332" s="2">
        <f t="shared" si="5"/>
        <v>0</v>
      </c>
      <c r="I332" s="2" t="s">
        <v>22</v>
      </c>
      <c r="J332" s="2" t="s">
        <v>0</v>
      </c>
    </row>
    <row r="333" spans="1:10" ht="30" x14ac:dyDescent="0.25">
      <c r="A333" s="2">
        <v>2485506</v>
      </c>
      <c r="B333" s="2" t="s">
        <v>686</v>
      </c>
      <c r="C333" s="2" t="s">
        <v>22</v>
      </c>
      <c r="D333" s="2" t="s">
        <v>687</v>
      </c>
      <c r="E333" s="3">
        <v>0</v>
      </c>
      <c r="F333" s="2">
        <v>10</v>
      </c>
      <c r="G333" s="2" t="s">
        <v>36</v>
      </c>
      <c r="H333" s="2">
        <f t="shared" si="5"/>
        <v>0</v>
      </c>
      <c r="I333" s="2" t="s">
        <v>22</v>
      </c>
      <c r="J333" s="2" t="s">
        <v>0</v>
      </c>
    </row>
    <row r="334" spans="1:10" ht="30" x14ac:dyDescent="0.25">
      <c r="A334" s="2">
        <v>2485507</v>
      </c>
      <c r="B334" s="2" t="s">
        <v>688</v>
      </c>
      <c r="C334" s="2" t="s">
        <v>22</v>
      </c>
      <c r="D334" s="2" t="s">
        <v>689</v>
      </c>
      <c r="E334" s="3">
        <v>0</v>
      </c>
      <c r="F334" s="2">
        <v>3</v>
      </c>
      <c r="G334" s="2" t="s">
        <v>36</v>
      </c>
      <c r="H334" s="2">
        <f t="shared" si="5"/>
        <v>0</v>
      </c>
      <c r="I334" s="2" t="s">
        <v>22</v>
      </c>
      <c r="J334" s="2" t="s">
        <v>0</v>
      </c>
    </row>
    <row r="335" spans="1:10" x14ac:dyDescent="0.25">
      <c r="A335" s="2">
        <v>2485508</v>
      </c>
      <c r="B335" s="2" t="s">
        <v>690</v>
      </c>
      <c r="C335" s="2" t="s">
        <v>22</v>
      </c>
      <c r="D335" s="2" t="s">
        <v>691</v>
      </c>
      <c r="E335" s="3">
        <v>0</v>
      </c>
      <c r="F335" s="2">
        <v>1</v>
      </c>
      <c r="G335" s="2" t="s">
        <v>36</v>
      </c>
      <c r="H335" s="2">
        <f t="shared" si="5"/>
        <v>0</v>
      </c>
      <c r="I335" s="2" t="s">
        <v>22</v>
      </c>
      <c r="J335" s="2" t="s">
        <v>0</v>
      </c>
    </row>
    <row r="336" spans="1:10" x14ac:dyDescent="0.25">
      <c r="A336" s="2">
        <v>2485509</v>
      </c>
      <c r="B336" s="2" t="s">
        <v>692</v>
      </c>
      <c r="C336" s="2" t="s">
        <v>22</v>
      </c>
      <c r="D336" s="2" t="s">
        <v>693</v>
      </c>
      <c r="E336" s="3">
        <v>0</v>
      </c>
      <c r="F336" s="2">
        <v>65</v>
      </c>
      <c r="G336" s="2" t="s">
        <v>36</v>
      </c>
      <c r="H336" s="2">
        <f t="shared" si="5"/>
        <v>0</v>
      </c>
      <c r="I336" s="2" t="s">
        <v>22</v>
      </c>
      <c r="J336" s="2" t="s">
        <v>0</v>
      </c>
    </row>
    <row r="337" spans="1:10" x14ac:dyDescent="0.25">
      <c r="A337" s="2">
        <v>2485510</v>
      </c>
      <c r="B337" s="2" t="s">
        <v>694</v>
      </c>
      <c r="C337" s="2" t="s">
        <v>22</v>
      </c>
      <c r="D337" s="2" t="s">
        <v>695</v>
      </c>
      <c r="E337" s="3">
        <v>0</v>
      </c>
      <c r="F337" s="2">
        <v>23</v>
      </c>
      <c r="G337" s="2" t="s">
        <v>36</v>
      </c>
      <c r="H337" s="2">
        <f t="shared" si="5"/>
        <v>0</v>
      </c>
      <c r="I337" s="2" t="s">
        <v>22</v>
      </c>
      <c r="J337" s="2" t="s">
        <v>0</v>
      </c>
    </row>
    <row r="338" spans="1:10" x14ac:dyDescent="0.25">
      <c r="A338" s="2">
        <v>2485511</v>
      </c>
      <c r="B338" s="2" t="s">
        <v>696</v>
      </c>
      <c r="C338" s="2" t="s">
        <v>22</v>
      </c>
      <c r="D338" s="2" t="s">
        <v>697</v>
      </c>
      <c r="E338" s="3">
        <v>0</v>
      </c>
      <c r="F338" s="2">
        <v>12</v>
      </c>
      <c r="G338" s="2" t="s">
        <v>36</v>
      </c>
      <c r="H338" s="2">
        <f t="shared" si="5"/>
        <v>0</v>
      </c>
      <c r="I338" s="2" t="s">
        <v>22</v>
      </c>
      <c r="J338" s="2" t="s">
        <v>0</v>
      </c>
    </row>
    <row r="339" spans="1:10" x14ac:dyDescent="0.25">
      <c r="A339" s="2">
        <v>2485512</v>
      </c>
      <c r="B339" s="2" t="s">
        <v>698</v>
      </c>
      <c r="C339" s="2" t="s">
        <v>22</v>
      </c>
      <c r="D339" s="2" t="s">
        <v>699</v>
      </c>
      <c r="E339" s="3">
        <v>0</v>
      </c>
      <c r="F339" s="2">
        <v>8</v>
      </c>
      <c r="G339" s="2" t="s">
        <v>36</v>
      </c>
      <c r="H339" s="2">
        <f t="shared" si="5"/>
        <v>0</v>
      </c>
      <c r="I339" s="2" t="s">
        <v>22</v>
      </c>
      <c r="J339" s="2" t="s">
        <v>0</v>
      </c>
    </row>
    <row r="340" spans="1:10" ht="30" x14ac:dyDescent="0.25">
      <c r="A340" s="2">
        <v>2485513</v>
      </c>
      <c r="B340" s="2" t="s">
        <v>700</v>
      </c>
      <c r="C340" s="2" t="s">
        <v>22</v>
      </c>
      <c r="D340" s="2" t="s">
        <v>701</v>
      </c>
      <c r="E340" s="3">
        <v>0</v>
      </c>
      <c r="F340" s="2">
        <v>10</v>
      </c>
      <c r="G340" s="2" t="s">
        <v>36</v>
      </c>
      <c r="H340" s="2">
        <f t="shared" si="5"/>
        <v>0</v>
      </c>
      <c r="I340" s="2" t="s">
        <v>22</v>
      </c>
      <c r="J340" s="2" t="s">
        <v>0</v>
      </c>
    </row>
    <row r="341" spans="1:10" x14ac:dyDescent="0.25">
      <c r="A341" s="2">
        <v>2485514</v>
      </c>
      <c r="B341" s="2" t="s">
        <v>702</v>
      </c>
      <c r="C341" s="2" t="s">
        <v>22</v>
      </c>
      <c r="D341" s="2" t="s">
        <v>703</v>
      </c>
      <c r="E341" s="3">
        <v>0</v>
      </c>
      <c r="F341" s="2">
        <v>7</v>
      </c>
      <c r="G341" s="2" t="s">
        <v>36</v>
      </c>
      <c r="H341" s="2">
        <f t="shared" si="5"/>
        <v>0</v>
      </c>
      <c r="I341" s="2" t="s">
        <v>22</v>
      </c>
      <c r="J341" s="2" t="s">
        <v>0</v>
      </c>
    </row>
    <row r="342" spans="1:10" ht="45" x14ac:dyDescent="0.25">
      <c r="A342" s="2">
        <v>2485515</v>
      </c>
      <c r="B342" s="2" t="s">
        <v>704</v>
      </c>
      <c r="C342" s="2" t="s">
        <v>22</v>
      </c>
      <c r="D342" s="2" t="s">
        <v>705</v>
      </c>
      <c r="E342" s="3">
        <v>0</v>
      </c>
      <c r="F342" s="2">
        <v>8</v>
      </c>
      <c r="G342" s="2" t="s">
        <v>36</v>
      </c>
      <c r="H342" s="2">
        <f t="shared" si="5"/>
        <v>0</v>
      </c>
      <c r="I342" s="2" t="s">
        <v>22</v>
      </c>
      <c r="J342" s="2" t="s">
        <v>0</v>
      </c>
    </row>
    <row r="343" spans="1:10" x14ac:dyDescent="0.25">
      <c r="A343" s="2">
        <v>2485516</v>
      </c>
      <c r="B343" s="2" t="s">
        <v>706</v>
      </c>
      <c r="C343" s="2" t="s">
        <v>22</v>
      </c>
      <c r="D343" s="2" t="s">
        <v>707</v>
      </c>
      <c r="E343" s="3">
        <v>0</v>
      </c>
      <c r="F343" s="2">
        <v>8</v>
      </c>
      <c r="G343" s="2" t="s">
        <v>36</v>
      </c>
      <c r="H343" s="2">
        <f t="shared" si="5"/>
        <v>0</v>
      </c>
      <c r="I343" s="2" t="s">
        <v>22</v>
      </c>
      <c r="J343" s="2" t="s">
        <v>0</v>
      </c>
    </row>
    <row r="344" spans="1:10" ht="30" x14ac:dyDescent="0.25">
      <c r="A344" s="2">
        <v>2485517</v>
      </c>
      <c r="B344" s="2" t="s">
        <v>708</v>
      </c>
      <c r="C344" s="2" t="s">
        <v>22</v>
      </c>
      <c r="D344" s="2" t="s">
        <v>709</v>
      </c>
      <c r="E344" s="3">
        <v>0</v>
      </c>
      <c r="F344" s="2">
        <v>2</v>
      </c>
      <c r="G344" s="2" t="s">
        <v>36</v>
      </c>
      <c r="H344" s="2">
        <f t="shared" si="5"/>
        <v>0</v>
      </c>
      <c r="I344" s="2" t="s">
        <v>22</v>
      </c>
      <c r="J344" s="2" t="s">
        <v>0</v>
      </c>
    </row>
    <row r="345" spans="1:10" ht="30" x14ac:dyDescent="0.25">
      <c r="A345" s="2">
        <v>2485518</v>
      </c>
      <c r="B345" s="2" t="s">
        <v>710</v>
      </c>
      <c r="C345" s="2" t="s">
        <v>22</v>
      </c>
      <c r="D345" s="2" t="s">
        <v>711</v>
      </c>
      <c r="E345" s="3">
        <v>0</v>
      </c>
      <c r="F345" s="2">
        <v>6</v>
      </c>
      <c r="G345" s="2" t="s">
        <v>36</v>
      </c>
      <c r="H345" s="2">
        <f t="shared" si="5"/>
        <v>0</v>
      </c>
      <c r="I345" s="2" t="s">
        <v>22</v>
      </c>
      <c r="J345" s="2" t="s">
        <v>0</v>
      </c>
    </row>
    <row r="346" spans="1:10" ht="30" x14ac:dyDescent="0.25">
      <c r="A346" s="2">
        <v>2485519</v>
      </c>
      <c r="B346" s="2" t="s">
        <v>712</v>
      </c>
      <c r="C346" s="2" t="s">
        <v>22</v>
      </c>
      <c r="D346" s="2" t="s">
        <v>713</v>
      </c>
      <c r="E346" s="3">
        <v>0</v>
      </c>
      <c r="F346" s="2">
        <v>6</v>
      </c>
      <c r="G346" s="2" t="s">
        <v>36</v>
      </c>
      <c r="H346" s="2">
        <f t="shared" si="5"/>
        <v>0</v>
      </c>
      <c r="I346" s="2" t="s">
        <v>22</v>
      </c>
      <c r="J346" s="2" t="s">
        <v>0</v>
      </c>
    </row>
    <row r="347" spans="1:10" ht="30" x14ac:dyDescent="0.25">
      <c r="A347" s="2">
        <v>2485520</v>
      </c>
      <c r="B347" s="2" t="s">
        <v>714</v>
      </c>
      <c r="C347" s="2" t="s">
        <v>22</v>
      </c>
      <c r="D347" s="2" t="s">
        <v>715</v>
      </c>
      <c r="E347" s="3">
        <v>0</v>
      </c>
      <c r="F347" s="2">
        <v>2</v>
      </c>
      <c r="G347" s="2" t="s">
        <v>36</v>
      </c>
      <c r="H347" s="2">
        <f t="shared" si="5"/>
        <v>0</v>
      </c>
      <c r="I347" s="2" t="s">
        <v>22</v>
      </c>
      <c r="J347" s="2" t="s">
        <v>0</v>
      </c>
    </row>
    <row r="348" spans="1:10" ht="30" x14ac:dyDescent="0.25">
      <c r="A348" s="2">
        <v>2485521</v>
      </c>
      <c r="B348" s="2" t="s">
        <v>716</v>
      </c>
      <c r="C348" s="2" t="s">
        <v>22</v>
      </c>
      <c r="D348" s="2" t="s">
        <v>717</v>
      </c>
      <c r="E348" s="3">
        <v>0</v>
      </c>
      <c r="F348" s="2">
        <v>5</v>
      </c>
      <c r="G348" s="2" t="s">
        <v>36</v>
      </c>
      <c r="H348" s="2">
        <f t="shared" si="5"/>
        <v>0</v>
      </c>
      <c r="I348" s="2" t="s">
        <v>22</v>
      </c>
      <c r="J348" s="2" t="s">
        <v>0</v>
      </c>
    </row>
    <row r="349" spans="1:10" x14ac:dyDescent="0.25">
      <c r="A349" s="2">
        <v>2485522</v>
      </c>
      <c r="B349" s="2" t="s">
        <v>718</v>
      </c>
      <c r="C349" s="2" t="s">
        <v>22</v>
      </c>
      <c r="D349" s="2" t="s">
        <v>719</v>
      </c>
      <c r="E349" s="3">
        <v>0</v>
      </c>
      <c r="F349" s="2">
        <v>5</v>
      </c>
      <c r="G349" s="2" t="s">
        <v>36</v>
      </c>
      <c r="H349" s="2">
        <f t="shared" si="5"/>
        <v>0</v>
      </c>
      <c r="I349" s="2" t="s">
        <v>22</v>
      </c>
      <c r="J349" s="2" t="s">
        <v>0</v>
      </c>
    </row>
    <row r="350" spans="1:10" ht="45" x14ac:dyDescent="0.25">
      <c r="A350" s="2">
        <v>2485523</v>
      </c>
      <c r="B350" s="2" t="s">
        <v>720</v>
      </c>
      <c r="C350" s="2" t="s">
        <v>22</v>
      </c>
      <c r="D350" s="2" t="s">
        <v>721</v>
      </c>
      <c r="E350" s="3">
        <v>0</v>
      </c>
      <c r="F350" s="2">
        <v>5</v>
      </c>
      <c r="G350" s="2" t="s">
        <v>36</v>
      </c>
      <c r="H350" s="2">
        <f t="shared" si="5"/>
        <v>0</v>
      </c>
      <c r="I350" s="2" t="s">
        <v>22</v>
      </c>
      <c r="J350" s="2" t="s">
        <v>0</v>
      </c>
    </row>
    <row r="351" spans="1:10" ht="30" x14ac:dyDescent="0.25">
      <c r="A351" s="2">
        <v>2485524</v>
      </c>
      <c r="B351" s="2" t="s">
        <v>722</v>
      </c>
      <c r="C351" s="2" t="s">
        <v>22</v>
      </c>
      <c r="D351" s="2" t="s">
        <v>723</v>
      </c>
      <c r="E351" s="3">
        <v>0</v>
      </c>
      <c r="F351" s="2">
        <v>206</v>
      </c>
      <c r="G351" s="2" t="s">
        <v>36</v>
      </c>
      <c r="H351" s="2">
        <f t="shared" si="5"/>
        <v>0</v>
      </c>
      <c r="I351" s="2" t="s">
        <v>22</v>
      </c>
      <c r="J351" s="2" t="s">
        <v>0</v>
      </c>
    </row>
    <row r="352" spans="1:10" ht="30" x14ac:dyDescent="0.25">
      <c r="A352" s="2">
        <v>2485525</v>
      </c>
      <c r="B352" s="2" t="s">
        <v>724</v>
      </c>
      <c r="C352" s="2" t="s">
        <v>22</v>
      </c>
      <c r="D352" s="2" t="s">
        <v>725</v>
      </c>
      <c r="E352" s="3">
        <v>0</v>
      </c>
      <c r="F352" s="2">
        <v>31</v>
      </c>
      <c r="G352" s="2" t="s">
        <v>36</v>
      </c>
      <c r="H352" s="2">
        <f t="shared" si="5"/>
        <v>0</v>
      </c>
      <c r="I352" s="2" t="s">
        <v>22</v>
      </c>
      <c r="J352" s="2" t="s">
        <v>0</v>
      </c>
    </row>
    <row r="353" spans="1:10" x14ac:dyDescent="0.25">
      <c r="A353" s="2">
        <v>2485526</v>
      </c>
      <c r="B353" s="2" t="s">
        <v>726</v>
      </c>
      <c r="C353" s="2" t="s">
        <v>22</v>
      </c>
      <c r="D353" s="2" t="s">
        <v>727</v>
      </c>
      <c r="E353" s="3">
        <v>0</v>
      </c>
      <c r="F353" s="2">
        <v>176</v>
      </c>
      <c r="G353" s="2" t="s">
        <v>36</v>
      </c>
      <c r="H353" s="2">
        <f t="shared" si="5"/>
        <v>0</v>
      </c>
      <c r="I353" s="2" t="s">
        <v>22</v>
      </c>
      <c r="J353" s="2" t="s">
        <v>0</v>
      </c>
    </row>
    <row r="354" spans="1:10" ht="30" x14ac:dyDescent="0.25">
      <c r="A354" s="2">
        <v>2485527</v>
      </c>
      <c r="B354" s="2" t="s">
        <v>728</v>
      </c>
      <c r="C354" s="2" t="s">
        <v>22</v>
      </c>
      <c r="D354" s="2" t="s">
        <v>729</v>
      </c>
      <c r="E354" s="3">
        <v>0</v>
      </c>
      <c r="F354" s="2">
        <v>31</v>
      </c>
      <c r="G354" s="2" t="s">
        <v>36</v>
      </c>
      <c r="H354" s="2">
        <f t="shared" si="5"/>
        <v>0</v>
      </c>
      <c r="I354" s="2" t="s">
        <v>22</v>
      </c>
      <c r="J354" s="2" t="s">
        <v>0</v>
      </c>
    </row>
    <row r="355" spans="1:10" ht="30" x14ac:dyDescent="0.25">
      <c r="A355" s="2">
        <v>2485528</v>
      </c>
      <c r="B355" s="2" t="s">
        <v>730</v>
      </c>
      <c r="C355" s="2" t="s">
        <v>22</v>
      </c>
      <c r="D355" s="2" t="s">
        <v>731</v>
      </c>
      <c r="E355" s="3">
        <v>0</v>
      </c>
      <c r="F355" s="2">
        <v>30</v>
      </c>
      <c r="G355" s="2" t="s">
        <v>36</v>
      </c>
      <c r="H355" s="2">
        <f t="shared" si="5"/>
        <v>0</v>
      </c>
      <c r="I355" s="2" t="s">
        <v>22</v>
      </c>
      <c r="J355" s="2" t="s">
        <v>0</v>
      </c>
    </row>
    <row r="356" spans="1:10" ht="30" x14ac:dyDescent="0.25">
      <c r="A356" s="2">
        <v>2485529</v>
      </c>
      <c r="B356" s="2" t="s">
        <v>732</v>
      </c>
      <c r="C356" s="2" t="s">
        <v>22</v>
      </c>
      <c r="D356" s="2" t="s">
        <v>733</v>
      </c>
      <c r="E356" s="3">
        <v>0</v>
      </c>
      <c r="F356" s="2">
        <v>10</v>
      </c>
      <c r="G356" s="2" t="s">
        <v>36</v>
      </c>
      <c r="H356" s="2">
        <f t="shared" si="5"/>
        <v>0</v>
      </c>
      <c r="I356" s="2" t="s">
        <v>22</v>
      </c>
      <c r="J356" s="2" t="s">
        <v>0</v>
      </c>
    </row>
    <row r="357" spans="1:10" ht="30" x14ac:dyDescent="0.25">
      <c r="A357" s="2">
        <v>2485530</v>
      </c>
      <c r="B357" s="2" t="s">
        <v>734</v>
      </c>
      <c r="C357" s="2" t="s">
        <v>22</v>
      </c>
      <c r="D357" s="2" t="s">
        <v>735</v>
      </c>
      <c r="E357" s="3">
        <v>0</v>
      </c>
      <c r="F357" s="2">
        <v>4</v>
      </c>
      <c r="G357" s="2" t="s">
        <v>36</v>
      </c>
      <c r="H357" s="2">
        <f t="shared" si="5"/>
        <v>0</v>
      </c>
      <c r="I357" s="2" t="s">
        <v>22</v>
      </c>
      <c r="J357" s="2" t="s">
        <v>0</v>
      </c>
    </row>
    <row r="358" spans="1:10" ht="30" x14ac:dyDescent="0.25">
      <c r="A358" s="2">
        <v>2485531</v>
      </c>
      <c r="B358" s="2" t="s">
        <v>736</v>
      </c>
      <c r="C358" s="2" t="s">
        <v>22</v>
      </c>
      <c r="D358" s="2" t="s">
        <v>737</v>
      </c>
      <c r="E358" s="3">
        <v>0</v>
      </c>
      <c r="F358" s="2">
        <v>4</v>
      </c>
      <c r="G358" s="2" t="s">
        <v>36</v>
      </c>
      <c r="H358" s="2">
        <f t="shared" si="5"/>
        <v>0</v>
      </c>
      <c r="I358" s="2" t="s">
        <v>22</v>
      </c>
      <c r="J358" s="2" t="s">
        <v>0</v>
      </c>
    </row>
    <row r="359" spans="1:10" x14ac:dyDescent="0.25">
      <c r="A359" s="2">
        <v>2485532</v>
      </c>
      <c r="B359" s="2" t="s">
        <v>738</v>
      </c>
      <c r="C359" s="2" t="s">
        <v>22</v>
      </c>
      <c r="D359" s="2" t="s">
        <v>739</v>
      </c>
      <c r="E359" s="3">
        <v>0</v>
      </c>
      <c r="F359" s="2">
        <v>31</v>
      </c>
      <c r="G359" s="2" t="s">
        <v>36</v>
      </c>
      <c r="H359" s="2">
        <f t="shared" si="5"/>
        <v>0</v>
      </c>
      <c r="I359" s="2" t="s">
        <v>22</v>
      </c>
      <c r="J359" s="2" t="s">
        <v>0</v>
      </c>
    </row>
    <row r="360" spans="1:10" x14ac:dyDescent="0.25">
      <c r="A360" s="2">
        <v>2485533</v>
      </c>
      <c r="B360" s="2" t="s">
        <v>740</v>
      </c>
      <c r="C360" s="2" t="s">
        <v>22</v>
      </c>
      <c r="D360" s="2" t="s">
        <v>741</v>
      </c>
      <c r="E360" s="3">
        <v>0</v>
      </c>
      <c r="F360" s="2">
        <v>31</v>
      </c>
      <c r="G360" s="2" t="s">
        <v>36</v>
      </c>
      <c r="H360" s="2">
        <f t="shared" si="5"/>
        <v>0</v>
      </c>
      <c r="I360" s="2" t="s">
        <v>22</v>
      </c>
      <c r="J360" s="2" t="s">
        <v>0</v>
      </c>
    </row>
    <row r="361" spans="1:10" ht="45" x14ac:dyDescent="0.25">
      <c r="A361" s="2">
        <v>2485534</v>
      </c>
      <c r="B361" s="2" t="s">
        <v>742</v>
      </c>
      <c r="C361" s="2" t="s">
        <v>22</v>
      </c>
      <c r="D361" s="2" t="s">
        <v>743</v>
      </c>
      <c r="E361" s="3">
        <v>0</v>
      </c>
      <c r="F361" s="2">
        <v>2</v>
      </c>
      <c r="G361" s="2" t="s">
        <v>36</v>
      </c>
      <c r="H361" s="2">
        <f t="shared" si="5"/>
        <v>0</v>
      </c>
      <c r="I361" s="2" t="s">
        <v>22</v>
      </c>
      <c r="J361" s="2" t="s">
        <v>0</v>
      </c>
    </row>
    <row r="362" spans="1:10" x14ac:dyDescent="0.25">
      <c r="A362" s="2">
        <v>2485535</v>
      </c>
      <c r="B362" s="2" t="s">
        <v>744</v>
      </c>
      <c r="C362" s="2" t="s">
        <v>22</v>
      </c>
      <c r="D362" s="2" t="s">
        <v>745</v>
      </c>
      <c r="E362" s="3">
        <v>0</v>
      </c>
      <c r="F362" s="2">
        <v>2</v>
      </c>
      <c r="G362" s="2" t="s">
        <v>36</v>
      </c>
      <c r="H362" s="2">
        <f t="shared" si="5"/>
        <v>0</v>
      </c>
      <c r="I362" s="2" t="s">
        <v>22</v>
      </c>
      <c r="J362" s="2" t="s">
        <v>0</v>
      </c>
    </row>
    <row r="363" spans="1:10" ht="30" x14ac:dyDescent="0.25">
      <c r="A363" s="2">
        <v>2485536</v>
      </c>
      <c r="B363" s="2" t="s">
        <v>746</v>
      </c>
      <c r="C363" s="2" t="s">
        <v>22</v>
      </c>
      <c r="D363" s="2" t="s">
        <v>747</v>
      </c>
      <c r="E363" s="3">
        <v>0</v>
      </c>
      <c r="F363" s="2">
        <v>1</v>
      </c>
      <c r="G363" s="2" t="s">
        <v>36</v>
      </c>
      <c r="H363" s="2">
        <f t="shared" si="5"/>
        <v>0</v>
      </c>
      <c r="I363" s="2" t="s">
        <v>22</v>
      </c>
      <c r="J363" s="2" t="s">
        <v>0</v>
      </c>
    </row>
    <row r="364" spans="1:10" ht="30" x14ac:dyDescent="0.25">
      <c r="A364" s="2">
        <v>2485537</v>
      </c>
      <c r="B364" s="2" t="s">
        <v>748</v>
      </c>
      <c r="C364" s="2" t="s">
        <v>22</v>
      </c>
      <c r="D364" s="2" t="s">
        <v>749</v>
      </c>
      <c r="E364" s="3">
        <v>0</v>
      </c>
      <c r="F364" s="2">
        <v>1</v>
      </c>
      <c r="G364" s="2" t="s">
        <v>36</v>
      </c>
      <c r="H364" s="2">
        <f t="shared" si="5"/>
        <v>0</v>
      </c>
      <c r="I364" s="2" t="s">
        <v>22</v>
      </c>
      <c r="J364" s="2" t="s">
        <v>0</v>
      </c>
    </row>
    <row r="365" spans="1:10" ht="30" x14ac:dyDescent="0.25">
      <c r="A365" s="2">
        <v>2485538</v>
      </c>
      <c r="B365" s="2" t="s">
        <v>750</v>
      </c>
      <c r="C365" s="2" t="s">
        <v>22</v>
      </c>
      <c r="D365" s="2" t="s">
        <v>751</v>
      </c>
      <c r="E365" s="3">
        <v>0</v>
      </c>
      <c r="F365" s="2">
        <v>35</v>
      </c>
      <c r="G365" s="2" t="s">
        <v>36</v>
      </c>
      <c r="H365" s="2">
        <f t="shared" si="5"/>
        <v>0</v>
      </c>
      <c r="I365" s="2" t="s">
        <v>22</v>
      </c>
      <c r="J365" s="2" t="s">
        <v>0</v>
      </c>
    </row>
    <row r="366" spans="1:10" ht="30" x14ac:dyDescent="0.25">
      <c r="A366" s="2">
        <v>2485539</v>
      </c>
      <c r="B366" s="2" t="s">
        <v>752</v>
      </c>
      <c r="C366" s="2" t="s">
        <v>22</v>
      </c>
      <c r="D366" s="2" t="s">
        <v>753</v>
      </c>
      <c r="E366" s="3">
        <v>0</v>
      </c>
      <c r="F366" s="2">
        <v>14</v>
      </c>
      <c r="G366" s="2" t="s">
        <v>36</v>
      </c>
      <c r="H366" s="2">
        <f t="shared" si="5"/>
        <v>0</v>
      </c>
      <c r="I366" s="2" t="s">
        <v>22</v>
      </c>
      <c r="J366" s="2" t="s">
        <v>0</v>
      </c>
    </row>
    <row r="367" spans="1:10" ht="30" x14ac:dyDescent="0.25">
      <c r="A367" s="2">
        <v>2485540</v>
      </c>
      <c r="B367" s="2" t="s">
        <v>754</v>
      </c>
      <c r="C367" s="2" t="s">
        <v>22</v>
      </c>
      <c r="D367" s="2" t="s">
        <v>755</v>
      </c>
      <c r="E367" s="3">
        <v>0</v>
      </c>
      <c r="F367" s="2">
        <v>10</v>
      </c>
      <c r="G367" s="2" t="s">
        <v>36</v>
      </c>
      <c r="H367" s="2">
        <f t="shared" si="5"/>
        <v>0</v>
      </c>
      <c r="I367" s="2" t="s">
        <v>22</v>
      </c>
      <c r="J367" s="2" t="s">
        <v>0</v>
      </c>
    </row>
    <row r="368" spans="1:10" ht="30" x14ac:dyDescent="0.25">
      <c r="A368" s="2">
        <v>2485541</v>
      </c>
      <c r="B368" s="2" t="s">
        <v>756</v>
      </c>
      <c r="C368" s="2" t="s">
        <v>22</v>
      </c>
      <c r="D368" s="2" t="s">
        <v>757</v>
      </c>
      <c r="E368" s="3">
        <v>0</v>
      </c>
      <c r="F368" s="2">
        <v>120</v>
      </c>
      <c r="G368" s="2" t="s">
        <v>36</v>
      </c>
      <c r="H368" s="2">
        <f t="shared" si="5"/>
        <v>0</v>
      </c>
      <c r="I368" s="2" t="s">
        <v>22</v>
      </c>
      <c r="J368" s="2" t="s">
        <v>0</v>
      </c>
    </row>
    <row r="369" spans="1:10" x14ac:dyDescent="0.25">
      <c r="A369" s="2">
        <v>2485542</v>
      </c>
      <c r="B369" s="2" t="s">
        <v>758</v>
      </c>
      <c r="C369" s="2" t="s">
        <v>22</v>
      </c>
      <c r="D369" s="2" t="s">
        <v>759</v>
      </c>
      <c r="E369" s="3">
        <v>0</v>
      </c>
      <c r="F369" s="2">
        <v>9</v>
      </c>
      <c r="G369" s="2" t="s">
        <v>36</v>
      </c>
      <c r="H369" s="2">
        <f t="shared" si="5"/>
        <v>0</v>
      </c>
      <c r="I369" s="2" t="s">
        <v>22</v>
      </c>
      <c r="J369" s="2" t="s">
        <v>0</v>
      </c>
    </row>
    <row r="370" spans="1:10" x14ac:dyDescent="0.25">
      <c r="A370" s="2">
        <v>2485543</v>
      </c>
      <c r="B370" s="2" t="s">
        <v>760</v>
      </c>
      <c r="C370" s="2" t="s">
        <v>22</v>
      </c>
      <c r="D370" s="2" t="s">
        <v>761</v>
      </c>
      <c r="E370" s="3">
        <v>0</v>
      </c>
      <c r="F370" s="2">
        <v>1</v>
      </c>
      <c r="G370" s="2" t="s">
        <v>188</v>
      </c>
      <c r="H370" s="2">
        <f t="shared" si="5"/>
        <v>0</v>
      </c>
      <c r="I370" s="2" t="s">
        <v>22</v>
      </c>
      <c r="J370" s="2" t="s">
        <v>0</v>
      </c>
    </row>
    <row r="371" spans="1:10" x14ac:dyDescent="0.25">
      <c r="A371" s="2">
        <v>2485544</v>
      </c>
      <c r="B371" s="2" t="s">
        <v>762</v>
      </c>
      <c r="C371" s="2" t="s">
        <v>22</v>
      </c>
      <c r="D371" s="2" t="s">
        <v>763</v>
      </c>
      <c r="E371" s="3">
        <v>0</v>
      </c>
      <c r="F371" s="2">
        <v>1</v>
      </c>
      <c r="G371" s="2" t="s">
        <v>188</v>
      </c>
      <c r="H371" s="2">
        <f t="shared" si="5"/>
        <v>0</v>
      </c>
      <c r="I371" s="2" t="s">
        <v>22</v>
      </c>
      <c r="J371" s="2" t="s">
        <v>0</v>
      </c>
    </row>
    <row r="372" spans="1:10" x14ac:dyDescent="0.25">
      <c r="A372" s="2">
        <v>2485545</v>
      </c>
      <c r="B372" s="2" t="s">
        <v>764</v>
      </c>
      <c r="C372" s="2" t="s">
        <v>22</v>
      </c>
      <c r="D372" s="2" t="s">
        <v>765</v>
      </c>
      <c r="E372" s="3">
        <v>0</v>
      </c>
      <c r="F372" s="2">
        <v>6</v>
      </c>
      <c r="G372" s="2" t="s">
        <v>188</v>
      </c>
      <c r="H372" s="2">
        <f t="shared" si="5"/>
        <v>0</v>
      </c>
      <c r="I372" s="2" t="s">
        <v>22</v>
      </c>
      <c r="J372" s="2" t="s">
        <v>0</v>
      </c>
    </row>
    <row r="373" spans="1:10" x14ac:dyDescent="0.25">
      <c r="A373" s="2">
        <v>2485546</v>
      </c>
      <c r="B373" s="2" t="s">
        <v>766</v>
      </c>
      <c r="C373" s="2" t="s">
        <v>767</v>
      </c>
      <c r="D373" s="2" t="s">
        <v>768</v>
      </c>
      <c r="E373" s="2">
        <f>ROUND(H374+H375+H376+H377+H378+H379+H380+H381+H382+H383+H384+H385+H386+H387+H388+H389,2)</f>
        <v>0</v>
      </c>
      <c r="F373" s="2">
        <v>1</v>
      </c>
      <c r="G373" s="2" t="s">
        <v>0</v>
      </c>
      <c r="H373" s="2">
        <f t="shared" si="5"/>
        <v>0</v>
      </c>
      <c r="I373" s="2" t="s">
        <v>22</v>
      </c>
      <c r="J373" s="2" t="s">
        <v>0</v>
      </c>
    </row>
    <row r="374" spans="1:10" ht="30" x14ac:dyDescent="0.25">
      <c r="A374" s="2">
        <v>2485547</v>
      </c>
      <c r="B374" s="2" t="s">
        <v>769</v>
      </c>
      <c r="C374" s="2" t="s">
        <v>22</v>
      </c>
      <c r="D374" s="2" t="s">
        <v>770</v>
      </c>
      <c r="E374" s="3">
        <v>0</v>
      </c>
      <c r="F374" s="2">
        <v>28</v>
      </c>
      <c r="G374" s="2" t="s">
        <v>36</v>
      </c>
      <c r="H374" s="2">
        <f t="shared" si="5"/>
        <v>0</v>
      </c>
      <c r="I374" s="2" t="s">
        <v>22</v>
      </c>
      <c r="J374" s="2" t="s">
        <v>771</v>
      </c>
    </row>
    <row r="375" spans="1:10" ht="30" x14ac:dyDescent="0.25">
      <c r="A375" s="2">
        <v>2485548</v>
      </c>
      <c r="B375" s="2" t="s">
        <v>772</v>
      </c>
      <c r="C375" s="2" t="s">
        <v>22</v>
      </c>
      <c r="D375" s="2" t="s">
        <v>773</v>
      </c>
      <c r="E375" s="3">
        <v>0</v>
      </c>
      <c r="F375" s="2">
        <v>13</v>
      </c>
      <c r="G375" s="2" t="s">
        <v>36</v>
      </c>
      <c r="H375" s="2">
        <f t="shared" si="5"/>
        <v>0</v>
      </c>
      <c r="I375" s="2" t="s">
        <v>22</v>
      </c>
      <c r="J375" s="2" t="s">
        <v>774</v>
      </c>
    </row>
    <row r="376" spans="1:10" ht="30" x14ac:dyDescent="0.25">
      <c r="A376" s="2">
        <v>2485549</v>
      </c>
      <c r="B376" s="2" t="s">
        <v>775</v>
      </c>
      <c r="C376" s="2" t="s">
        <v>22</v>
      </c>
      <c r="D376" s="2" t="s">
        <v>776</v>
      </c>
      <c r="E376" s="3">
        <v>0</v>
      </c>
      <c r="F376" s="2">
        <v>53</v>
      </c>
      <c r="G376" s="2" t="s">
        <v>36</v>
      </c>
      <c r="H376" s="2">
        <f t="shared" si="5"/>
        <v>0</v>
      </c>
      <c r="I376" s="2" t="s">
        <v>22</v>
      </c>
      <c r="J376" s="2" t="s">
        <v>777</v>
      </c>
    </row>
    <row r="377" spans="1:10" ht="45" x14ac:dyDescent="0.25">
      <c r="A377" s="2">
        <v>2485550</v>
      </c>
      <c r="B377" s="2" t="s">
        <v>778</v>
      </c>
      <c r="C377" s="2" t="s">
        <v>22</v>
      </c>
      <c r="D377" s="2" t="s">
        <v>779</v>
      </c>
      <c r="E377" s="3">
        <v>0</v>
      </c>
      <c r="F377" s="2">
        <v>16</v>
      </c>
      <c r="G377" s="2" t="s">
        <v>36</v>
      </c>
      <c r="H377" s="2">
        <f t="shared" si="5"/>
        <v>0</v>
      </c>
      <c r="I377" s="2" t="s">
        <v>22</v>
      </c>
      <c r="J377" s="2" t="s">
        <v>780</v>
      </c>
    </row>
    <row r="378" spans="1:10" ht="45" x14ac:dyDescent="0.25">
      <c r="A378" s="2">
        <v>2485551</v>
      </c>
      <c r="B378" s="2" t="s">
        <v>781</v>
      </c>
      <c r="C378" s="2" t="s">
        <v>22</v>
      </c>
      <c r="D378" s="2" t="s">
        <v>782</v>
      </c>
      <c r="E378" s="3">
        <v>0</v>
      </c>
      <c r="F378" s="2">
        <v>14</v>
      </c>
      <c r="G378" s="2" t="s">
        <v>36</v>
      </c>
      <c r="H378" s="2">
        <f t="shared" si="5"/>
        <v>0</v>
      </c>
      <c r="I378" s="2" t="s">
        <v>22</v>
      </c>
      <c r="J378" s="2" t="s">
        <v>783</v>
      </c>
    </row>
    <row r="379" spans="1:10" ht="45" x14ac:dyDescent="0.25">
      <c r="A379" s="2">
        <v>2485552</v>
      </c>
      <c r="B379" s="2" t="s">
        <v>784</v>
      </c>
      <c r="C379" s="2" t="s">
        <v>22</v>
      </c>
      <c r="D379" s="2" t="s">
        <v>785</v>
      </c>
      <c r="E379" s="3">
        <v>0</v>
      </c>
      <c r="F379" s="2">
        <v>14</v>
      </c>
      <c r="G379" s="2" t="s">
        <v>36</v>
      </c>
      <c r="H379" s="2">
        <f t="shared" si="5"/>
        <v>0</v>
      </c>
      <c r="I379" s="2" t="s">
        <v>22</v>
      </c>
      <c r="J379" s="2" t="s">
        <v>786</v>
      </c>
    </row>
    <row r="380" spans="1:10" ht="45" x14ac:dyDescent="0.25">
      <c r="A380" s="2">
        <v>2485553</v>
      </c>
      <c r="B380" s="2" t="s">
        <v>787</v>
      </c>
      <c r="C380" s="2" t="s">
        <v>22</v>
      </c>
      <c r="D380" s="2" t="s">
        <v>788</v>
      </c>
      <c r="E380" s="3">
        <v>0</v>
      </c>
      <c r="F380" s="2">
        <v>5</v>
      </c>
      <c r="G380" s="2" t="s">
        <v>36</v>
      </c>
      <c r="H380" s="2">
        <f t="shared" si="5"/>
        <v>0</v>
      </c>
      <c r="I380" s="2" t="s">
        <v>22</v>
      </c>
      <c r="J380" s="2" t="s">
        <v>789</v>
      </c>
    </row>
    <row r="381" spans="1:10" ht="30" x14ac:dyDescent="0.25">
      <c r="A381" s="2">
        <v>2485554</v>
      </c>
      <c r="B381" s="2" t="s">
        <v>790</v>
      </c>
      <c r="C381" s="2" t="s">
        <v>22</v>
      </c>
      <c r="D381" s="2" t="s">
        <v>791</v>
      </c>
      <c r="E381" s="3">
        <v>0</v>
      </c>
      <c r="F381" s="2">
        <v>8</v>
      </c>
      <c r="G381" s="2" t="s">
        <v>36</v>
      </c>
      <c r="H381" s="2">
        <f t="shared" si="5"/>
        <v>0</v>
      </c>
      <c r="I381" s="2" t="s">
        <v>22</v>
      </c>
      <c r="J381" s="2" t="s">
        <v>792</v>
      </c>
    </row>
    <row r="382" spans="1:10" ht="30" x14ac:dyDescent="0.25">
      <c r="A382" s="2">
        <v>2485555</v>
      </c>
      <c r="B382" s="2" t="s">
        <v>793</v>
      </c>
      <c r="C382" s="2" t="s">
        <v>22</v>
      </c>
      <c r="D382" s="2" t="s">
        <v>794</v>
      </c>
      <c r="E382" s="3">
        <v>0</v>
      </c>
      <c r="F382" s="2">
        <v>10</v>
      </c>
      <c r="G382" s="2" t="s">
        <v>36</v>
      </c>
      <c r="H382" s="2">
        <f t="shared" si="5"/>
        <v>0</v>
      </c>
      <c r="I382" s="2" t="s">
        <v>22</v>
      </c>
      <c r="J382" s="2" t="s">
        <v>792</v>
      </c>
    </row>
    <row r="383" spans="1:10" ht="45" x14ac:dyDescent="0.25">
      <c r="A383" s="2">
        <v>2485556</v>
      </c>
      <c r="B383" s="2" t="s">
        <v>795</v>
      </c>
      <c r="C383" s="2" t="s">
        <v>22</v>
      </c>
      <c r="D383" s="2" t="s">
        <v>796</v>
      </c>
      <c r="E383" s="3">
        <v>0</v>
      </c>
      <c r="F383" s="2">
        <v>9</v>
      </c>
      <c r="G383" s="2" t="s">
        <v>36</v>
      </c>
      <c r="H383" s="2">
        <f t="shared" si="5"/>
        <v>0</v>
      </c>
      <c r="I383" s="2" t="s">
        <v>22</v>
      </c>
      <c r="J383" s="2" t="s">
        <v>797</v>
      </c>
    </row>
    <row r="384" spans="1:10" ht="45" x14ac:dyDescent="0.25">
      <c r="A384" s="2">
        <v>2485557</v>
      </c>
      <c r="B384" s="2" t="s">
        <v>798</v>
      </c>
      <c r="C384" s="2" t="s">
        <v>22</v>
      </c>
      <c r="D384" s="2" t="s">
        <v>799</v>
      </c>
      <c r="E384" s="3">
        <v>0</v>
      </c>
      <c r="F384" s="2">
        <v>8</v>
      </c>
      <c r="G384" s="2" t="s">
        <v>36</v>
      </c>
      <c r="H384" s="2">
        <f t="shared" si="5"/>
        <v>0</v>
      </c>
      <c r="I384" s="2" t="s">
        <v>22</v>
      </c>
      <c r="J384" s="2" t="s">
        <v>800</v>
      </c>
    </row>
    <row r="385" spans="1:10" ht="30" x14ac:dyDescent="0.25">
      <c r="A385" s="2">
        <v>2485558</v>
      </c>
      <c r="B385" s="2" t="s">
        <v>801</v>
      </c>
      <c r="C385" s="2" t="s">
        <v>22</v>
      </c>
      <c r="D385" s="2" t="s">
        <v>802</v>
      </c>
      <c r="E385" s="3">
        <v>0</v>
      </c>
      <c r="F385" s="2">
        <v>2</v>
      </c>
      <c r="G385" s="2" t="s">
        <v>36</v>
      </c>
      <c r="H385" s="2">
        <f t="shared" si="5"/>
        <v>0</v>
      </c>
      <c r="I385" s="2" t="s">
        <v>22</v>
      </c>
      <c r="J385" s="2" t="s">
        <v>0</v>
      </c>
    </row>
    <row r="386" spans="1:10" ht="30" x14ac:dyDescent="0.25">
      <c r="A386" s="2">
        <v>2485559</v>
      </c>
      <c r="B386" s="2" t="s">
        <v>803</v>
      </c>
      <c r="C386" s="2" t="s">
        <v>22</v>
      </c>
      <c r="D386" s="2" t="s">
        <v>804</v>
      </c>
      <c r="E386" s="3">
        <v>0</v>
      </c>
      <c r="F386" s="2">
        <v>8</v>
      </c>
      <c r="G386" s="2" t="s">
        <v>36</v>
      </c>
      <c r="H386" s="2">
        <f t="shared" si="5"/>
        <v>0</v>
      </c>
      <c r="I386" s="2" t="s">
        <v>22</v>
      </c>
      <c r="J386" s="2" t="s">
        <v>805</v>
      </c>
    </row>
    <row r="387" spans="1:10" ht="30" x14ac:dyDescent="0.25">
      <c r="A387" s="2">
        <v>2485560</v>
      </c>
      <c r="B387" s="2" t="s">
        <v>806</v>
      </c>
      <c r="C387" s="2" t="s">
        <v>22</v>
      </c>
      <c r="D387" s="2" t="s">
        <v>807</v>
      </c>
      <c r="E387" s="3">
        <v>0</v>
      </c>
      <c r="F387" s="2">
        <v>2</v>
      </c>
      <c r="G387" s="2" t="s">
        <v>36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805</v>
      </c>
    </row>
    <row r="388" spans="1:10" x14ac:dyDescent="0.25">
      <c r="A388" s="2">
        <v>2485561</v>
      </c>
      <c r="B388" s="2" t="s">
        <v>808</v>
      </c>
      <c r="C388" s="2" t="s">
        <v>22</v>
      </c>
      <c r="D388" s="2" t="s">
        <v>761</v>
      </c>
      <c r="E388" s="3">
        <v>0</v>
      </c>
      <c r="F388" s="2">
        <v>1</v>
      </c>
      <c r="G388" s="2" t="s">
        <v>188</v>
      </c>
      <c r="H388" s="2">
        <f t="shared" si="6"/>
        <v>0</v>
      </c>
      <c r="I388" s="2" t="s">
        <v>22</v>
      </c>
      <c r="J388" s="2" t="s">
        <v>0</v>
      </c>
    </row>
    <row r="389" spans="1:10" x14ac:dyDescent="0.25">
      <c r="A389" s="2">
        <v>2485562</v>
      </c>
      <c r="B389" s="2" t="s">
        <v>809</v>
      </c>
      <c r="C389" s="2" t="s">
        <v>22</v>
      </c>
      <c r="D389" s="2" t="s">
        <v>765</v>
      </c>
      <c r="E389" s="3">
        <v>0</v>
      </c>
      <c r="F389" s="2">
        <v>1</v>
      </c>
      <c r="G389" s="2" t="s">
        <v>188</v>
      </c>
      <c r="H389" s="2">
        <f t="shared" si="6"/>
        <v>0</v>
      </c>
      <c r="I389" s="2" t="s">
        <v>22</v>
      </c>
      <c r="J389" s="2" t="s">
        <v>0</v>
      </c>
    </row>
    <row r="390" spans="1:10" x14ac:dyDescent="0.25">
      <c r="A390" s="2">
        <v>2485563</v>
      </c>
      <c r="B390" s="2" t="s">
        <v>810</v>
      </c>
      <c r="C390" s="2" t="s">
        <v>811</v>
      </c>
      <c r="D390" s="2" t="s">
        <v>812</v>
      </c>
      <c r="E390" s="2">
        <f>ROUND(H391+H431+H436+H467+H486+H503+H521+H533+H548,2)</f>
        <v>0</v>
      </c>
      <c r="F390" s="2">
        <v>1</v>
      </c>
      <c r="G390" s="2" t="s">
        <v>0</v>
      </c>
      <c r="H390" s="2">
        <f t="shared" si="6"/>
        <v>0</v>
      </c>
      <c r="I390" s="2" t="s">
        <v>22</v>
      </c>
      <c r="J390" s="2" t="s">
        <v>0</v>
      </c>
    </row>
    <row r="391" spans="1:10" x14ac:dyDescent="0.25">
      <c r="A391" s="2">
        <v>2485564</v>
      </c>
      <c r="B391" s="2" t="s">
        <v>813</v>
      </c>
      <c r="C391" s="2" t="s">
        <v>22</v>
      </c>
      <c r="D391" s="2" t="s">
        <v>814</v>
      </c>
      <c r="E391" s="2">
        <f>ROUND(H392+H393+H394+H395+H396+H397+H398+H399+H400+H401+H402+H403+H404+H405+H406+H407+H408+H409+H410+H411+H412+H413+H414+H415+H416+H417+H418+H419+H420+H421+H422+H423+H424+H425+H426+H427+H428+H429+H430,2)</f>
        <v>0</v>
      </c>
      <c r="F391" s="2">
        <v>1</v>
      </c>
      <c r="G391" s="2" t="s">
        <v>0</v>
      </c>
      <c r="H391" s="2">
        <f t="shared" si="6"/>
        <v>0</v>
      </c>
      <c r="I391" s="2" t="s">
        <v>22</v>
      </c>
      <c r="J391" s="2" t="s">
        <v>0</v>
      </c>
    </row>
    <row r="392" spans="1:10" ht="30" x14ac:dyDescent="0.25">
      <c r="A392" s="2">
        <v>2485565</v>
      </c>
      <c r="B392" s="2" t="s">
        <v>815</v>
      </c>
      <c r="C392" s="2" t="s">
        <v>22</v>
      </c>
      <c r="D392" s="2" t="s">
        <v>816</v>
      </c>
      <c r="E392" s="3">
        <v>0</v>
      </c>
      <c r="F392" s="2">
        <v>1</v>
      </c>
      <c r="G392" s="2" t="s">
        <v>36</v>
      </c>
      <c r="H392" s="2">
        <f t="shared" si="6"/>
        <v>0</v>
      </c>
      <c r="I392" s="2" t="s">
        <v>22</v>
      </c>
      <c r="J392" s="2" t="s">
        <v>0</v>
      </c>
    </row>
    <row r="393" spans="1:10" x14ac:dyDescent="0.25">
      <c r="A393" s="2">
        <v>2485566</v>
      </c>
      <c r="B393" s="2" t="s">
        <v>817</v>
      </c>
      <c r="C393" s="2" t="s">
        <v>22</v>
      </c>
      <c r="D393" s="2" t="s">
        <v>818</v>
      </c>
      <c r="E393" s="3">
        <v>0</v>
      </c>
      <c r="F393" s="2">
        <v>50</v>
      </c>
      <c r="G393" s="2" t="s">
        <v>36</v>
      </c>
      <c r="H393" s="2">
        <f t="shared" si="6"/>
        <v>0</v>
      </c>
      <c r="I393" s="2" t="s">
        <v>22</v>
      </c>
      <c r="J393" s="2" t="s">
        <v>0</v>
      </c>
    </row>
    <row r="394" spans="1:10" x14ac:dyDescent="0.25">
      <c r="A394" s="2">
        <v>2485567</v>
      </c>
      <c r="B394" s="2" t="s">
        <v>819</v>
      </c>
      <c r="C394" s="2" t="s">
        <v>22</v>
      </c>
      <c r="D394" s="2" t="s">
        <v>820</v>
      </c>
      <c r="E394" s="3">
        <v>0</v>
      </c>
      <c r="F394" s="2">
        <v>1</v>
      </c>
      <c r="G394" s="2" t="s">
        <v>36</v>
      </c>
      <c r="H394" s="2">
        <f t="shared" si="6"/>
        <v>0</v>
      </c>
      <c r="I394" s="2" t="s">
        <v>22</v>
      </c>
      <c r="J394" s="2" t="s">
        <v>0</v>
      </c>
    </row>
    <row r="395" spans="1:10" x14ac:dyDescent="0.25">
      <c r="A395" s="2">
        <v>2485568</v>
      </c>
      <c r="B395" s="2" t="s">
        <v>821</v>
      </c>
      <c r="C395" s="2" t="s">
        <v>22</v>
      </c>
      <c r="D395" s="2" t="s">
        <v>822</v>
      </c>
      <c r="E395" s="3">
        <v>0</v>
      </c>
      <c r="F395" s="2">
        <v>1</v>
      </c>
      <c r="G395" s="2" t="s">
        <v>36</v>
      </c>
      <c r="H395" s="2">
        <f t="shared" si="6"/>
        <v>0</v>
      </c>
      <c r="I395" s="2" t="s">
        <v>22</v>
      </c>
      <c r="J395" s="2" t="s">
        <v>0</v>
      </c>
    </row>
    <row r="396" spans="1:10" x14ac:dyDescent="0.25">
      <c r="A396" s="2">
        <v>2485569</v>
      </c>
      <c r="B396" s="2" t="s">
        <v>823</v>
      </c>
      <c r="C396" s="2" t="s">
        <v>22</v>
      </c>
      <c r="D396" s="2" t="s">
        <v>824</v>
      </c>
      <c r="E396" s="3">
        <v>0</v>
      </c>
      <c r="F396" s="2">
        <v>1</v>
      </c>
      <c r="G396" s="2" t="s">
        <v>36</v>
      </c>
      <c r="H396" s="2">
        <f t="shared" si="6"/>
        <v>0</v>
      </c>
      <c r="I396" s="2" t="s">
        <v>22</v>
      </c>
      <c r="J396" s="2" t="s">
        <v>0</v>
      </c>
    </row>
    <row r="397" spans="1:10" x14ac:dyDescent="0.25">
      <c r="A397" s="2">
        <v>2485570</v>
      </c>
      <c r="B397" s="2" t="s">
        <v>825</v>
      </c>
      <c r="C397" s="2" t="s">
        <v>22</v>
      </c>
      <c r="D397" s="2" t="s">
        <v>826</v>
      </c>
      <c r="E397" s="3">
        <v>0</v>
      </c>
      <c r="F397" s="2">
        <v>1</v>
      </c>
      <c r="G397" s="2" t="s">
        <v>36</v>
      </c>
      <c r="H397" s="2">
        <f t="shared" si="6"/>
        <v>0</v>
      </c>
      <c r="I397" s="2" t="s">
        <v>22</v>
      </c>
      <c r="J397" s="2" t="s">
        <v>0</v>
      </c>
    </row>
    <row r="398" spans="1:10" x14ac:dyDescent="0.25">
      <c r="A398" s="2">
        <v>2485571</v>
      </c>
      <c r="B398" s="2" t="s">
        <v>827</v>
      </c>
      <c r="C398" s="2" t="s">
        <v>22</v>
      </c>
      <c r="D398" s="2" t="s">
        <v>828</v>
      </c>
      <c r="E398" s="3">
        <v>0</v>
      </c>
      <c r="F398" s="2">
        <v>1</v>
      </c>
      <c r="G398" s="2" t="s">
        <v>36</v>
      </c>
      <c r="H398" s="2">
        <f t="shared" si="6"/>
        <v>0</v>
      </c>
      <c r="I398" s="2" t="s">
        <v>22</v>
      </c>
      <c r="J398" s="2" t="s">
        <v>0</v>
      </c>
    </row>
    <row r="399" spans="1:10" x14ac:dyDescent="0.25">
      <c r="A399" s="2">
        <v>2485572</v>
      </c>
      <c r="B399" s="2" t="s">
        <v>829</v>
      </c>
      <c r="C399" s="2" t="s">
        <v>22</v>
      </c>
      <c r="D399" s="2" t="s">
        <v>830</v>
      </c>
      <c r="E399" s="3">
        <v>0</v>
      </c>
      <c r="F399" s="2">
        <v>1</v>
      </c>
      <c r="G399" s="2" t="s">
        <v>36</v>
      </c>
      <c r="H399" s="2">
        <f t="shared" si="6"/>
        <v>0</v>
      </c>
      <c r="I399" s="2" t="s">
        <v>22</v>
      </c>
      <c r="J399" s="2" t="s">
        <v>0</v>
      </c>
    </row>
    <row r="400" spans="1:10" x14ac:dyDescent="0.25">
      <c r="A400" s="2">
        <v>2485573</v>
      </c>
      <c r="B400" s="2" t="s">
        <v>831</v>
      </c>
      <c r="C400" s="2" t="s">
        <v>22</v>
      </c>
      <c r="D400" s="2" t="s">
        <v>832</v>
      </c>
      <c r="E400" s="3">
        <v>0</v>
      </c>
      <c r="F400" s="2">
        <v>1</v>
      </c>
      <c r="G400" s="2" t="s">
        <v>36</v>
      </c>
      <c r="H400" s="2">
        <f t="shared" si="6"/>
        <v>0</v>
      </c>
      <c r="I400" s="2" t="s">
        <v>22</v>
      </c>
      <c r="J400" s="2" t="s">
        <v>0</v>
      </c>
    </row>
    <row r="401" spans="1:10" x14ac:dyDescent="0.25">
      <c r="A401" s="2">
        <v>2485574</v>
      </c>
      <c r="B401" s="2" t="s">
        <v>833</v>
      </c>
      <c r="C401" s="2" t="s">
        <v>22</v>
      </c>
      <c r="D401" s="2" t="s">
        <v>834</v>
      </c>
      <c r="E401" s="3">
        <v>0</v>
      </c>
      <c r="F401" s="2">
        <v>2</v>
      </c>
      <c r="G401" s="2" t="s">
        <v>36</v>
      </c>
      <c r="H401" s="2">
        <f t="shared" si="6"/>
        <v>0</v>
      </c>
      <c r="I401" s="2" t="s">
        <v>22</v>
      </c>
      <c r="J401" s="2" t="s">
        <v>0</v>
      </c>
    </row>
    <row r="402" spans="1:10" ht="30" x14ac:dyDescent="0.25">
      <c r="A402" s="2">
        <v>2485575</v>
      </c>
      <c r="B402" s="2" t="s">
        <v>835</v>
      </c>
      <c r="C402" s="2" t="s">
        <v>22</v>
      </c>
      <c r="D402" s="2" t="s">
        <v>836</v>
      </c>
      <c r="E402" s="3">
        <v>0</v>
      </c>
      <c r="F402" s="2">
        <v>1</v>
      </c>
      <c r="G402" s="2" t="s">
        <v>36</v>
      </c>
      <c r="H402" s="2">
        <f t="shared" si="6"/>
        <v>0</v>
      </c>
      <c r="I402" s="2" t="s">
        <v>22</v>
      </c>
      <c r="J402" s="2" t="s">
        <v>0</v>
      </c>
    </row>
    <row r="403" spans="1:10" x14ac:dyDescent="0.25">
      <c r="A403" s="2">
        <v>2485576</v>
      </c>
      <c r="B403" s="2" t="s">
        <v>837</v>
      </c>
      <c r="C403" s="2" t="s">
        <v>22</v>
      </c>
      <c r="D403" s="2" t="s">
        <v>838</v>
      </c>
      <c r="E403" s="3">
        <v>0</v>
      </c>
      <c r="F403" s="2">
        <v>6</v>
      </c>
      <c r="G403" s="2" t="s">
        <v>36</v>
      </c>
      <c r="H403" s="2">
        <f t="shared" si="6"/>
        <v>0</v>
      </c>
      <c r="I403" s="2" t="s">
        <v>22</v>
      </c>
      <c r="J403" s="2" t="s">
        <v>0</v>
      </c>
    </row>
    <row r="404" spans="1:10" x14ac:dyDescent="0.25">
      <c r="A404" s="2">
        <v>2485577</v>
      </c>
      <c r="B404" s="2" t="s">
        <v>839</v>
      </c>
      <c r="C404" s="2" t="s">
        <v>22</v>
      </c>
      <c r="D404" s="2" t="s">
        <v>840</v>
      </c>
      <c r="E404" s="3">
        <v>0</v>
      </c>
      <c r="F404" s="2">
        <v>1</v>
      </c>
      <c r="G404" s="2" t="s">
        <v>36</v>
      </c>
      <c r="H404" s="2">
        <f t="shared" si="6"/>
        <v>0</v>
      </c>
      <c r="I404" s="2" t="s">
        <v>22</v>
      </c>
      <c r="J404" s="2" t="s">
        <v>0</v>
      </c>
    </row>
    <row r="405" spans="1:10" x14ac:dyDescent="0.25">
      <c r="A405" s="2">
        <v>2485578</v>
      </c>
      <c r="B405" s="2" t="s">
        <v>841</v>
      </c>
      <c r="C405" s="2" t="s">
        <v>22</v>
      </c>
      <c r="D405" s="2" t="s">
        <v>842</v>
      </c>
      <c r="E405" s="3">
        <v>0</v>
      </c>
      <c r="F405" s="2">
        <v>1</v>
      </c>
      <c r="G405" s="2" t="s">
        <v>36</v>
      </c>
      <c r="H405" s="2">
        <f t="shared" si="6"/>
        <v>0</v>
      </c>
      <c r="I405" s="2" t="s">
        <v>22</v>
      </c>
      <c r="J405" s="2" t="s">
        <v>0</v>
      </c>
    </row>
    <row r="406" spans="1:10" x14ac:dyDescent="0.25">
      <c r="A406" s="2">
        <v>2485579</v>
      </c>
      <c r="B406" s="2" t="s">
        <v>843</v>
      </c>
      <c r="C406" s="2" t="s">
        <v>22</v>
      </c>
      <c r="D406" s="2" t="s">
        <v>844</v>
      </c>
      <c r="E406" s="3">
        <v>0</v>
      </c>
      <c r="F406" s="2">
        <v>16</v>
      </c>
      <c r="G406" s="2" t="s">
        <v>36</v>
      </c>
      <c r="H406" s="2">
        <f t="shared" si="6"/>
        <v>0</v>
      </c>
      <c r="I406" s="2" t="s">
        <v>22</v>
      </c>
      <c r="J406" s="2" t="s">
        <v>0</v>
      </c>
    </row>
    <row r="407" spans="1:10" ht="30" x14ac:dyDescent="0.25">
      <c r="A407" s="2">
        <v>2485580</v>
      </c>
      <c r="B407" s="2" t="s">
        <v>845</v>
      </c>
      <c r="C407" s="2" t="s">
        <v>22</v>
      </c>
      <c r="D407" s="2" t="s">
        <v>846</v>
      </c>
      <c r="E407" s="3">
        <v>0</v>
      </c>
      <c r="F407" s="2">
        <v>2</v>
      </c>
      <c r="G407" s="2" t="s">
        <v>36</v>
      </c>
      <c r="H407" s="2">
        <f t="shared" si="6"/>
        <v>0</v>
      </c>
      <c r="I407" s="2" t="s">
        <v>22</v>
      </c>
      <c r="J407" s="2" t="s">
        <v>0</v>
      </c>
    </row>
    <row r="408" spans="1:10" x14ac:dyDescent="0.25">
      <c r="A408" s="2">
        <v>2485581</v>
      </c>
      <c r="B408" s="2" t="s">
        <v>847</v>
      </c>
      <c r="C408" s="2" t="s">
        <v>22</v>
      </c>
      <c r="D408" s="2" t="s">
        <v>848</v>
      </c>
      <c r="E408" s="3">
        <v>0</v>
      </c>
      <c r="F408" s="2">
        <v>1</v>
      </c>
      <c r="G408" s="2" t="s">
        <v>36</v>
      </c>
      <c r="H408" s="2">
        <f t="shared" si="6"/>
        <v>0</v>
      </c>
      <c r="I408" s="2" t="s">
        <v>22</v>
      </c>
      <c r="J408" s="2" t="s">
        <v>0</v>
      </c>
    </row>
    <row r="409" spans="1:10" x14ac:dyDescent="0.25">
      <c r="A409" s="2">
        <v>2485582</v>
      </c>
      <c r="B409" s="2" t="s">
        <v>849</v>
      </c>
      <c r="C409" s="2" t="s">
        <v>22</v>
      </c>
      <c r="D409" s="2" t="s">
        <v>850</v>
      </c>
      <c r="E409" s="3">
        <v>0</v>
      </c>
      <c r="F409" s="2">
        <v>2</v>
      </c>
      <c r="G409" s="2" t="s">
        <v>36</v>
      </c>
      <c r="H409" s="2">
        <f t="shared" si="6"/>
        <v>0</v>
      </c>
      <c r="I409" s="2" t="s">
        <v>22</v>
      </c>
      <c r="J409" s="2" t="s">
        <v>0</v>
      </c>
    </row>
    <row r="410" spans="1:10" x14ac:dyDescent="0.25">
      <c r="A410" s="2">
        <v>2485583</v>
      </c>
      <c r="B410" s="2" t="s">
        <v>851</v>
      </c>
      <c r="C410" s="2" t="s">
        <v>22</v>
      </c>
      <c r="D410" s="2" t="s">
        <v>852</v>
      </c>
      <c r="E410" s="3">
        <v>0</v>
      </c>
      <c r="F410" s="2">
        <v>2</v>
      </c>
      <c r="G410" s="2" t="s">
        <v>36</v>
      </c>
      <c r="H410" s="2">
        <f t="shared" si="6"/>
        <v>0</v>
      </c>
      <c r="I410" s="2" t="s">
        <v>22</v>
      </c>
      <c r="J410" s="2" t="s">
        <v>0</v>
      </c>
    </row>
    <row r="411" spans="1:10" x14ac:dyDescent="0.25">
      <c r="A411" s="2">
        <v>2485584</v>
      </c>
      <c r="B411" s="2" t="s">
        <v>853</v>
      </c>
      <c r="C411" s="2" t="s">
        <v>22</v>
      </c>
      <c r="D411" s="2" t="s">
        <v>854</v>
      </c>
      <c r="E411" s="3">
        <v>0</v>
      </c>
      <c r="F411" s="2">
        <v>2</v>
      </c>
      <c r="G411" s="2" t="s">
        <v>36</v>
      </c>
      <c r="H411" s="2">
        <f t="shared" si="6"/>
        <v>0</v>
      </c>
      <c r="I411" s="2" t="s">
        <v>22</v>
      </c>
      <c r="J411" s="2" t="s">
        <v>0</v>
      </c>
    </row>
    <row r="412" spans="1:10" x14ac:dyDescent="0.25">
      <c r="A412" s="2">
        <v>2485585</v>
      </c>
      <c r="B412" s="2" t="s">
        <v>855</v>
      </c>
      <c r="C412" s="2" t="s">
        <v>22</v>
      </c>
      <c r="D412" s="2" t="s">
        <v>856</v>
      </c>
      <c r="E412" s="3">
        <v>0</v>
      </c>
      <c r="F412" s="2">
        <v>1</v>
      </c>
      <c r="G412" s="2" t="s">
        <v>36</v>
      </c>
      <c r="H412" s="2">
        <f t="shared" si="6"/>
        <v>0</v>
      </c>
      <c r="I412" s="2" t="s">
        <v>22</v>
      </c>
      <c r="J412" s="2" t="s">
        <v>0</v>
      </c>
    </row>
    <row r="413" spans="1:10" x14ac:dyDescent="0.25">
      <c r="A413" s="2">
        <v>2485586</v>
      </c>
      <c r="B413" s="2" t="s">
        <v>857</v>
      </c>
      <c r="C413" s="2" t="s">
        <v>22</v>
      </c>
      <c r="D413" s="2" t="s">
        <v>826</v>
      </c>
      <c r="E413" s="3">
        <v>0</v>
      </c>
      <c r="F413" s="2">
        <v>2</v>
      </c>
      <c r="G413" s="2" t="s">
        <v>36</v>
      </c>
      <c r="H413" s="2">
        <f t="shared" si="6"/>
        <v>0</v>
      </c>
      <c r="I413" s="2" t="s">
        <v>22</v>
      </c>
      <c r="J413" s="2" t="s">
        <v>0</v>
      </c>
    </row>
    <row r="414" spans="1:10" x14ac:dyDescent="0.25">
      <c r="A414" s="2">
        <v>2485587</v>
      </c>
      <c r="B414" s="2" t="s">
        <v>858</v>
      </c>
      <c r="C414" s="2" t="s">
        <v>22</v>
      </c>
      <c r="D414" s="2" t="s">
        <v>859</v>
      </c>
      <c r="E414" s="3">
        <v>0</v>
      </c>
      <c r="F414" s="2">
        <v>2</v>
      </c>
      <c r="G414" s="2" t="s">
        <v>36</v>
      </c>
      <c r="H414" s="2">
        <f t="shared" si="6"/>
        <v>0</v>
      </c>
      <c r="I414" s="2" t="s">
        <v>22</v>
      </c>
      <c r="J414" s="2" t="s">
        <v>0</v>
      </c>
    </row>
    <row r="415" spans="1:10" ht="30" x14ac:dyDescent="0.25">
      <c r="A415" s="2">
        <v>2485588</v>
      </c>
      <c r="B415" s="2" t="s">
        <v>860</v>
      </c>
      <c r="C415" s="2" t="s">
        <v>22</v>
      </c>
      <c r="D415" s="2" t="s">
        <v>861</v>
      </c>
      <c r="E415" s="3">
        <v>0</v>
      </c>
      <c r="F415" s="2">
        <v>1</v>
      </c>
      <c r="G415" s="2" t="s">
        <v>36</v>
      </c>
      <c r="H415" s="2">
        <f t="shared" si="6"/>
        <v>0</v>
      </c>
      <c r="I415" s="2" t="s">
        <v>22</v>
      </c>
      <c r="J415" s="2" t="s">
        <v>0</v>
      </c>
    </row>
    <row r="416" spans="1:10" x14ac:dyDescent="0.25">
      <c r="A416" s="2">
        <v>2485589</v>
      </c>
      <c r="B416" s="2" t="s">
        <v>862</v>
      </c>
      <c r="C416" s="2" t="s">
        <v>22</v>
      </c>
      <c r="D416" s="2" t="s">
        <v>863</v>
      </c>
      <c r="E416" s="3">
        <v>0</v>
      </c>
      <c r="F416" s="2">
        <v>6</v>
      </c>
      <c r="G416" s="2" t="s">
        <v>36</v>
      </c>
      <c r="H416" s="2">
        <f t="shared" si="6"/>
        <v>0</v>
      </c>
      <c r="I416" s="2" t="s">
        <v>22</v>
      </c>
      <c r="J416" s="2" t="s">
        <v>0</v>
      </c>
    </row>
    <row r="417" spans="1:10" x14ac:dyDescent="0.25">
      <c r="A417" s="2">
        <v>2485590</v>
      </c>
      <c r="B417" s="2" t="s">
        <v>864</v>
      </c>
      <c r="C417" s="2" t="s">
        <v>22</v>
      </c>
      <c r="D417" s="2" t="s">
        <v>865</v>
      </c>
      <c r="E417" s="3">
        <v>0</v>
      </c>
      <c r="F417" s="2">
        <v>1</v>
      </c>
      <c r="G417" s="2" t="s">
        <v>36</v>
      </c>
      <c r="H417" s="2">
        <f t="shared" si="6"/>
        <v>0</v>
      </c>
      <c r="I417" s="2" t="s">
        <v>22</v>
      </c>
      <c r="J417" s="2" t="s">
        <v>0</v>
      </c>
    </row>
    <row r="418" spans="1:10" ht="30" x14ac:dyDescent="0.25">
      <c r="A418" s="2">
        <v>2485591</v>
      </c>
      <c r="B418" s="2" t="s">
        <v>866</v>
      </c>
      <c r="C418" s="2" t="s">
        <v>22</v>
      </c>
      <c r="D418" s="2" t="s">
        <v>867</v>
      </c>
      <c r="E418" s="3">
        <v>0</v>
      </c>
      <c r="F418" s="2">
        <v>4</v>
      </c>
      <c r="G418" s="2" t="s">
        <v>36</v>
      </c>
      <c r="H418" s="2">
        <f t="shared" si="6"/>
        <v>0</v>
      </c>
      <c r="I418" s="2" t="s">
        <v>22</v>
      </c>
      <c r="J418" s="2" t="s">
        <v>0</v>
      </c>
    </row>
    <row r="419" spans="1:10" x14ac:dyDescent="0.25">
      <c r="A419" s="2">
        <v>2485592</v>
      </c>
      <c r="B419" s="2" t="s">
        <v>868</v>
      </c>
      <c r="C419" s="2" t="s">
        <v>22</v>
      </c>
      <c r="D419" s="2" t="s">
        <v>850</v>
      </c>
      <c r="E419" s="3">
        <v>0</v>
      </c>
      <c r="F419" s="2">
        <v>1</v>
      </c>
      <c r="G419" s="2" t="s">
        <v>36</v>
      </c>
      <c r="H419" s="2">
        <f t="shared" si="6"/>
        <v>0</v>
      </c>
      <c r="I419" s="2" t="s">
        <v>22</v>
      </c>
      <c r="J419" s="2" t="s">
        <v>0</v>
      </c>
    </row>
    <row r="420" spans="1:10" x14ac:dyDescent="0.25">
      <c r="A420" s="2">
        <v>2485593</v>
      </c>
      <c r="B420" s="2" t="s">
        <v>869</v>
      </c>
      <c r="C420" s="2" t="s">
        <v>22</v>
      </c>
      <c r="D420" s="2" t="s">
        <v>854</v>
      </c>
      <c r="E420" s="3">
        <v>0</v>
      </c>
      <c r="F420" s="2">
        <v>1</v>
      </c>
      <c r="G420" s="2" t="s">
        <v>36</v>
      </c>
      <c r="H420" s="2">
        <f t="shared" si="6"/>
        <v>0</v>
      </c>
      <c r="I420" s="2" t="s">
        <v>22</v>
      </c>
      <c r="J420" s="2" t="s">
        <v>0</v>
      </c>
    </row>
    <row r="421" spans="1:10" x14ac:dyDescent="0.25">
      <c r="A421" s="2">
        <v>2485594</v>
      </c>
      <c r="B421" s="2" t="s">
        <v>870</v>
      </c>
      <c r="C421" s="2" t="s">
        <v>22</v>
      </c>
      <c r="D421" s="2" t="s">
        <v>871</v>
      </c>
      <c r="E421" s="3">
        <v>0</v>
      </c>
      <c r="F421" s="2">
        <v>1</v>
      </c>
      <c r="G421" s="2" t="s">
        <v>36</v>
      </c>
      <c r="H421" s="2">
        <f t="shared" si="6"/>
        <v>0</v>
      </c>
      <c r="I421" s="2" t="s">
        <v>22</v>
      </c>
      <c r="J421" s="2" t="s">
        <v>0</v>
      </c>
    </row>
    <row r="422" spans="1:10" ht="30" x14ac:dyDescent="0.25">
      <c r="A422" s="2">
        <v>2485595</v>
      </c>
      <c r="B422" s="2" t="s">
        <v>872</v>
      </c>
      <c r="C422" s="2" t="s">
        <v>22</v>
      </c>
      <c r="D422" s="2" t="s">
        <v>873</v>
      </c>
      <c r="E422" s="3">
        <v>0</v>
      </c>
      <c r="F422" s="2">
        <v>1</v>
      </c>
      <c r="G422" s="2" t="s">
        <v>36</v>
      </c>
      <c r="H422" s="2">
        <f t="shared" si="6"/>
        <v>0</v>
      </c>
      <c r="I422" s="2" t="s">
        <v>22</v>
      </c>
      <c r="J422" s="2" t="s">
        <v>0</v>
      </c>
    </row>
    <row r="423" spans="1:10" x14ac:dyDescent="0.25">
      <c r="A423" s="2">
        <v>2485596</v>
      </c>
      <c r="B423" s="2" t="s">
        <v>874</v>
      </c>
      <c r="C423" s="2" t="s">
        <v>22</v>
      </c>
      <c r="D423" s="2" t="s">
        <v>875</v>
      </c>
      <c r="E423" s="3">
        <v>0</v>
      </c>
      <c r="F423" s="2">
        <v>1</v>
      </c>
      <c r="G423" s="2" t="s">
        <v>36</v>
      </c>
      <c r="H423" s="2">
        <f t="shared" si="6"/>
        <v>0</v>
      </c>
      <c r="I423" s="2" t="s">
        <v>22</v>
      </c>
      <c r="J423" s="2" t="s">
        <v>0</v>
      </c>
    </row>
    <row r="424" spans="1:10" x14ac:dyDescent="0.25">
      <c r="A424" s="2">
        <v>2485597</v>
      </c>
      <c r="B424" s="2" t="s">
        <v>876</v>
      </c>
      <c r="C424" s="2" t="s">
        <v>22</v>
      </c>
      <c r="D424" s="2" t="s">
        <v>877</v>
      </c>
      <c r="E424" s="3">
        <v>0</v>
      </c>
      <c r="F424" s="2">
        <v>3</v>
      </c>
      <c r="G424" s="2" t="s">
        <v>36</v>
      </c>
      <c r="H424" s="2">
        <f t="shared" si="6"/>
        <v>0</v>
      </c>
      <c r="I424" s="2" t="s">
        <v>22</v>
      </c>
      <c r="J424" s="2" t="s">
        <v>0</v>
      </c>
    </row>
    <row r="425" spans="1:10" x14ac:dyDescent="0.25">
      <c r="A425" s="2">
        <v>2485598</v>
      </c>
      <c r="B425" s="2" t="s">
        <v>878</v>
      </c>
      <c r="C425" s="2" t="s">
        <v>22</v>
      </c>
      <c r="D425" s="2" t="s">
        <v>879</v>
      </c>
      <c r="E425" s="3">
        <v>0</v>
      </c>
      <c r="F425" s="2">
        <v>15</v>
      </c>
      <c r="G425" s="2" t="s">
        <v>36</v>
      </c>
      <c r="H425" s="2">
        <f t="shared" si="6"/>
        <v>0</v>
      </c>
      <c r="I425" s="2" t="s">
        <v>22</v>
      </c>
      <c r="J425" s="2" t="s">
        <v>0</v>
      </c>
    </row>
    <row r="426" spans="1:10" x14ac:dyDescent="0.25">
      <c r="A426" s="2">
        <v>2485599</v>
      </c>
      <c r="B426" s="2" t="s">
        <v>880</v>
      </c>
      <c r="C426" s="2" t="s">
        <v>22</v>
      </c>
      <c r="D426" s="2" t="s">
        <v>881</v>
      </c>
      <c r="E426" s="3">
        <v>0</v>
      </c>
      <c r="F426" s="2">
        <v>60</v>
      </c>
      <c r="G426" s="2" t="s">
        <v>36</v>
      </c>
      <c r="H426" s="2">
        <f t="shared" si="6"/>
        <v>0</v>
      </c>
      <c r="I426" s="2" t="s">
        <v>22</v>
      </c>
      <c r="J426" s="2" t="s">
        <v>0</v>
      </c>
    </row>
    <row r="427" spans="1:10" x14ac:dyDescent="0.25">
      <c r="A427" s="2">
        <v>2485600</v>
      </c>
      <c r="B427" s="2" t="s">
        <v>882</v>
      </c>
      <c r="C427" s="2" t="s">
        <v>22</v>
      </c>
      <c r="D427" s="2" t="s">
        <v>883</v>
      </c>
      <c r="E427" s="3">
        <v>0</v>
      </c>
      <c r="F427" s="2">
        <v>2</v>
      </c>
      <c r="G427" s="2" t="s">
        <v>36</v>
      </c>
      <c r="H427" s="2">
        <f t="shared" si="6"/>
        <v>0</v>
      </c>
      <c r="I427" s="2" t="s">
        <v>22</v>
      </c>
      <c r="J427" s="2" t="s">
        <v>0</v>
      </c>
    </row>
    <row r="428" spans="1:10" x14ac:dyDescent="0.25">
      <c r="A428" s="2">
        <v>2485601</v>
      </c>
      <c r="B428" s="2" t="s">
        <v>884</v>
      </c>
      <c r="C428" s="2" t="s">
        <v>22</v>
      </c>
      <c r="D428" s="2" t="s">
        <v>885</v>
      </c>
      <c r="E428" s="3">
        <v>0</v>
      </c>
      <c r="F428" s="2">
        <v>1</v>
      </c>
      <c r="G428" s="2" t="s">
        <v>188</v>
      </c>
      <c r="H428" s="2">
        <f t="shared" si="6"/>
        <v>0</v>
      </c>
      <c r="I428" s="2" t="s">
        <v>22</v>
      </c>
      <c r="J428" s="2" t="s">
        <v>0</v>
      </c>
    </row>
    <row r="429" spans="1:10" x14ac:dyDescent="0.25">
      <c r="A429" s="2">
        <v>2485602</v>
      </c>
      <c r="B429" s="2" t="s">
        <v>886</v>
      </c>
      <c r="C429" s="2" t="s">
        <v>22</v>
      </c>
      <c r="D429" s="2" t="s">
        <v>887</v>
      </c>
      <c r="E429" s="3">
        <v>0</v>
      </c>
      <c r="F429" s="2">
        <v>1</v>
      </c>
      <c r="G429" s="2" t="s">
        <v>188</v>
      </c>
      <c r="H429" s="2">
        <f t="shared" si="6"/>
        <v>0</v>
      </c>
      <c r="I429" s="2" t="s">
        <v>22</v>
      </c>
      <c r="J429" s="2" t="s">
        <v>0</v>
      </c>
    </row>
    <row r="430" spans="1:10" x14ac:dyDescent="0.25">
      <c r="A430" s="2">
        <v>2485603</v>
      </c>
      <c r="B430" s="2" t="s">
        <v>888</v>
      </c>
      <c r="C430" s="2" t="s">
        <v>22</v>
      </c>
      <c r="D430" s="2" t="s">
        <v>889</v>
      </c>
      <c r="E430" s="3">
        <v>0</v>
      </c>
      <c r="F430" s="2">
        <v>1</v>
      </c>
      <c r="G430" s="2" t="s">
        <v>188</v>
      </c>
      <c r="H430" s="2">
        <f t="shared" si="6"/>
        <v>0</v>
      </c>
      <c r="I430" s="2" t="s">
        <v>22</v>
      </c>
      <c r="J430" s="2" t="s">
        <v>0</v>
      </c>
    </row>
    <row r="431" spans="1:10" x14ac:dyDescent="0.25">
      <c r="A431" s="2">
        <v>2485604</v>
      </c>
      <c r="B431" s="2" t="s">
        <v>890</v>
      </c>
      <c r="C431" s="2" t="s">
        <v>22</v>
      </c>
      <c r="D431" s="2" t="s">
        <v>891</v>
      </c>
      <c r="E431" s="2">
        <f>ROUND(H432+H433+H434+H435,2)</f>
        <v>0</v>
      </c>
      <c r="F431" s="2">
        <v>1</v>
      </c>
      <c r="G431" s="2" t="s">
        <v>0</v>
      </c>
      <c r="H431" s="2">
        <f t="shared" si="6"/>
        <v>0</v>
      </c>
      <c r="I431" s="2" t="s">
        <v>22</v>
      </c>
      <c r="J431" s="2" t="s">
        <v>0</v>
      </c>
    </row>
    <row r="432" spans="1:10" x14ac:dyDescent="0.25">
      <c r="A432" s="2">
        <v>2485605</v>
      </c>
      <c r="B432" s="2" t="s">
        <v>892</v>
      </c>
      <c r="C432" s="2" t="s">
        <v>22</v>
      </c>
      <c r="D432" s="2" t="s">
        <v>893</v>
      </c>
      <c r="E432" s="3">
        <v>0</v>
      </c>
      <c r="F432" s="2">
        <v>1</v>
      </c>
      <c r="G432" s="2" t="s">
        <v>36</v>
      </c>
      <c r="H432" s="2">
        <f t="shared" si="6"/>
        <v>0</v>
      </c>
      <c r="I432" s="2" t="s">
        <v>22</v>
      </c>
      <c r="J432" s="2" t="s">
        <v>0</v>
      </c>
    </row>
    <row r="433" spans="1:10" x14ac:dyDescent="0.25">
      <c r="A433" s="2">
        <v>2485606</v>
      </c>
      <c r="B433" s="2" t="s">
        <v>894</v>
      </c>
      <c r="C433" s="2" t="s">
        <v>22</v>
      </c>
      <c r="D433" s="2" t="s">
        <v>895</v>
      </c>
      <c r="E433" s="3">
        <v>0</v>
      </c>
      <c r="F433" s="2">
        <v>15</v>
      </c>
      <c r="G433" s="2" t="s">
        <v>36</v>
      </c>
      <c r="H433" s="2">
        <f t="shared" si="6"/>
        <v>0</v>
      </c>
      <c r="I433" s="2" t="s">
        <v>22</v>
      </c>
      <c r="J433" s="2" t="s">
        <v>0</v>
      </c>
    </row>
    <row r="434" spans="1:10" x14ac:dyDescent="0.25">
      <c r="A434" s="2">
        <v>2485607</v>
      </c>
      <c r="B434" s="2" t="s">
        <v>896</v>
      </c>
      <c r="C434" s="2" t="s">
        <v>22</v>
      </c>
      <c r="D434" s="2" t="s">
        <v>897</v>
      </c>
      <c r="E434" s="3">
        <v>0</v>
      </c>
      <c r="F434" s="2">
        <v>1</v>
      </c>
      <c r="G434" s="2" t="s">
        <v>36</v>
      </c>
      <c r="H434" s="2">
        <f t="shared" si="6"/>
        <v>0</v>
      </c>
      <c r="I434" s="2" t="s">
        <v>22</v>
      </c>
      <c r="J434" s="2" t="s">
        <v>0</v>
      </c>
    </row>
    <row r="435" spans="1:10" x14ac:dyDescent="0.25">
      <c r="A435" s="2">
        <v>2485608</v>
      </c>
      <c r="B435" s="2" t="s">
        <v>898</v>
      </c>
      <c r="C435" s="2" t="s">
        <v>22</v>
      </c>
      <c r="D435" s="2" t="s">
        <v>899</v>
      </c>
      <c r="E435" s="3">
        <v>0</v>
      </c>
      <c r="F435" s="2">
        <v>1</v>
      </c>
      <c r="G435" s="2" t="s">
        <v>188</v>
      </c>
      <c r="H435" s="2">
        <f t="shared" si="6"/>
        <v>0</v>
      </c>
      <c r="I435" s="2" t="s">
        <v>22</v>
      </c>
      <c r="J435" s="2" t="s">
        <v>0</v>
      </c>
    </row>
    <row r="436" spans="1:10" x14ac:dyDescent="0.25">
      <c r="A436" s="2">
        <v>2485609</v>
      </c>
      <c r="B436" s="2" t="s">
        <v>900</v>
      </c>
      <c r="C436" s="2" t="s">
        <v>22</v>
      </c>
      <c r="D436" s="2" t="s">
        <v>901</v>
      </c>
      <c r="E436" s="2">
        <f>ROUND(H437+H438+H439+H440+H441+H442+H443+H444+H445+H446+H447+H448+H449+H450+H451+H452+H453+H454+H455+H456+H457+H458+H459+H460+H461+H462+H463+H464+H465+H466,2)</f>
        <v>0</v>
      </c>
      <c r="F436" s="2">
        <v>1</v>
      </c>
      <c r="G436" s="2" t="s">
        <v>0</v>
      </c>
      <c r="H436" s="2">
        <f t="shared" si="6"/>
        <v>0</v>
      </c>
      <c r="I436" s="2" t="s">
        <v>22</v>
      </c>
      <c r="J436" s="2" t="s">
        <v>0</v>
      </c>
    </row>
    <row r="437" spans="1:10" ht="45" x14ac:dyDescent="0.25">
      <c r="A437" s="2">
        <v>2485610</v>
      </c>
      <c r="B437" s="2" t="s">
        <v>902</v>
      </c>
      <c r="C437" s="2" t="s">
        <v>22</v>
      </c>
      <c r="D437" s="2" t="s">
        <v>903</v>
      </c>
      <c r="E437" s="3">
        <v>0</v>
      </c>
      <c r="F437" s="2">
        <v>1</v>
      </c>
      <c r="G437" s="2" t="s">
        <v>36</v>
      </c>
      <c r="H437" s="2">
        <f t="shared" si="6"/>
        <v>0</v>
      </c>
      <c r="I437" s="2" t="s">
        <v>22</v>
      </c>
      <c r="J437" s="2" t="s">
        <v>0</v>
      </c>
    </row>
    <row r="438" spans="1:10" x14ac:dyDescent="0.25">
      <c r="A438" s="2">
        <v>2485611</v>
      </c>
      <c r="B438" s="2" t="s">
        <v>904</v>
      </c>
      <c r="C438" s="2" t="s">
        <v>22</v>
      </c>
      <c r="D438" s="2" t="s">
        <v>818</v>
      </c>
      <c r="E438" s="3">
        <v>0</v>
      </c>
      <c r="F438" s="2">
        <v>20</v>
      </c>
      <c r="G438" s="2" t="s">
        <v>36</v>
      </c>
      <c r="H438" s="2">
        <f t="shared" si="6"/>
        <v>0</v>
      </c>
      <c r="I438" s="2" t="s">
        <v>22</v>
      </c>
      <c r="J438" s="2" t="s">
        <v>0</v>
      </c>
    </row>
    <row r="439" spans="1:10" x14ac:dyDescent="0.25">
      <c r="A439" s="2">
        <v>2485612</v>
      </c>
      <c r="B439" s="2" t="s">
        <v>905</v>
      </c>
      <c r="C439" s="2" t="s">
        <v>22</v>
      </c>
      <c r="D439" s="2" t="s">
        <v>820</v>
      </c>
      <c r="E439" s="3">
        <v>0</v>
      </c>
      <c r="F439" s="2">
        <v>1</v>
      </c>
      <c r="G439" s="2" t="s">
        <v>36</v>
      </c>
      <c r="H439" s="2">
        <f t="shared" si="6"/>
        <v>0</v>
      </c>
      <c r="I439" s="2" t="s">
        <v>22</v>
      </c>
      <c r="J439" s="2" t="s">
        <v>0</v>
      </c>
    </row>
    <row r="440" spans="1:10" x14ac:dyDescent="0.25">
      <c r="A440" s="2">
        <v>2485613</v>
      </c>
      <c r="B440" s="2" t="s">
        <v>906</v>
      </c>
      <c r="C440" s="2" t="s">
        <v>22</v>
      </c>
      <c r="D440" s="2" t="s">
        <v>907</v>
      </c>
      <c r="E440" s="3">
        <v>0</v>
      </c>
      <c r="F440" s="2">
        <v>1</v>
      </c>
      <c r="G440" s="2" t="s">
        <v>36</v>
      </c>
      <c r="H440" s="2">
        <f t="shared" si="6"/>
        <v>0</v>
      </c>
      <c r="I440" s="2" t="s">
        <v>22</v>
      </c>
      <c r="J440" s="2" t="s">
        <v>0</v>
      </c>
    </row>
    <row r="441" spans="1:10" x14ac:dyDescent="0.25">
      <c r="A441" s="2">
        <v>2485614</v>
      </c>
      <c r="B441" s="2" t="s">
        <v>908</v>
      </c>
      <c r="C441" s="2" t="s">
        <v>22</v>
      </c>
      <c r="D441" s="2" t="s">
        <v>824</v>
      </c>
      <c r="E441" s="3">
        <v>0</v>
      </c>
      <c r="F441" s="2">
        <v>1</v>
      </c>
      <c r="G441" s="2" t="s">
        <v>36</v>
      </c>
      <c r="H441" s="2">
        <f t="shared" si="6"/>
        <v>0</v>
      </c>
      <c r="I441" s="2" t="s">
        <v>22</v>
      </c>
      <c r="J441" s="2" t="s">
        <v>0</v>
      </c>
    </row>
    <row r="442" spans="1:10" x14ac:dyDescent="0.25">
      <c r="A442" s="2">
        <v>2485615</v>
      </c>
      <c r="B442" s="2" t="s">
        <v>909</v>
      </c>
      <c r="C442" s="2" t="s">
        <v>22</v>
      </c>
      <c r="D442" s="2" t="s">
        <v>910</v>
      </c>
      <c r="E442" s="3">
        <v>0</v>
      </c>
      <c r="F442" s="2">
        <v>1</v>
      </c>
      <c r="G442" s="2" t="s">
        <v>36</v>
      </c>
      <c r="H442" s="2">
        <f t="shared" si="6"/>
        <v>0</v>
      </c>
      <c r="I442" s="2" t="s">
        <v>22</v>
      </c>
      <c r="J442" s="2" t="s">
        <v>0</v>
      </c>
    </row>
    <row r="443" spans="1:10" x14ac:dyDescent="0.25">
      <c r="A443" s="2">
        <v>2485616</v>
      </c>
      <c r="B443" s="2" t="s">
        <v>911</v>
      </c>
      <c r="C443" s="2" t="s">
        <v>22</v>
      </c>
      <c r="D443" s="2" t="s">
        <v>828</v>
      </c>
      <c r="E443" s="3">
        <v>0</v>
      </c>
      <c r="F443" s="2">
        <v>1</v>
      </c>
      <c r="G443" s="2" t="s">
        <v>36</v>
      </c>
      <c r="H443" s="2">
        <f t="shared" si="6"/>
        <v>0</v>
      </c>
      <c r="I443" s="2" t="s">
        <v>22</v>
      </c>
      <c r="J443" s="2" t="s">
        <v>0</v>
      </c>
    </row>
    <row r="444" spans="1:10" x14ac:dyDescent="0.25">
      <c r="A444" s="2">
        <v>2485617</v>
      </c>
      <c r="B444" s="2" t="s">
        <v>912</v>
      </c>
      <c r="C444" s="2" t="s">
        <v>22</v>
      </c>
      <c r="D444" s="2" t="s">
        <v>832</v>
      </c>
      <c r="E444" s="3">
        <v>0</v>
      </c>
      <c r="F444" s="2">
        <v>1</v>
      </c>
      <c r="G444" s="2" t="s">
        <v>36</v>
      </c>
      <c r="H444" s="2">
        <f t="shared" si="6"/>
        <v>0</v>
      </c>
      <c r="I444" s="2" t="s">
        <v>22</v>
      </c>
      <c r="J444" s="2" t="s">
        <v>0</v>
      </c>
    </row>
    <row r="445" spans="1:10" x14ac:dyDescent="0.25">
      <c r="A445" s="2">
        <v>2485618</v>
      </c>
      <c r="B445" s="2" t="s">
        <v>913</v>
      </c>
      <c r="C445" s="2" t="s">
        <v>22</v>
      </c>
      <c r="D445" s="2" t="s">
        <v>834</v>
      </c>
      <c r="E445" s="3">
        <v>0</v>
      </c>
      <c r="F445" s="2">
        <v>2</v>
      </c>
      <c r="G445" s="2" t="s">
        <v>36</v>
      </c>
      <c r="H445" s="2">
        <f t="shared" si="6"/>
        <v>0</v>
      </c>
      <c r="I445" s="2" t="s">
        <v>22</v>
      </c>
      <c r="J445" s="2" t="s">
        <v>0</v>
      </c>
    </row>
    <row r="446" spans="1:10" ht="30" x14ac:dyDescent="0.25">
      <c r="A446" s="2">
        <v>2485619</v>
      </c>
      <c r="B446" s="2" t="s">
        <v>914</v>
      </c>
      <c r="C446" s="2" t="s">
        <v>22</v>
      </c>
      <c r="D446" s="2" t="s">
        <v>836</v>
      </c>
      <c r="E446" s="3">
        <v>0</v>
      </c>
      <c r="F446" s="2">
        <v>1</v>
      </c>
      <c r="G446" s="2" t="s">
        <v>36</v>
      </c>
      <c r="H446" s="2">
        <f t="shared" si="6"/>
        <v>0</v>
      </c>
      <c r="I446" s="2" t="s">
        <v>22</v>
      </c>
      <c r="J446" s="2" t="s">
        <v>0</v>
      </c>
    </row>
    <row r="447" spans="1:10" x14ac:dyDescent="0.25">
      <c r="A447" s="2">
        <v>2485620</v>
      </c>
      <c r="B447" s="2" t="s">
        <v>915</v>
      </c>
      <c r="C447" s="2" t="s">
        <v>22</v>
      </c>
      <c r="D447" s="2" t="s">
        <v>916</v>
      </c>
      <c r="E447" s="3">
        <v>0</v>
      </c>
      <c r="F447" s="2">
        <v>1</v>
      </c>
      <c r="G447" s="2" t="s">
        <v>36</v>
      </c>
      <c r="H447" s="2">
        <f t="shared" si="6"/>
        <v>0</v>
      </c>
      <c r="I447" s="2" t="s">
        <v>22</v>
      </c>
      <c r="J447" s="2" t="s">
        <v>0</v>
      </c>
    </row>
    <row r="448" spans="1:10" ht="30" x14ac:dyDescent="0.25">
      <c r="A448" s="2">
        <v>2485621</v>
      </c>
      <c r="B448" s="2" t="s">
        <v>917</v>
      </c>
      <c r="C448" s="2" t="s">
        <v>22</v>
      </c>
      <c r="D448" s="2" t="s">
        <v>918</v>
      </c>
      <c r="E448" s="3">
        <v>0</v>
      </c>
      <c r="F448" s="2">
        <v>1</v>
      </c>
      <c r="G448" s="2" t="s">
        <v>36</v>
      </c>
      <c r="H448" s="2">
        <f t="shared" si="6"/>
        <v>0</v>
      </c>
      <c r="I448" s="2" t="s">
        <v>22</v>
      </c>
      <c r="J448" s="2" t="s">
        <v>0</v>
      </c>
    </row>
    <row r="449" spans="1:10" x14ac:dyDescent="0.25">
      <c r="A449" s="2">
        <v>2485622</v>
      </c>
      <c r="B449" s="2" t="s">
        <v>919</v>
      </c>
      <c r="C449" s="2" t="s">
        <v>22</v>
      </c>
      <c r="D449" s="2" t="s">
        <v>920</v>
      </c>
      <c r="E449" s="3">
        <v>0</v>
      </c>
      <c r="F449" s="2">
        <v>1</v>
      </c>
      <c r="G449" s="2" t="s">
        <v>36</v>
      </c>
      <c r="H449" s="2">
        <f t="shared" si="6"/>
        <v>0</v>
      </c>
      <c r="I449" s="2" t="s">
        <v>22</v>
      </c>
      <c r="J449" s="2" t="s">
        <v>0</v>
      </c>
    </row>
    <row r="450" spans="1:10" x14ac:dyDescent="0.25">
      <c r="A450" s="2">
        <v>2485623</v>
      </c>
      <c r="B450" s="2" t="s">
        <v>921</v>
      </c>
      <c r="C450" s="2" t="s">
        <v>22</v>
      </c>
      <c r="D450" s="2" t="s">
        <v>922</v>
      </c>
      <c r="E450" s="3">
        <v>0</v>
      </c>
      <c r="F450" s="2">
        <v>11</v>
      </c>
      <c r="G450" s="2" t="s">
        <v>36</v>
      </c>
      <c r="H450" s="2">
        <f t="shared" si="6"/>
        <v>0</v>
      </c>
      <c r="I450" s="2" t="s">
        <v>22</v>
      </c>
      <c r="J450" s="2" t="s">
        <v>0</v>
      </c>
    </row>
    <row r="451" spans="1:10" x14ac:dyDescent="0.25">
      <c r="A451" s="2">
        <v>2485624</v>
      </c>
      <c r="B451" s="2" t="s">
        <v>923</v>
      </c>
      <c r="C451" s="2" t="s">
        <v>22</v>
      </c>
      <c r="D451" s="2" t="s">
        <v>850</v>
      </c>
      <c r="E451" s="3">
        <v>0</v>
      </c>
      <c r="F451" s="2">
        <v>2</v>
      </c>
      <c r="G451" s="2" t="s">
        <v>36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x14ac:dyDescent="0.25">
      <c r="A452" s="2">
        <v>2485625</v>
      </c>
      <c r="B452" s="2" t="s">
        <v>924</v>
      </c>
      <c r="C452" s="2" t="s">
        <v>22</v>
      </c>
      <c r="D452" s="2" t="s">
        <v>925</v>
      </c>
      <c r="E452" s="3">
        <v>0</v>
      </c>
      <c r="F452" s="2">
        <v>1</v>
      </c>
      <c r="G452" s="2" t="s">
        <v>36</v>
      </c>
      <c r="H452" s="2">
        <f t="shared" si="7"/>
        <v>0</v>
      </c>
      <c r="I452" s="2" t="s">
        <v>22</v>
      </c>
      <c r="J452" s="2" t="s">
        <v>0</v>
      </c>
    </row>
    <row r="453" spans="1:10" x14ac:dyDescent="0.25">
      <c r="A453" s="2">
        <v>2485626</v>
      </c>
      <c r="B453" s="2" t="s">
        <v>926</v>
      </c>
      <c r="C453" s="2" t="s">
        <v>22</v>
      </c>
      <c r="D453" s="2" t="s">
        <v>927</v>
      </c>
      <c r="E453" s="3">
        <v>0</v>
      </c>
      <c r="F453" s="2">
        <v>2</v>
      </c>
      <c r="G453" s="2" t="s">
        <v>36</v>
      </c>
      <c r="H453" s="2">
        <f t="shared" si="7"/>
        <v>0</v>
      </c>
      <c r="I453" s="2" t="s">
        <v>22</v>
      </c>
      <c r="J453" s="2" t="s">
        <v>0</v>
      </c>
    </row>
    <row r="454" spans="1:10" x14ac:dyDescent="0.25">
      <c r="A454" s="2">
        <v>2485627</v>
      </c>
      <c r="B454" s="2" t="s">
        <v>928</v>
      </c>
      <c r="C454" s="2" t="s">
        <v>22</v>
      </c>
      <c r="D454" s="2" t="s">
        <v>871</v>
      </c>
      <c r="E454" s="3">
        <v>0</v>
      </c>
      <c r="F454" s="2">
        <v>2</v>
      </c>
      <c r="G454" s="2" t="s">
        <v>36</v>
      </c>
      <c r="H454" s="2">
        <f t="shared" si="7"/>
        <v>0</v>
      </c>
      <c r="I454" s="2" t="s">
        <v>22</v>
      </c>
      <c r="J454" s="2" t="s">
        <v>0</v>
      </c>
    </row>
    <row r="455" spans="1:10" x14ac:dyDescent="0.25">
      <c r="A455" s="2">
        <v>2485628</v>
      </c>
      <c r="B455" s="2" t="s">
        <v>929</v>
      </c>
      <c r="C455" s="2" t="s">
        <v>22</v>
      </c>
      <c r="D455" s="2" t="s">
        <v>852</v>
      </c>
      <c r="E455" s="3">
        <v>0</v>
      </c>
      <c r="F455" s="2">
        <v>2</v>
      </c>
      <c r="G455" s="2" t="s">
        <v>36</v>
      </c>
      <c r="H455" s="2">
        <f t="shared" si="7"/>
        <v>0</v>
      </c>
      <c r="I455" s="2" t="s">
        <v>22</v>
      </c>
      <c r="J455" s="2" t="s">
        <v>0</v>
      </c>
    </row>
    <row r="456" spans="1:10" x14ac:dyDescent="0.25">
      <c r="A456" s="2">
        <v>2485629</v>
      </c>
      <c r="B456" s="2" t="s">
        <v>930</v>
      </c>
      <c r="C456" s="2" t="s">
        <v>22</v>
      </c>
      <c r="D456" s="2" t="s">
        <v>931</v>
      </c>
      <c r="E456" s="3">
        <v>0</v>
      </c>
      <c r="F456" s="2">
        <v>1</v>
      </c>
      <c r="G456" s="2" t="s">
        <v>36</v>
      </c>
      <c r="H456" s="2">
        <f t="shared" si="7"/>
        <v>0</v>
      </c>
      <c r="I456" s="2" t="s">
        <v>22</v>
      </c>
      <c r="J456" s="2" t="s">
        <v>0</v>
      </c>
    </row>
    <row r="457" spans="1:10" x14ac:dyDescent="0.25">
      <c r="A457" s="2">
        <v>2485630</v>
      </c>
      <c r="B457" s="2" t="s">
        <v>932</v>
      </c>
      <c r="C457" s="2" t="s">
        <v>22</v>
      </c>
      <c r="D457" s="2" t="s">
        <v>933</v>
      </c>
      <c r="E457" s="3">
        <v>0</v>
      </c>
      <c r="F457" s="2">
        <v>1</v>
      </c>
      <c r="G457" s="2" t="s">
        <v>36</v>
      </c>
      <c r="H457" s="2">
        <f t="shared" si="7"/>
        <v>0</v>
      </c>
      <c r="I457" s="2" t="s">
        <v>22</v>
      </c>
      <c r="J457" s="2" t="s">
        <v>0</v>
      </c>
    </row>
    <row r="458" spans="1:10" x14ac:dyDescent="0.25">
      <c r="A458" s="2">
        <v>2485631</v>
      </c>
      <c r="B458" s="2" t="s">
        <v>934</v>
      </c>
      <c r="C458" s="2" t="s">
        <v>22</v>
      </c>
      <c r="D458" s="2" t="s">
        <v>826</v>
      </c>
      <c r="E458" s="3">
        <v>0</v>
      </c>
      <c r="F458" s="2">
        <v>2</v>
      </c>
      <c r="G458" s="2" t="s">
        <v>36</v>
      </c>
      <c r="H458" s="2">
        <f t="shared" si="7"/>
        <v>0</v>
      </c>
      <c r="I458" s="2" t="s">
        <v>22</v>
      </c>
      <c r="J458" s="2" t="s">
        <v>0</v>
      </c>
    </row>
    <row r="459" spans="1:10" ht="30" x14ac:dyDescent="0.25">
      <c r="A459" s="2">
        <v>2485632</v>
      </c>
      <c r="B459" s="2" t="s">
        <v>935</v>
      </c>
      <c r="C459" s="2" t="s">
        <v>22</v>
      </c>
      <c r="D459" s="2" t="s">
        <v>873</v>
      </c>
      <c r="E459" s="3">
        <v>0</v>
      </c>
      <c r="F459" s="2">
        <v>1</v>
      </c>
      <c r="G459" s="2" t="s">
        <v>36</v>
      </c>
      <c r="H459" s="2">
        <f t="shared" si="7"/>
        <v>0</v>
      </c>
      <c r="I459" s="2" t="s">
        <v>22</v>
      </c>
      <c r="J459" s="2" t="s">
        <v>0</v>
      </c>
    </row>
    <row r="460" spans="1:10" x14ac:dyDescent="0.25">
      <c r="A460" s="2">
        <v>2485633</v>
      </c>
      <c r="B460" s="2" t="s">
        <v>936</v>
      </c>
      <c r="C460" s="2" t="s">
        <v>22</v>
      </c>
      <c r="D460" s="2" t="s">
        <v>937</v>
      </c>
      <c r="E460" s="3">
        <v>0</v>
      </c>
      <c r="F460" s="2">
        <v>1</v>
      </c>
      <c r="G460" s="2" t="s">
        <v>36</v>
      </c>
      <c r="H460" s="2">
        <f t="shared" si="7"/>
        <v>0</v>
      </c>
      <c r="I460" s="2" t="s">
        <v>22</v>
      </c>
      <c r="J460" s="2" t="s">
        <v>0</v>
      </c>
    </row>
    <row r="461" spans="1:10" x14ac:dyDescent="0.25">
      <c r="A461" s="2">
        <v>2485634</v>
      </c>
      <c r="B461" s="2" t="s">
        <v>938</v>
      </c>
      <c r="C461" s="2" t="s">
        <v>22</v>
      </c>
      <c r="D461" s="2" t="s">
        <v>879</v>
      </c>
      <c r="E461" s="3">
        <v>0</v>
      </c>
      <c r="F461" s="2">
        <v>3</v>
      </c>
      <c r="G461" s="2" t="s">
        <v>36</v>
      </c>
      <c r="H461" s="2">
        <f t="shared" si="7"/>
        <v>0</v>
      </c>
      <c r="I461" s="2" t="s">
        <v>22</v>
      </c>
      <c r="J461" s="2" t="s">
        <v>0</v>
      </c>
    </row>
    <row r="462" spans="1:10" x14ac:dyDescent="0.25">
      <c r="A462" s="2">
        <v>2485635</v>
      </c>
      <c r="B462" s="2" t="s">
        <v>939</v>
      </c>
      <c r="C462" s="2" t="s">
        <v>22</v>
      </c>
      <c r="D462" s="2" t="s">
        <v>881</v>
      </c>
      <c r="E462" s="3">
        <v>0</v>
      </c>
      <c r="F462" s="2">
        <v>21</v>
      </c>
      <c r="G462" s="2" t="s">
        <v>36</v>
      </c>
      <c r="H462" s="2">
        <f t="shared" si="7"/>
        <v>0</v>
      </c>
      <c r="I462" s="2" t="s">
        <v>22</v>
      </c>
      <c r="J462" s="2" t="s">
        <v>0</v>
      </c>
    </row>
    <row r="463" spans="1:10" x14ac:dyDescent="0.25">
      <c r="A463" s="2">
        <v>2485636</v>
      </c>
      <c r="B463" s="2" t="s">
        <v>940</v>
      </c>
      <c r="C463" s="2" t="s">
        <v>22</v>
      </c>
      <c r="D463" s="2" t="s">
        <v>883</v>
      </c>
      <c r="E463" s="3">
        <v>0</v>
      </c>
      <c r="F463" s="2">
        <v>2</v>
      </c>
      <c r="G463" s="2" t="s">
        <v>36</v>
      </c>
      <c r="H463" s="2">
        <f t="shared" si="7"/>
        <v>0</v>
      </c>
      <c r="I463" s="2" t="s">
        <v>22</v>
      </c>
      <c r="J463" s="2" t="s">
        <v>0</v>
      </c>
    </row>
    <row r="464" spans="1:10" x14ac:dyDescent="0.25">
      <c r="A464" s="2">
        <v>2485637</v>
      </c>
      <c r="B464" s="2" t="s">
        <v>941</v>
      </c>
      <c r="C464" s="2" t="s">
        <v>22</v>
      </c>
      <c r="D464" s="2" t="s">
        <v>885</v>
      </c>
      <c r="E464" s="3">
        <v>0</v>
      </c>
      <c r="F464" s="2">
        <v>1</v>
      </c>
      <c r="G464" s="2" t="s">
        <v>188</v>
      </c>
      <c r="H464" s="2">
        <f t="shared" si="7"/>
        <v>0</v>
      </c>
      <c r="I464" s="2" t="s">
        <v>22</v>
      </c>
      <c r="J464" s="2" t="s">
        <v>0</v>
      </c>
    </row>
    <row r="465" spans="1:10" x14ac:dyDescent="0.25">
      <c r="A465" s="2">
        <v>2485638</v>
      </c>
      <c r="B465" s="2" t="s">
        <v>942</v>
      </c>
      <c r="C465" s="2" t="s">
        <v>22</v>
      </c>
      <c r="D465" s="2" t="s">
        <v>887</v>
      </c>
      <c r="E465" s="3">
        <v>0</v>
      </c>
      <c r="F465" s="2">
        <v>1</v>
      </c>
      <c r="G465" s="2" t="s">
        <v>188</v>
      </c>
      <c r="H465" s="2">
        <f t="shared" si="7"/>
        <v>0</v>
      </c>
      <c r="I465" s="2" t="s">
        <v>22</v>
      </c>
      <c r="J465" s="2" t="s">
        <v>0</v>
      </c>
    </row>
    <row r="466" spans="1:10" x14ac:dyDescent="0.25">
      <c r="A466" s="2">
        <v>2485639</v>
      </c>
      <c r="B466" s="2" t="s">
        <v>943</v>
      </c>
      <c r="C466" s="2" t="s">
        <v>22</v>
      </c>
      <c r="D466" s="2" t="s">
        <v>889</v>
      </c>
      <c r="E466" s="3">
        <v>0</v>
      </c>
      <c r="F466" s="2">
        <v>1</v>
      </c>
      <c r="G466" s="2" t="s">
        <v>188</v>
      </c>
      <c r="H466" s="2">
        <f t="shared" si="7"/>
        <v>0</v>
      </c>
      <c r="I466" s="2" t="s">
        <v>22</v>
      </c>
      <c r="J466" s="2" t="s">
        <v>0</v>
      </c>
    </row>
    <row r="467" spans="1:10" x14ac:dyDescent="0.25">
      <c r="A467" s="2">
        <v>2485640</v>
      </c>
      <c r="B467" s="2" t="s">
        <v>944</v>
      </c>
      <c r="C467" s="2" t="s">
        <v>22</v>
      </c>
      <c r="D467" s="2" t="s">
        <v>945</v>
      </c>
      <c r="E467" s="2">
        <f>ROUND(H468+H469+H470+H471+H472+H473+H474+H475+H476+H477+H478+H479+H480+H481+H482+H483+H484+H485,2)</f>
        <v>0</v>
      </c>
      <c r="F467" s="2">
        <v>1</v>
      </c>
      <c r="G467" s="2" t="s">
        <v>0</v>
      </c>
      <c r="H467" s="2">
        <f t="shared" si="7"/>
        <v>0</v>
      </c>
      <c r="I467" s="2" t="s">
        <v>22</v>
      </c>
      <c r="J467" s="2" t="s">
        <v>0</v>
      </c>
    </row>
    <row r="468" spans="1:10" x14ac:dyDescent="0.25">
      <c r="A468" s="2">
        <v>2485641</v>
      </c>
      <c r="B468" s="2" t="s">
        <v>946</v>
      </c>
      <c r="C468" s="2" t="s">
        <v>22</v>
      </c>
      <c r="D468" s="2" t="s">
        <v>947</v>
      </c>
      <c r="E468" s="3">
        <v>0</v>
      </c>
      <c r="F468" s="2">
        <v>1</v>
      </c>
      <c r="G468" s="2" t="s">
        <v>36</v>
      </c>
      <c r="H468" s="2">
        <f t="shared" si="7"/>
        <v>0</v>
      </c>
      <c r="I468" s="2" t="s">
        <v>22</v>
      </c>
      <c r="J468" s="2" t="s">
        <v>0</v>
      </c>
    </row>
    <row r="469" spans="1:10" x14ac:dyDescent="0.25">
      <c r="A469" s="2">
        <v>2485642</v>
      </c>
      <c r="B469" s="2" t="s">
        <v>948</v>
      </c>
      <c r="C469" s="2" t="s">
        <v>22</v>
      </c>
      <c r="D469" s="2" t="s">
        <v>818</v>
      </c>
      <c r="E469" s="3">
        <v>0</v>
      </c>
      <c r="F469" s="2">
        <v>30</v>
      </c>
      <c r="G469" s="2" t="s">
        <v>36</v>
      </c>
      <c r="H469" s="2">
        <f t="shared" si="7"/>
        <v>0</v>
      </c>
      <c r="I469" s="2" t="s">
        <v>22</v>
      </c>
      <c r="J469" s="2" t="s">
        <v>0</v>
      </c>
    </row>
    <row r="470" spans="1:10" x14ac:dyDescent="0.25">
      <c r="A470" s="2">
        <v>2485643</v>
      </c>
      <c r="B470" s="2" t="s">
        <v>949</v>
      </c>
      <c r="C470" s="2" t="s">
        <v>22</v>
      </c>
      <c r="D470" s="2" t="s">
        <v>950</v>
      </c>
      <c r="E470" s="3">
        <v>0</v>
      </c>
      <c r="F470" s="2">
        <v>1</v>
      </c>
      <c r="G470" s="2" t="s">
        <v>36</v>
      </c>
      <c r="H470" s="2">
        <f t="shared" si="7"/>
        <v>0</v>
      </c>
      <c r="I470" s="2" t="s">
        <v>22</v>
      </c>
      <c r="J470" s="2" t="s">
        <v>0</v>
      </c>
    </row>
    <row r="471" spans="1:10" x14ac:dyDescent="0.25">
      <c r="A471" s="2">
        <v>2485644</v>
      </c>
      <c r="B471" s="2" t="s">
        <v>951</v>
      </c>
      <c r="C471" s="2" t="s">
        <v>22</v>
      </c>
      <c r="D471" s="2" t="s">
        <v>828</v>
      </c>
      <c r="E471" s="3">
        <v>0</v>
      </c>
      <c r="F471" s="2">
        <v>1</v>
      </c>
      <c r="G471" s="2" t="s">
        <v>36</v>
      </c>
      <c r="H471" s="2">
        <f t="shared" si="7"/>
        <v>0</v>
      </c>
      <c r="I471" s="2" t="s">
        <v>22</v>
      </c>
      <c r="J471" s="2" t="s">
        <v>0</v>
      </c>
    </row>
    <row r="472" spans="1:10" ht="30" x14ac:dyDescent="0.25">
      <c r="A472" s="2">
        <v>2485645</v>
      </c>
      <c r="B472" s="2" t="s">
        <v>952</v>
      </c>
      <c r="C472" s="2" t="s">
        <v>22</v>
      </c>
      <c r="D472" s="2" t="s">
        <v>953</v>
      </c>
      <c r="E472" s="3">
        <v>0</v>
      </c>
      <c r="F472" s="2">
        <v>2</v>
      </c>
      <c r="G472" s="2" t="s">
        <v>36</v>
      </c>
      <c r="H472" s="2">
        <f t="shared" si="7"/>
        <v>0</v>
      </c>
      <c r="I472" s="2" t="s">
        <v>22</v>
      </c>
      <c r="J472" s="2" t="s">
        <v>0</v>
      </c>
    </row>
    <row r="473" spans="1:10" ht="30" x14ac:dyDescent="0.25">
      <c r="A473" s="2">
        <v>2485646</v>
      </c>
      <c r="B473" s="2" t="s">
        <v>954</v>
      </c>
      <c r="C473" s="2" t="s">
        <v>22</v>
      </c>
      <c r="D473" s="2" t="s">
        <v>590</v>
      </c>
      <c r="E473" s="3">
        <v>0</v>
      </c>
      <c r="F473" s="2">
        <v>10</v>
      </c>
      <c r="G473" s="2" t="s">
        <v>36</v>
      </c>
      <c r="H473" s="2">
        <f t="shared" si="7"/>
        <v>0</v>
      </c>
      <c r="I473" s="2" t="s">
        <v>22</v>
      </c>
      <c r="J473" s="2" t="s">
        <v>0</v>
      </c>
    </row>
    <row r="474" spans="1:10" x14ac:dyDescent="0.25">
      <c r="A474" s="2">
        <v>2485647</v>
      </c>
      <c r="B474" s="2" t="s">
        <v>955</v>
      </c>
      <c r="C474" s="2" t="s">
        <v>22</v>
      </c>
      <c r="D474" s="2" t="s">
        <v>956</v>
      </c>
      <c r="E474" s="3">
        <v>0</v>
      </c>
      <c r="F474" s="2">
        <v>4</v>
      </c>
      <c r="G474" s="2" t="s">
        <v>36</v>
      </c>
      <c r="H474" s="2">
        <f t="shared" si="7"/>
        <v>0</v>
      </c>
      <c r="I474" s="2" t="s">
        <v>22</v>
      </c>
      <c r="J474" s="2" t="s">
        <v>0</v>
      </c>
    </row>
    <row r="475" spans="1:10" x14ac:dyDescent="0.25">
      <c r="A475" s="2">
        <v>2485648</v>
      </c>
      <c r="B475" s="2" t="s">
        <v>957</v>
      </c>
      <c r="C475" s="2" t="s">
        <v>22</v>
      </c>
      <c r="D475" s="2" t="s">
        <v>958</v>
      </c>
      <c r="E475" s="3">
        <v>0</v>
      </c>
      <c r="F475" s="2">
        <v>1</v>
      </c>
      <c r="G475" s="2" t="s">
        <v>36</v>
      </c>
      <c r="H475" s="2">
        <f t="shared" si="7"/>
        <v>0</v>
      </c>
      <c r="I475" s="2" t="s">
        <v>22</v>
      </c>
      <c r="J475" s="2" t="s">
        <v>0</v>
      </c>
    </row>
    <row r="476" spans="1:10" ht="30" x14ac:dyDescent="0.25">
      <c r="A476" s="2">
        <v>2485649</v>
      </c>
      <c r="B476" s="2" t="s">
        <v>959</v>
      </c>
      <c r="C476" s="2" t="s">
        <v>22</v>
      </c>
      <c r="D476" s="2" t="s">
        <v>960</v>
      </c>
      <c r="E476" s="3">
        <v>0</v>
      </c>
      <c r="F476" s="2">
        <v>6</v>
      </c>
      <c r="G476" s="2" t="s">
        <v>36</v>
      </c>
      <c r="H476" s="2">
        <f t="shared" si="7"/>
        <v>0</v>
      </c>
      <c r="I476" s="2" t="s">
        <v>22</v>
      </c>
      <c r="J476" s="2" t="s">
        <v>0</v>
      </c>
    </row>
    <row r="477" spans="1:10" ht="30" x14ac:dyDescent="0.25">
      <c r="A477" s="2">
        <v>2485650</v>
      </c>
      <c r="B477" s="2" t="s">
        <v>961</v>
      </c>
      <c r="C477" s="2" t="s">
        <v>22</v>
      </c>
      <c r="D477" s="2" t="s">
        <v>918</v>
      </c>
      <c r="E477" s="3">
        <v>0</v>
      </c>
      <c r="F477" s="2">
        <v>1</v>
      </c>
      <c r="G477" s="2" t="s">
        <v>36</v>
      </c>
      <c r="H477" s="2">
        <f t="shared" si="7"/>
        <v>0</v>
      </c>
      <c r="I477" s="2" t="s">
        <v>22</v>
      </c>
      <c r="J477" s="2" t="s">
        <v>0</v>
      </c>
    </row>
    <row r="478" spans="1:10" x14ac:dyDescent="0.25">
      <c r="A478" s="2">
        <v>2485651</v>
      </c>
      <c r="B478" s="2" t="s">
        <v>962</v>
      </c>
      <c r="C478" s="2" t="s">
        <v>22</v>
      </c>
      <c r="D478" s="2" t="s">
        <v>963</v>
      </c>
      <c r="E478" s="3">
        <v>0</v>
      </c>
      <c r="F478" s="2">
        <v>1</v>
      </c>
      <c r="G478" s="2" t="s">
        <v>36</v>
      </c>
      <c r="H478" s="2">
        <f t="shared" si="7"/>
        <v>0</v>
      </c>
      <c r="I478" s="2" t="s">
        <v>22</v>
      </c>
      <c r="J478" s="2" t="s">
        <v>0</v>
      </c>
    </row>
    <row r="479" spans="1:10" x14ac:dyDescent="0.25">
      <c r="A479" s="2">
        <v>2485652</v>
      </c>
      <c r="B479" s="2" t="s">
        <v>964</v>
      </c>
      <c r="C479" s="2" t="s">
        <v>22</v>
      </c>
      <c r="D479" s="2" t="s">
        <v>965</v>
      </c>
      <c r="E479" s="3">
        <v>0</v>
      </c>
      <c r="F479" s="2">
        <v>2</v>
      </c>
      <c r="G479" s="2" t="s">
        <v>36</v>
      </c>
      <c r="H479" s="2">
        <f t="shared" si="7"/>
        <v>0</v>
      </c>
      <c r="I479" s="2" t="s">
        <v>22</v>
      </c>
      <c r="J479" s="2" t="s">
        <v>0</v>
      </c>
    </row>
    <row r="480" spans="1:10" x14ac:dyDescent="0.25">
      <c r="A480" s="2">
        <v>2485653</v>
      </c>
      <c r="B480" s="2" t="s">
        <v>966</v>
      </c>
      <c r="C480" s="2" t="s">
        <v>22</v>
      </c>
      <c r="D480" s="2" t="s">
        <v>881</v>
      </c>
      <c r="E480" s="3">
        <v>0</v>
      </c>
      <c r="F480" s="2">
        <v>40</v>
      </c>
      <c r="G480" s="2" t="s">
        <v>36</v>
      </c>
      <c r="H480" s="2">
        <f t="shared" si="7"/>
        <v>0</v>
      </c>
      <c r="I480" s="2" t="s">
        <v>22</v>
      </c>
      <c r="J480" s="2" t="s">
        <v>0</v>
      </c>
    </row>
    <row r="481" spans="1:10" x14ac:dyDescent="0.25">
      <c r="A481" s="2">
        <v>2485654</v>
      </c>
      <c r="B481" s="2" t="s">
        <v>967</v>
      </c>
      <c r="C481" s="2" t="s">
        <v>22</v>
      </c>
      <c r="D481" s="2" t="s">
        <v>883</v>
      </c>
      <c r="E481" s="3">
        <v>0</v>
      </c>
      <c r="F481" s="2">
        <v>2</v>
      </c>
      <c r="G481" s="2" t="s">
        <v>36</v>
      </c>
      <c r="H481" s="2">
        <f t="shared" si="7"/>
        <v>0</v>
      </c>
      <c r="I481" s="2" t="s">
        <v>22</v>
      </c>
      <c r="J481" s="2" t="s">
        <v>0</v>
      </c>
    </row>
    <row r="482" spans="1:10" x14ac:dyDescent="0.25">
      <c r="A482" s="2">
        <v>2485655</v>
      </c>
      <c r="B482" s="2" t="s">
        <v>968</v>
      </c>
      <c r="C482" s="2" t="s">
        <v>22</v>
      </c>
      <c r="D482" s="2" t="s">
        <v>969</v>
      </c>
      <c r="E482" s="3">
        <v>0</v>
      </c>
      <c r="F482" s="2">
        <v>1</v>
      </c>
      <c r="G482" s="2" t="s">
        <v>36</v>
      </c>
      <c r="H482" s="2">
        <f t="shared" si="7"/>
        <v>0</v>
      </c>
      <c r="I482" s="2" t="s">
        <v>22</v>
      </c>
      <c r="J482" s="2" t="s">
        <v>0</v>
      </c>
    </row>
    <row r="483" spans="1:10" x14ac:dyDescent="0.25">
      <c r="A483" s="2">
        <v>2485656</v>
      </c>
      <c r="B483" s="2" t="s">
        <v>970</v>
      </c>
      <c r="C483" s="2" t="s">
        <v>22</v>
      </c>
      <c r="D483" s="2" t="s">
        <v>885</v>
      </c>
      <c r="E483" s="3">
        <v>0</v>
      </c>
      <c r="F483" s="2">
        <v>1</v>
      </c>
      <c r="G483" s="2" t="s">
        <v>188</v>
      </c>
      <c r="H483" s="2">
        <f t="shared" si="7"/>
        <v>0</v>
      </c>
      <c r="I483" s="2" t="s">
        <v>22</v>
      </c>
      <c r="J483" s="2" t="s">
        <v>0</v>
      </c>
    </row>
    <row r="484" spans="1:10" x14ac:dyDescent="0.25">
      <c r="A484" s="2">
        <v>2485657</v>
      </c>
      <c r="B484" s="2" t="s">
        <v>971</v>
      </c>
      <c r="C484" s="2" t="s">
        <v>22</v>
      </c>
      <c r="D484" s="2" t="s">
        <v>887</v>
      </c>
      <c r="E484" s="3">
        <v>0</v>
      </c>
      <c r="F484" s="2">
        <v>1</v>
      </c>
      <c r="G484" s="2" t="s">
        <v>188</v>
      </c>
      <c r="H484" s="2">
        <f t="shared" si="7"/>
        <v>0</v>
      </c>
      <c r="I484" s="2" t="s">
        <v>22</v>
      </c>
      <c r="J484" s="2" t="s">
        <v>0</v>
      </c>
    </row>
    <row r="485" spans="1:10" x14ac:dyDescent="0.25">
      <c r="A485" s="2">
        <v>2485658</v>
      </c>
      <c r="B485" s="2" t="s">
        <v>972</v>
      </c>
      <c r="C485" s="2" t="s">
        <v>22</v>
      </c>
      <c r="D485" s="2" t="s">
        <v>889</v>
      </c>
      <c r="E485" s="3">
        <v>0</v>
      </c>
      <c r="F485" s="2">
        <v>1</v>
      </c>
      <c r="G485" s="2" t="s">
        <v>188</v>
      </c>
      <c r="H485" s="2">
        <f t="shared" si="7"/>
        <v>0</v>
      </c>
      <c r="I485" s="2" t="s">
        <v>22</v>
      </c>
      <c r="J485" s="2" t="s">
        <v>0</v>
      </c>
    </row>
    <row r="486" spans="1:10" x14ac:dyDescent="0.25">
      <c r="A486" s="2">
        <v>2485659</v>
      </c>
      <c r="B486" s="2" t="s">
        <v>973</v>
      </c>
      <c r="C486" s="2" t="s">
        <v>22</v>
      </c>
      <c r="D486" s="2" t="s">
        <v>974</v>
      </c>
      <c r="E486" s="2">
        <f>ROUND(H487+H488+H489+H490+H491+H492+H493+H494+H495+H496+H497+H498+H499+H500+H501+H502,2)</f>
        <v>0</v>
      </c>
      <c r="F486" s="2">
        <v>1</v>
      </c>
      <c r="G486" s="2" t="s">
        <v>0</v>
      </c>
      <c r="H486" s="2">
        <f t="shared" si="7"/>
        <v>0</v>
      </c>
      <c r="I486" s="2" t="s">
        <v>22</v>
      </c>
      <c r="J486" s="2" t="s">
        <v>0</v>
      </c>
    </row>
    <row r="487" spans="1:10" x14ac:dyDescent="0.25">
      <c r="A487" s="2">
        <v>2485660</v>
      </c>
      <c r="B487" s="2" t="s">
        <v>975</v>
      </c>
      <c r="C487" s="2" t="s">
        <v>22</v>
      </c>
      <c r="D487" s="2" t="s">
        <v>976</v>
      </c>
      <c r="E487" s="3">
        <v>0</v>
      </c>
      <c r="F487" s="2">
        <v>1</v>
      </c>
      <c r="G487" s="2" t="s">
        <v>36</v>
      </c>
      <c r="H487" s="2">
        <f t="shared" si="7"/>
        <v>0</v>
      </c>
      <c r="I487" s="2" t="s">
        <v>22</v>
      </c>
      <c r="J487" s="2" t="s">
        <v>0</v>
      </c>
    </row>
    <row r="488" spans="1:10" x14ac:dyDescent="0.25">
      <c r="A488" s="2">
        <v>2485661</v>
      </c>
      <c r="B488" s="2" t="s">
        <v>977</v>
      </c>
      <c r="C488" s="2" t="s">
        <v>22</v>
      </c>
      <c r="D488" s="2" t="s">
        <v>818</v>
      </c>
      <c r="E488" s="3">
        <v>0</v>
      </c>
      <c r="F488" s="2">
        <v>20</v>
      </c>
      <c r="G488" s="2" t="s">
        <v>36</v>
      </c>
      <c r="H488" s="2">
        <f t="shared" si="7"/>
        <v>0</v>
      </c>
      <c r="I488" s="2" t="s">
        <v>22</v>
      </c>
      <c r="J488" s="2" t="s">
        <v>0</v>
      </c>
    </row>
    <row r="489" spans="1:10" x14ac:dyDescent="0.25">
      <c r="A489" s="2">
        <v>2485662</v>
      </c>
      <c r="B489" s="2" t="s">
        <v>978</v>
      </c>
      <c r="C489" s="2" t="s">
        <v>22</v>
      </c>
      <c r="D489" s="2" t="s">
        <v>950</v>
      </c>
      <c r="E489" s="3">
        <v>0</v>
      </c>
      <c r="F489" s="2">
        <v>1</v>
      </c>
      <c r="G489" s="2" t="s">
        <v>36</v>
      </c>
      <c r="H489" s="2">
        <f t="shared" si="7"/>
        <v>0</v>
      </c>
      <c r="I489" s="2" t="s">
        <v>22</v>
      </c>
      <c r="J489" s="2" t="s">
        <v>0</v>
      </c>
    </row>
    <row r="490" spans="1:10" x14ac:dyDescent="0.25">
      <c r="A490" s="2">
        <v>2485663</v>
      </c>
      <c r="B490" s="2" t="s">
        <v>979</v>
      </c>
      <c r="C490" s="2" t="s">
        <v>22</v>
      </c>
      <c r="D490" s="2" t="s">
        <v>980</v>
      </c>
      <c r="E490" s="3">
        <v>0</v>
      </c>
      <c r="F490" s="2">
        <v>1</v>
      </c>
      <c r="G490" s="2" t="s">
        <v>36</v>
      </c>
      <c r="H490" s="2">
        <f t="shared" si="7"/>
        <v>0</v>
      </c>
      <c r="I490" s="2" t="s">
        <v>22</v>
      </c>
      <c r="J490" s="2" t="s">
        <v>0</v>
      </c>
    </row>
    <row r="491" spans="1:10" ht="30" x14ac:dyDescent="0.25">
      <c r="A491" s="2">
        <v>2485664</v>
      </c>
      <c r="B491" s="2" t="s">
        <v>981</v>
      </c>
      <c r="C491" s="2" t="s">
        <v>22</v>
      </c>
      <c r="D491" s="2" t="s">
        <v>953</v>
      </c>
      <c r="E491" s="3">
        <v>0</v>
      </c>
      <c r="F491" s="2">
        <v>2</v>
      </c>
      <c r="G491" s="2" t="s">
        <v>36</v>
      </c>
      <c r="H491" s="2">
        <f t="shared" si="7"/>
        <v>0</v>
      </c>
      <c r="I491" s="2" t="s">
        <v>22</v>
      </c>
      <c r="J491" s="2" t="s">
        <v>0</v>
      </c>
    </row>
    <row r="492" spans="1:10" ht="30" x14ac:dyDescent="0.25">
      <c r="A492" s="2">
        <v>2485665</v>
      </c>
      <c r="B492" s="2" t="s">
        <v>982</v>
      </c>
      <c r="C492" s="2" t="s">
        <v>22</v>
      </c>
      <c r="D492" s="2" t="s">
        <v>590</v>
      </c>
      <c r="E492" s="3">
        <v>0</v>
      </c>
      <c r="F492" s="2">
        <v>6</v>
      </c>
      <c r="G492" s="2" t="s">
        <v>36</v>
      </c>
      <c r="H492" s="2">
        <f t="shared" si="7"/>
        <v>0</v>
      </c>
      <c r="I492" s="2" t="s">
        <v>22</v>
      </c>
      <c r="J492" s="2" t="s">
        <v>0</v>
      </c>
    </row>
    <row r="493" spans="1:10" x14ac:dyDescent="0.25">
      <c r="A493" s="2">
        <v>2485666</v>
      </c>
      <c r="B493" s="2" t="s">
        <v>983</v>
      </c>
      <c r="C493" s="2" t="s">
        <v>22</v>
      </c>
      <c r="D493" s="2" t="s">
        <v>963</v>
      </c>
      <c r="E493" s="3">
        <v>0</v>
      </c>
      <c r="F493" s="2">
        <v>1</v>
      </c>
      <c r="G493" s="2" t="s">
        <v>36</v>
      </c>
      <c r="H493" s="2">
        <f t="shared" si="7"/>
        <v>0</v>
      </c>
      <c r="I493" s="2" t="s">
        <v>22</v>
      </c>
      <c r="J493" s="2" t="s">
        <v>0</v>
      </c>
    </row>
    <row r="494" spans="1:10" x14ac:dyDescent="0.25">
      <c r="A494" s="2">
        <v>2485667</v>
      </c>
      <c r="B494" s="2" t="s">
        <v>984</v>
      </c>
      <c r="C494" s="2" t="s">
        <v>22</v>
      </c>
      <c r="D494" s="2" t="s">
        <v>958</v>
      </c>
      <c r="E494" s="3">
        <v>0</v>
      </c>
      <c r="F494" s="2">
        <v>1</v>
      </c>
      <c r="G494" s="2" t="s">
        <v>36</v>
      </c>
      <c r="H494" s="2">
        <f t="shared" si="7"/>
        <v>0</v>
      </c>
      <c r="I494" s="2" t="s">
        <v>22</v>
      </c>
      <c r="J494" s="2" t="s">
        <v>0</v>
      </c>
    </row>
    <row r="495" spans="1:10" ht="30" x14ac:dyDescent="0.25">
      <c r="A495" s="2">
        <v>2485668</v>
      </c>
      <c r="B495" s="2" t="s">
        <v>985</v>
      </c>
      <c r="C495" s="2" t="s">
        <v>22</v>
      </c>
      <c r="D495" s="2" t="s">
        <v>986</v>
      </c>
      <c r="E495" s="3">
        <v>0</v>
      </c>
      <c r="F495" s="2">
        <v>6</v>
      </c>
      <c r="G495" s="2" t="s">
        <v>36</v>
      </c>
      <c r="H495" s="2">
        <f t="shared" si="7"/>
        <v>0</v>
      </c>
      <c r="I495" s="2" t="s">
        <v>22</v>
      </c>
      <c r="J495" s="2" t="s">
        <v>0</v>
      </c>
    </row>
    <row r="496" spans="1:10" ht="30" x14ac:dyDescent="0.25">
      <c r="A496" s="2">
        <v>2485669</v>
      </c>
      <c r="B496" s="2" t="s">
        <v>987</v>
      </c>
      <c r="C496" s="2" t="s">
        <v>22</v>
      </c>
      <c r="D496" s="2" t="s">
        <v>918</v>
      </c>
      <c r="E496" s="3">
        <v>0</v>
      </c>
      <c r="F496" s="2">
        <v>1</v>
      </c>
      <c r="G496" s="2" t="s">
        <v>36</v>
      </c>
      <c r="H496" s="2">
        <f t="shared" si="7"/>
        <v>0</v>
      </c>
      <c r="I496" s="2" t="s">
        <v>22</v>
      </c>
      <c r="J496" s="2" t="s">
        <v>0</v>
      </c>
    </row>
    <row r="497" spans="1:10" x14ac:dyDescent="0.25">
      <c r="A497" s="2">
        <v>2485670</v>
      </c>
      <c r="B497" s="2" t="s">
        <v>988</v>
      </c>
      <c r="C497" s="2" t="s">
        <v>22</v>
      </c>
      <c r="D497" s="2" t="s">
        <v>956</v>
      </c>
      <c r="E497" s="3">
        <v>0</v>
      </c>
      <c r="F497" s="2">
        <v>3</v>
      </c>
      <c r="G497" s="2" t="s">
        <v>36</v>
      </c>
      <c r="H497" s="2">
        <f t="shared" si="7"/>
        <v>0</v>
      </c>
      <c r="I497" s="2" t="s">
        <v>22</v>
      </c>
      <c r="J497" s="2" t="s">
        <v>0</v>
      </c>
    </row>
    <row r="498" spans="1:10" x14ac:dyDescent="0.25">
      <c r="A498" s="2">
        <v>2485671</v>
      </c>
      <c r="B498" s="2" t="s">
        <v>989</v>
      </c>
      <c r="C498" s="2" t="s">
        <v>22</v>
      </c>
      <c r="D498" s="2" t="s">
        <v>881</v>
      </c>
      <c r="E498" s="3">
        <v>0</v>
      </c>
      <c r="F498" s="2">
        <v>30</v>
      </c>
      <c r="G498" s="2" t="s">
        <v>36</v>
      </c>
      <c r="H498" s="2">
        <f t="shared" si="7"/>
        <v>0</v>
      </c>
      <c r="I498" s="2" t="s">
        <v>22</v>
      </c>
      <c r="J498" s="2" t="s">
        <v>0</v>
      </c>
    </row>
    <row r="499" spans="1:10" x14ac:dyDescent="0.25">
      <c r="A499" s="2">
        <v>2485672</v>
      </c>
      <c r="B499" s="2" t="s">
        <v>990</v>
      </c>
      <c r="C499" s="2" t="s">
        <v>22</v>
      </c>
      <c r="D499" s="2" t="s">
        <v>883</v>
      </c>
      <c r="E499" s="3">
        <v>0</v>
      </c>
      <c r="F499" s="2">
        <v>2</v>
      </c>
      <c r="G499" s="2" t="s">
        <v>36</v>
      </c>
      <c r="H499" s="2">
        <f t="shared" si="7"/>
        <v>0</v>
      </c>
      <c r="I499" s="2" t="s">
        <v>22</v>
      </c>
      <c r="J499" s="2" t="s">
        <v>0</v>
      </c>
    </row>
    <row r="500" spans="1:10" x14ac:dyDescent="0.25">
      <c r="A500" s="2">
        <v>2485673</v>
      </c>
      <c r="B500" s="2" t="s">
        <v>991</v>
      </c>
      <c r="C500" s="2" t="s">
        <v>22</v>
      </c>
      <c r="D500" s="2" t="s">
        <v>992</v>
      </c>
      <c r="E500" s="3">
        <v>0</v>
      </c>
      <c r="F500" s="2">
        <v>1</v>
      </c>
      <c r="G500" s="2" t="s">
        <v>188</v>
      </c>
      <c r="H500" s="2">
        <f t="shared" si="7"/>
        <v>0</v>
      </c>
      <c r="I500" s="2" t="s">
        <v>22</v>
      </c>
      <c r="J500" s="2" t="s">
        <v>0</v>
      </c>
    </row>
    <row r="501" spans="1:10" x14ac:dyDescent="0.25">
      <c r="A501" s="2">
        <v>2485674</v>
      </c>
      <c r="B501" s="2" t="s">
        <v>993</v>
      </c>
      <c r="C501" s="2" t="s">
        <v>22</v>
      </c>
      <c r="D501" s="2" t="s">
        <v>885</v>
      </c>
      <c r="E501" s="3">
        <v>0</v>
      </c>
      <c r="F501" s="2">
        <v>1</v>
      </c>
      <c r="G501" s="2" t="s">
        <v>188</v>
      </c>
      <c r="H501" s="2">
        <f t="shared" si="7"/>
        <v>0</v>
      </c>
      <c r="I501" s="2" t="s">
        <v>22</v>
      </c>
      <c r="J501" s="2" t="s">
        <v>0</v>
      </c>
    </row>
    <row r="502" spans="1:10" x14ac:dyDescent="0.25">
      <c r="A502" s="2">
        <v>2485675</v>
      </c>
      <c r="B502" s="2" t="s">
        <v>994</v>
      </c>
      <c r="C502" s="2" t="s">
        <v>22</v>
      </c>
      <c r="D502" s="2" t="s">
        <v>887</v>
      </c>
      <c r="E502" s="3">
        <v>0</v>
      </c>
      <c r="F502" s="2">
        <v>1</v>
      </c>
      <c r="G502" s="2" t="s">
        <v>188</v>
      </c>
      <c r="H502" s="2">
        <f t="shared" si="7"/>
        <v>0</v>
      </c>
      <c r="I502" s="2" t="s">
        <v>22</v>
      </c>
      <c r="J502" s="2" t="s">
        <v>0</v>
      </c>
    </row>
    <row r="503" spans="1:10" x14ac:dyDescent="0.25">
      <c r="A503" s="2">
        <v>2485676</v>
      </c>
      <c r="B503" s="2" t="s">
        <v>995</v>
      </c>
      <c r="C503" s="2" t="s">
        <v>22</v>
      </c>
      <c r="D503" s="2" t="s">
        <v>996</v>
      </c>
      <c r="E503" s="2">
        <f>ROUND(H504+H505+H506+H507+H508+H509+H510+H511+H512+H513+H514+H515+H516+H517+H518+H519+H520,2)</f>
        <v>0</v>
      </c>
      <c r="F503" s="2">
        <v>1</v>
      </c>
      <c r="G503" s="2" t="s">
        <v>0</v>
      </c>
      <c r="H503" s="2">
        <f t="shared" si="7"/>
        <v>0</v>
      </c>
      <c r="I503" s="2" t="s">
        <v>22</v>
      </c>
      <c r="J503" s="2" t="s">
        <v>0</v>
      </c>
    </row>
    <row r="504" spans="1:10" x14ac:dyDescent="0.25">
      <c r="A504" s="2">
        <v>2485677</v>
      </c>
      <c r="B504" s="2" t="s">
        <v>997</v>
      </c>
      <c r="C504" s="2" t="s">
        <v>22</v>
      </c>
      <c r="D504" s="2" t="s">
        <v>998</v>
      </c>
      <c r="E504" s="3">
        <v>0</v>
      </c>
      <c r="F504" s="2">
        <v>1</v>
      </c>
      <c r="G504" s="2" t="s">
        <v>36</v>
      </c>
      <c r="H504" s="2">
        <f t="shared" si="7"/>
        <v>0</v>
      </c>
      <c r="I504" s="2" t="s">
        <v>22</v>
      </c>
      <c r="J504" s="2" t="s">
        <v>0</v>
      </c>
    </row>
    <row r="505" spans="1:10" x14ac:dyDescent="0.25">
      <c r="A505" s="2">
        <v>2485678</v>
      </c>
      <c r="B505" s="2" t="s">
        <v>999</v>
      </c>
      <c r="C505" s="2" t="s">
        <v>22</v>
      </c>
      <c r="D505" s="2" t="s">
        <v>818</v>
      </c>
      <c r="E505" s="3">
        <v>0</v>
      </c>
      <c r="F505" s="2">
        <v>28</v>
      </c>
      <c r="G505" s="2" t="s">
        <v>36</v>
      </c>
      <c r="H505" s="2">
        <f t="shared" si="7"/>
        <v>0</v>
      </c>
      <c r="I505" s="2" t="s">
        <v>22</v>
      </c>
      <c r="J505" s="2" t="s">
        <v>0</v>
      </c>
    </row>
    <row r="506" spans="1:10" x14ac:dyDescent="0.25">
      <c r="A506" s="2">
        <v>2485679</v>
      </c>
      <c r="B506" s="2" t="s">
        <v>1000</v>
      </c>
      <c r="C506" s="2" t="s">
        <v>22</v>
      </c>
      <c r="D506" s="2" t="s">
        <v>950</v>
      </c>
      <c r="E506" s="3">
        <v>0</v>
      </c>
      <c r="F506" s="2">
        <v>1</v>
      </c>
      <c r="G506" s="2" t="s">
        <v>36</v>
      </c>
      <c r="H506" s="2">
        <f t="shared" si="7"/>
        <v>0</v>
      </c>
      <c r="I506" s="2" t="s">
        <v>22</v>
      </c>
      <c r="J506" s="2" t="s">
        <v>0</v>
      </c>
    </row>
    <row r="507" spans="1:10" x14ac:dyDescent="0.25">
      <c r="A507" s="2">
        <v>2485680</v>
      </c>
      <c r="B507" s="2" t="s">
        <v>1001</v>
      </c>
      <c r="C507" s="2" t="s">
        <v>22</v>
      </c>
      <c r="D507" s="2" t="s">
        <v>828</v>
      </c>
      <c r="E507" s="3">
        <v>0</v>
      </c>
      <c r="F507" s="2">
        <v>1</v>
      </c>
      <c r="G507" s="2" t="s">
        <v>36</v>
      </c>
      <c r="H507" s="2">
        <f t="shared" si="7"/>
        <v>0</v>
      </c>
      <c r="I507" s="2" t="s">
        <v>22</v>
      </c>
      <c r="J507" s="2" t="s">
        <v>0</v>
      </c>
    </row>
    <row r="508" spans="1:10" x14ac:dyDescent="0.25">
      <c r="A508" s="2">
        <v>2485681</v>
      </c>
      <c r="B508" s="2" t="s">
        <v>1002</v>
      </c>
      <c r="C508" s="2" t="s">
        <v>22</v>
      </c>
      <c r="D508" s="2" t="s">
        <v>1003</v>
      </c>
      <c r="E508" s="3">
        <v>0</v>
      </c>
      <c r="F508" s="2">
        <v>1</v>
      </c>
      <c r="G508" s="2" t="s">
        <v>36</v>
      </c>
      <c r="H508" s="2">
        <f t="shared" si="7"/>
        <v>0</v>
      </c>
      <c r="I508" s="2" t="s">
        <v>22</v>
      </c>
      <c r="J508" s="2" t="s">
        <v>0</v>
      </c>
    </row>
    <row r="509" spans="1:10" ht="30" x14ac:dyDescent="0.25">
      <c r="A509" s="2">
        <v>2485682</v>
      </c>
      <c r="B509" s="2" t="s">
        <v>1004</v>
      </c>
      <c r="C509" s="2" t="s">
        <v>22</v>
      </c>
      <c r="D509" s="2" t="s">
        <v>953</v>
      </c>
      <c r="E509" s="3">
        <v>0</v>
      </c>
      <c r="F509" s="2">
        <v>2</v>
      </c>
      <c r="G509" s="2" t="s">
        <v>36</v>
      </c>
      <c r="H509" s="2">
        <f t="shared" si="7"/>
        <v>0</v>
      </c>
      <c r="I509" s="2" t="s">
        <v>22</v>
      </c>
      <c r="J509" s="2" t="s">
        <v>0</v>
      </c>
    </row>
    <row r="510" spans="1:10" ht="30" x14ac:dyDescent="0.25">
      <c r="A510" s="2">
        <v>2485683</v>
      </c>
      <c r="B510" s="2" t="s">
        <v>1005</v>
      </c>
      <c r="C510" s="2" t="s">
        <v>22</v>
      </c>
      <c r="D510" s="2" t="s">
        <v>590</v>
      </c>
      <c r="E510" s="3">
        <v>0</v>
      </c>
      <c r="F510" s="2">
        <v>8</v>
      </c>
      <c r="G510" s="2" t="s">
        <v>36</v>
      </c>
      <c r="H510" s="2">
        <f t="shared" si="7"/>
        <v>0</v>
      </c>
      <c r="I510" s="2" t="s">
        <v>22</v>
      </c>
      <c r="J510" s="2" t="s">
        <v>0</v>
      </c>
    </row>
    <row r="511" spans="1:10" x14ac:dyDescent="0.25">
      <c r="A511" s="2">
        <v>2485684</v>
      </c>
      <c r="B511" s="2" t="s">
        <v>1006</v>
      </c>
      <c r="C511" s="2" t="s">
        <v>22</v>
      </c>
      <c r="D511" s="2" t="s">
        <v>1007</v>
      </c>
      <c r="E511" s="3">
        <v>0</v>
      </c>
      <c r="F511" s="2">
        <v>3</v>
      </c>
      <c r="G511" s="2" t="s">
        <v>36</v>
      </c>
      <c r="H511" s="2">
        <f t="shared" si="7"/>
        <v>0</v>
      </c>
      <c r="I511" s="2" t="s">
        <v>22</v>
      </c>
      <c r="J511" s="2" t="s">
        <v>0</v>
      </c>
    </row>
    <row r="512" spans="1:10" x14ac:dyDescent="0.25">
      <c r="A512" s="2">
        <v>2485685</v>
      </c>
      <c r="B512" s="2" t="s">
        <v>1008</v>
      </c>
      <c r="C512" s="2" t="s">
        <v>22</v>
      </c>
      <c r="D512" s="2" t="s">
        <v>956</v>
      </c>
      <c r="E512" s="3">
        <v>0</v>
      </c>
      <c r="F512" s="2">
        <v>2</v>
      </c>
      <c r="G512" s="2" t="s">
        <v>36</v>
      </c>
      <c r="H512" s="2">
        <f t="shared" si="7"/>
        <v>0</v>
      </c>
      <c r="I512" s="2" t="s">
        <v>22</v>
      </c>
      <c r="J512" s="2" t="s">
        <v>0</v>
      </c>
    </row>
    <row r="513" spans="1:10" ht="30" x14ac:dyDescent="0.25">
      <c r="A513" s="2">
        <v>2485686</v>
      </c>
      <c r="B513" s="2" t="s">
        <v>1009</v>
      </c>
      <c r="C513" s="2" t="s">
        <v>22</v>
      </c>
      <c r="D513" s="2" t="s">
        <v>1010</v>
      </c>
      <c r="E513" s="3">
        <v>0</v>
      </c>
      <c r="F513" s="2">
        <v>1</v>
      </c>
      <c r="G513" s="2" t="s">
        <v>36</v>
      </c>
      <c r="H513" s="2">
        <f t="shared" si="7"/>
        <v>0</v>
      </c>
      <c r="I513" s="2" t="s">
        <v>22</v>
      </c>
      <c r="J513" s="2" t="s">
        <v>0</v>
      </c>
    </row>
    <row r="514" spans="1:10" x14ac:dyDescent="0.25">
      <c r="A514" s="2">
        <v>2485687</v>
      </c>
      <c r="B514" s="2" t="s">
        <v>1011</v>
      </c>
      <c r="C514" s="2" t="s">
        <v>22</v>
      </c>
      <c r="D514" s="2" t="s">
        <v>958</v>
      </c>
      <c r="E514" s="3">
        <v>0</v>
      </c>
      <c r="F514" s="2">
        <v>1</v>
      </c>
      <c r="G514" s="2" t="s">
        <v>36</v>
      </c>
      <c r="H514" s="2">
        <f t="shared" si="7"/>
        <v>0</v>
      </c>
      <c r="I514" s="2" t="s">
        <v>22</v>
      </c>
      <c r="J514" s="2" t="s">
        <v>0</v>
      </c>
    </row>
    <row r="515" spans="1:10" x14ac:dyDescent="0.25">
      <c r="A515" s="2">
        <v>2485688</v>
      </c>
      <c r="B515" s="2" t="s">
        <v>1012</v>
      </c>
      <c r="C515" s="2" t="s">
        <v>22</v>
      </c>
      <c r="D515" s="2" t="s">
        <v>881</v>
      </c>
      <c r="E515" s="3">
        <v>0</v>
      </c>
      <c r="F515" s="2">
        <v>4</v>
      </c>
      <c r="G515" s="2" t="s">
        <v>36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x14ac:dyDescent="0.25">
      <c r="A516" s="2">
        <v>2485689</v>
      </c>
      <c r="B516" s="2" t="s">
        <v>1013</v>
      </c>
      <c r="C516" s="2" t="s">
        <v>22</v>
      </c>
      <c r="D516" s="2" t="s">
        <v>883</v>
      </c>
      <c r="E516" s="3">
        <v>0</v>
      </c>
      <c r="F516" s="2">
        <v>2</v>
      </c>
      <c r="G516" s="2" t="s">
        <v>36</v>
      </c>
      <c r="H516" s="2">
        <f t="shared" si="8"/>
        <v>0</v>
      </c>
      <c r="I516" s="2" t="s">
        <v>22</v>
      </c>
      <c r="J516" s="2" t="s">
        <v>0</v>
      </c>
    </row>
    <row r="517" spans="1:10" x14ac:dyDescent="0.25">
      <c r="A517" s="2">
        <v>2485690</v>
      </c>
      <c r="B517" s="2" t="s">
        <v>1014</v>
      </c>
      <c r="C517" s="2" t="s">
        <v>22</v>
      </c>
      <c r="D517" s="2" t="s">
        <v>969</v>
      </c>
      <c r="E517" s="3">
        <v>0</v>
      </c>
      <c r="F517" s="2">
        <v>1</v>
      </c>
      <c r="G517" s="2" t="s">
        <v>36</v>
      </c>
      <c r="H517" s="2">
        <f t="shared" si="8"/>
        <v>0</v>
      </c>
      <c r="I517" s="2" t="s">
        <v>22</v>
      </c>
      <c r="J517" s="2" t="s">
        <v>0</v>
      </c>
    </row>
    <row r="518" spans="1:10" x14ac:dyDescent="0.25">
      <c r="A518" s="2">
        <v>2485691</v>
      </c>
      <c r="B518" s="2" t="s">
        <v>1015</v>
      </c>
      <c r="C518" s="2" t="s">
        <v>22</v>
      </c>
      <c r="D518" s="2" t="s">
        <v>992</v>
      </c>
      <c r="E518" s="3">
        <v>0</v>
      </c>
      <c r="F518" s="2">
        <v>1</v>
      </c>
      <c r="G518" s="2" t="s">
        <v>188</v>
      </c>
      <c r="H518" s="2">
        <f t="shared" si="8"/>
        <v>0</v>
      </c>
      <c r="I518" s="2" t="s">
        <v>22</v>
      </c>
      <c r="J518" s="2" t="s">
        <v>0</v>
      </c>
    </row>
    <row r="519" spans="1:10" x14ac:dyDescent="0.25">
      <c r="A519" s="2">
        <v>2485692</v>
      </c>
      <c r="B519" s="2" t="s">
        <v>1016</v>
      </c>
      <c r="C519" s="2" t="s">
        <v>22</v>
      </c>
      <c r="D519" s="2" t="s">
        <v>885</v>
      </c>
      <c r="E519" s="3">
        <v>0</v>
      </c>
      <c r="F519" s="2">
        <v>1</v>
      </c>
      <c r="G519" s="2" t="s">
        <v>188</v>
      </c>
      <c r="H519" s="2">
        <f t="shared" si="8"/>
        <v>0</v>
      </c>
      <c r="I519" s="2" t="s">
        <v>22</v>
      </c>
      <c r="J519" s="2" t="s">
        <v>0</v>
      </c>
    </row>
    <row r="520" spans="1:10" x14ac:dyDescent="0.25">
      <c r="A520" s="2">
        <v>2485693</v>
      </c>
      <c r="B520" s="2" t="s">
        <v>1017</v>
      </c>
      <c r="C520" s="2" t="s">
        <v>22</v>
      </c>
      <c r="D520" s="2" t="s">
        <v>887</v>
      </c>
      <c r="E520" s="3">
        <v>0</v>
      </c>
      <c r="F520" s="2">
        <v>1</v>
      </c>
      <c r="G520" s="2" t="s">
        <v>188</v>
      </c>
      <c r="H520" s="2">
        <f t="shared" si="8"/>
        <v>0</v>
      </c>
      <c r="I520" s="2" t="s">
        <v>22</v>
      </c>
      <c r="J520" s="2" t="s">
        <v>0</v>
      </c>
    </row>
    <row r="521" spans="1:10" x14ac:dyDescent="0.25">
      <c r="A521" s="2">
        <v>2485694</v>
      </c>
      <c r="B521" s="2" t="s">
        <v>1018</v>
      </c>
      <c r="C521" s="2" t="s">
        <v>22</v>
      </c>
      <c r="D521" s="2" t="s">
        <v>1019</v>
      </c>
      <c r="E521" s="2">
        <f>ROUND(H522+H523+H524+H525+H526+H527+H528+H529+H530+H531+H532,2)</f>
        <v>0</v>
      </c>
      <c r="F521" s="2">
        <v>9</v>
      </c>
      <c r="G521" s="2" t="s">
        <v>0</v>
      </c>
      <c r="H521" s="2">
        <f t="shared" si="8"/>
        <v>0</v>
      </c>
      <c r="I521" s="2" t="s">
        <v>22</v>
      </c>
      <c r="J521" s="2" t="s">
        <v>0</v>
      </c>
    </row>
    <row r="522" spans="1:10" x14ac:dyDescent="0.25">
      <c r="A522" s="2">
        <v>2485695</v>
      </c>
      <c r="B522" s="2" t="s">
        <v>1020</v>
      </c>
      <c r="C522" s="2" t="s">
        <v>22</v>
      </c>
      <c r="D522" s="2" t="s">
        <v>1021</v>
      </c>
      <c r="E522" s="3">
        <v>0</v>
      </c>
      <c r="F522" s="2">
        <v>1</v>
      </c>
      <c r="G522" s="2" t="s">
        <v>36</v>
      </c>
      <c r="H522" s="2">
        <f t="shared" si="8"/>
        <v>0</v>
      </c>
      <c r="I522" s="2" t="s">
        <v>22</v>
      </c>
      <c r="J522" s="2" t="s">
        <v>0</v>
      </c>
    </row>
    <row r="523" spans="1:10" x14ac:dyDescent="0.25">
      <c r="A523" s="2">
        <v>2485696</v>
      </c>
      <c r="B523" s="2" t="s">
        <v>1022</v>
      </c>
      <c r="C523" s="2" t="s">
        <v>22</v>
      </c>
      <c r="D523" s="2" t="s">
        <v>818</v>
      </c>
      <c r="E523" s="3">
        <v>0</v>
      </c>
      <c r="F523" s="2">
        <v>4</v>
      </c>
      <c r="G523" s="2" t="s">
        <v>36</v>
      </c>
      <c r="H523" s="2">
        <f t="shared" si="8"/>
        <v>0</v>
      </c>
      <c r="I523" s="2" t="s">
        <v>22</v>
      </c>
      <c r="J523" s="2" t="s">
        <v>0</v>
      </c>
    </row>
    <row r="524" spans="1:10" x14ac:dyDescent="0.25">
      <c r="A524" s="2">
        <v>2485697</v>
      </c>
      <c r="B524" s="2" t="s">
        <v>1023</v>
      </c>
      <c r="C524" s="2" t="s">
        <v>22</v>
      </c>
      <c r="D524" s="2" t="s">
        <v>1003</v>
      </c>
      <c r="E524" s="3">
        <v>0</v>
      </c>
      <c r="F524" s="2">
        <v>1</v>
      </c>
      <c r="G524" s="2" t="s">
        <v>36</v>
      </c>
      <c r="H524" s="2">
        <f t="shared" si="8"/>
        <v>0</v>
      </c>
      <c r="I524" s="2" t="s">
        <v>22</v>
      </c>
      <c r="J524" s="2" t="s">
        <v>0</v>
      </c>
    </row>
    <row r="525" spans="1:10" x14ac:dyDescent="0.25">
      <c r="A525" s="2">
        <v>2485698</v>
      </c>
      <c r="B525" s="2" t="s">
        <v>1024</v>
      </c>
      <c r="C525" s="2" t="s">
        <v>22</v>
      </c>
      <c r="D525" s="2" t="s">
        <v>1025</v>
      </c>
      <c r="E525" s="3">
        <v>0</v>
      </c>
      <c r="F525" s="2">
        <v>1</v>
      </c>
      <c r="G525" s="2" t="s">
        <v>36</v>
      </c>
      <c r="H525" s="2">
        <f t="shared" si="8"/>
        <v>0</v>
      </c>
      <c r="I525" s="2" t="s">
        <v>22</v>
      </c>
      <c r="J525" s="2" t="s">
        <v>0</v>
      </c>
    </row>
    <row r="526" spans="1:10" ht="30" x14ac:dyDescent="0.25">
      <c r="A526" s="2">
        <v>2485699</v>
      </c>
      <c r="B526" s="2" t="s">
        <v>1026</v>
      </c>
      <c r="C526" s="2" t="s">
        <v>22</v>
      </c>
      <c r="D526" s="2" t="s">
        <v>1010</v>
      </c>
      <c r="E526" s="3">
        <v>0</v>
      </c>
      <c r="F526" s="2">
        <v>2</v>
      </c>
      <c r="G526" s="2" t="s">
        <v>36</v>
      </c>
      <c r="H526" s="2">
        <f t="shared" si="8"/>
        <v>0</v>
      </c>
      <c r="I526" s="2" t="s">
        <v>22</v>
      </c>
      <c r="J526" s="2" t="s">
        <v>0</v>
      </c>
    </row>
    <row r="527" spans="1:10" ht="30" x14ac:dyDescent="0.25">
      <c r="A527" s="2">
        <v>2485700</v>
      </c>
      <c r="B527" s="2" t="s">
        <v>1027</v>
      </c>
      <c r="C527" s="2" t="s">
        <v>22</v>
      </c>
      <c r="D527" s="2" t="s">
        <v>590</v>
      </c>
      <c r="E527" s="3">
        <v>0</v>
      </c>
      <c r="F527" s="2">
        <v>2</v>
      </c>
      <c r="G527" s="2" t="s">
        <v>36</v>
      </c>
      <c r="H527" s="2">
        <f t="shared" si="8"/>
        <v>0</v>
      </c>
      <c r="I527" s="2" t="s">
        <v>22</v>
      </c>
      <c r="J527" s="2" t="s">
        <v>0</v>
      </c>
    </row>
    <row r="528" spans="1:10" x14ac:dyDescent="0.25">
      <c r="A528" s="2">
        <v>2485701</v>
      </c>
      <c r="B528" s="2" t="s">
        <v>1028</v>
      </c>
      <c r="C528" s="2" t="s">
        <v>22</v>
      </c>
      <c r="D528" s="2" t="s">
        <v>879</v>
      </c>
      <c r="E528" s="3">
        <v>0</v>
      </c>
      <c r="F528" s="2">
        <v>10</v>
      </c>
      <c r="G528" s="2" t="s">
        <v>36</v>
      </c>
      <c r="H528" s="2">
        <f t="shared" si="8"/>
        <v>0</v>
      </c>
      <c r="I528" s="2" t="s">
        <v>22</v>
      </c>
      <c r="J528" s="2" t="s">
        <v>0</v>
      </c>
    </row>
    <row r="529" spans="1:10" x14ac:dyDescent="0.25">
      <c r="A529" s="2">
        <v>2485702</v>
      </c>
      <c r="B529" s="2" t="s">
        <v>1029</v>
      </c>
      <c r="C529" s="2" t="s">
        <v>22</v>
      </c>
      <c r="D529" s="2" t="s">
        <v>883</v>
      </c>
      <c r="E529" s="3">
        <v>0</v>
      </c>
      <c r="F529" s="2">
        <v>2</v>
      </c>
      <c r="G529" s="2" t="s">
        <v>36</v>
      </c>
      <c r="H529" s="2">
        <f t="shared" si="8"/>
        <v>0</v>
      </c>
      <c r="I529" s="2" t="s">
        <v>22</v>
      </c>
      <c r="J529" s="2" t="s">
        <v>0</v>
      </c>
    </row>
    <row r="530" spans="1:10" x14ac:dyDescent="0.25">
      <c r="A530" s="2">
        <v>2485703</v>
      </c>
      <c r="B530" s="2" t="s">
        <v>1030</v>
      </c>
      <c r="C530" s="2" t="s">
        <v>22</v>
      </c>
      <c r="D530" s="2" t="s">
        <v>992</v>
      </c>
      <c r="E530" s="3">
        <v>0</v>
      </c>
      <c r="F530" s="2">
        <v>1</v>
      </c>
      <c r="G530" s="2" t="s">
        <v>188</v>
      </c>
      <c r="H530" s="2">
        <f t="shared" si="8"/>
        <v>0</v>
      </c>
      <c r="I530" s="2" t="s">
        <v>22</v>
      </c>
      <c r="J530" s="2" t="s">
        <v>0</v>
      </c>
    </row>
    <row r="531" spans="1:10" x14ac:dyDescent="0.25">
      <c r="A531" s="2">
        <v>2485704</v>
      </c>
      <c r="B531" s="2" t="s">
        <v>1031</v>
      </c>
      <c r="C531" s="2" t="s">
        <v>22</v>
      </c>
      <c r="D531" s="2" t="s">
        <v>885</v>
      </c>
      <c r="E531" s="3">
        <v>0</v>
      </c>
      <c r="F531" s="2">
        <v>1</v>
      </c>
      <c r="G531" s="2" t="s">
        <v>188</v>
      </c>
      <c r="H531" s="2">
        <f t="shared" si="8"/>
        <v>0</v>
      </c>
      <c r="I531" s="2" t="s">
        <v>22</v>
      </c>
      <c r="J531" s="2" t="s">
        <v>0</v>
      </c>
    </row>
    <row r="532" spans="1:10" x14ac:dyDescent="0.25">
      <c r="A532" s="2">
        <v>2485705</v>
      </c>
      <c r="B532" s="2" t="s">
        <v>1032</v>
      </c>
      <c r="C532" s="2" t="s">
        <v>22</v>
      </c>
      <c r="D532" s="2" t="s">
        <v>887</v>
      </c>
      <c r="E532" s="3">
        <v>0</v>
      </c>
      <c r="F532" s="2">
        <v>1</v>
      </c>
      <c r="G532" s="2" t="s">
        <v>188</v>
      </c>
      <c r="H532" s="2">
        <f t="shared" si="8"/>
        <v>0</v>
      </c>
      <c r="I532" s="2" t="s">
        <v>22</v>
      </c>
      <c r="J532" s="2" t="s">
        <v>0</v>
      </c>
    </row>
    <row r="533" spans="1:10" x14ac:dyDescent="0.25">
      <c r="A533" s="2">
        <v>2485706</v>
      </c>
      <c r="B533" s="2" t="s">
        <v>1033</v>
      </c>
      <c r="C533" s="2" t="s">
        <v>22</v>
      </c>
      <c r="D533" s="2" t="s">
        <v>1034</v>
      </c>
      <c r="E533" s="2">
        <f>ROUND(H534+H535+H536+H537+H538+H539+H540+H541+H542+H543+H544+H545+H546+H547,2)</f>
        <v>0</v>
      </c>
      <c r="F533" s="2">
        <v>1</v>
      </c>
      <c r="G533" s="2" t="s">
        <v>0</v>
      </c>
      <c r="H533" s="2">
        <f t="shared" si="8"/>
        <v>0</v>
      </c>
      <c r="I533" s="2" t="s">
        <v>22</v>
      </c>
      <c r="J533" s="2" t="s">
        <v>0</v>
      </c>
    </row>
    <row r="534" spans="1:10" x14ac:dyDescent="0.25">
      <c r="A534" s="2">
        <v>2485707</v>
      </c>
      <c r="B534" s="2" t="s">
        <v>1035</v>
      </c>
      <c r="C534" s="2" t="s">
        <v>22</v>
      </c>
      <c r="D534" s="2" t="s">
        <v>1036</v>
      </c>
      <c r="E534" s="3">
        <v>0</v>
      </c>
      <c r="F534" s="2">
        <v>1</v>
      </c>
      <c r="G534" s="2" t="s">
        <v>36</v>
      </c>
      <c r="H534" s="2">
        <f t="shared" si="8"/>
        <v>0</v>
      </c>
      <c r="I534" s="2" t="s">
        <v>22</v>
      </c>
      <c r="J534" s="2" t="s">
        <v>0</v>
      </c>
    </row>
    <row r="535" spans="1:10" x14ac:dyDescent="0.25">
      <c r="A535" s="2">
        <v>2485708</v>
      </c>
      <c r="B535" s="2" t="s">
        <v>1037</v>
      </c>
      <c r="C535" s="2" t="s">
        <v>22</v>
      </c>
      <c r="D535" s="2" t="s">
        <v>818</v>
      </c>
      <c r="E535" s="3">
        <v>0</v>
      </c>
      <c r="F535" s="2">
        <v>10</v>
      </c>
      <c r="G535" s="2" t="s">
        <v>36</v>
      </c>
      <c r="H535" s="2">
        <f t="shared" si="8"/>
        <v>0</v>
      </c>
      <c r="I535" s="2" t="s">
        <v>22</v>
      </c>
      <c r="J535" s="2" t="s">
        <v>0</v>
      </c>
    </row>
    <row r="536" spans="1:10" x14ac:dyDescent="0.25">
      <c r="A536" s="2">
        <v>2485709</v>
      </c>
      <c r="B536" s="2" t="s">
        <v>1038</v>
      </c>
      <c r="C536" s="2" t="s">
        <v>22</v>
      </c>
      <c r="D536" s="2" t="s">
        <v>1039</v>
      </c>
      <c r="E536" s="3">
        <v>0</v>
      </c>
      <c r="F536" s="2">
        <v>1</v>
      </c>
      <c r="G536" s="2" t="s">
        <v>36</v>
      </c>
      <c r="H536" s="2">
        <f t="shared" si="8"/>
        <v>0</v>
      </c>
      <c r="I536" s="2" t="s">
        <v>22</v>
      </c>
      <c r="J536" s="2" t="s">
        <v>0</v>
      </c>
    </row>
    <row r="537" spans="1:10" x14ac:dyDescent="0.25">
      <c r="A537" s="2">
        <v>2485710</v>
      </c>
      <c r="B537" s="2" t="s">
        <v>1040</v>
      </c>
      <c r="C537" s="2" t="s">
        <v>22</v>
      </c>
      <c r="D537" s="2" t="s">
        <v>1025</v>
      </c>
      <c r="E537" s="3">
        <v>0</v>
      </c>
      <c r="F537" s="2">
        <v>1</v>
      </c>
      <c r="G537" s="2" t="s">
        <v>36</v>
      </c>
      <c r="H537" s="2">
        <f t="shared" si="8"/>
        <v>0</v>
      </c>
      <c r="I537" s="2" t="s">
        <v>22</v>
      </c>
      <c r="J537" s="2" t="s">
        <v>0</v>
      </c>
    </row>
    <row r="538" spans="1:10" ht="30" x14ac:dyDescent="0.25">
      <c r="A538" s="2">
        <v>2485711</v>
      </c>
      <c r="B538" s="2" t="s">
        <v>1041</v>
      </c>
      <c r="C538" s="2" t="s">
        <v>22</v>
      </c>
      <c r="D538" s="2" t="s">
        <v>953</v>
      </c>
      <c r="E538" s="3">
        <v>0</v>
      </c>
      <c r="F538" s="2">
        <v>2</v>
      </c>
      <c r="G538" s="2" t="s">
        <v>36</v>
      </c>
      <c r="H538" s="2">
        <f t="shared" si="8"/>
        <v>0</v>
      </c>
      <c r="I538" s="2" t="s">
        <v>22</v>
      </c>
      <c r="J538" s="2" t="s">
        <v>0</v>
      </c>
    </row>
    <row r="539" spans="1:10" ht="30" x14ac:dyDescent="0.25">
      <c r="A539" s="2">
        <v>2485712</v>
      </c>
      <c r="B539" s="2" t="s">
        <v>1042</v>
      </c>
      <c r="C539" s="2" t="s">
        <v>22</v>
      </c>
      <c r="D539" s="2" t="s">
        <v>1010</v>
      </c>
      <c r="E539" s="3">
        <v>0</v>
      </c>
      <c r="F539" s="2">
        <v>1</v>
      </c>
      <c r="G539" s="2" t="s">
        <v>36</v>
      </c>
      <c r="H539" s="2">
        <f t="shared" si="8"/>
        <v>0</v>
      </c>
      <c r="I539" s="2" t="s">
        <v>22</v>
      </c>
      <c r="J539" s="2" t="s">
        <v>0</v>
      </c>
    </row>
    <row r="540" spans="1:10" ht="30" x14ac:dyDescent="0.25">
      <c r="A540" s="2">
        <v>2485713</v>
      </c>
      <c r="B540" s="2" t="s">
        <v>1043</v>
      </c>
      <c r="C540" s="2" t="s">
        <v>22</v>
      </c>
      <c r="D540" s="2" t="s">
        <v>590</v>
      </c>
      <c r="E540" s="3">
        <v>0</v>
      </c>
      <c r="F540" s="2">
        <v>7</v>
      </c>
      <c r="G540" s="2" t="s">
        <v>36</v>
      </c>
      <c r="H540" s="2">
        <f t="shared" si="8"/>
        <v>0</v>
      </c>
      <c r="I540" s="2" t="s">
        <v>22</v>
      </c>
      <c r="J540" s="2" t="s">
        <v>0</v>
      </c>
    </row>
    <row r="541" spans="1:10" x14ac:dyDescent="0.25">
      <c r="A541" s="2">
        <v>2485714</v>
      </c>
      <c r="B541" s="2" t="s">
        <v>1044</v>
      </c>
      <c r="C541" s="2" t="s">
        <v>22</v>
      </c>
      <c r="D541" s="2" t="s">
        <v>958</v>
      </c>
      <c r="E541" s="3">
        <v>0</v>
      </c>
      <c r="F541" s="2">
        <v>1</v>
      </c>
      <c r="G541" s="2" t="s">
        <v>36</v>
      </c>
      <c r="H541" s="2">
        <f t="shared" si="8"/>
        <v>0</v>
      </c>
      <c r="I541" s="2" t="s">
        <v>22</v>
      </c>
      <c r="J541" s="2" t="s">
        <v>0</v>
      </c>
    </row>
    <row r="542" spans="1:10" x14ac:dyDescent="0.25">
      <c r="A542" s="2">
        <v>2485715</v>
      </c>
      <c r="B542" s="2" t="s">
        <v>1045</v>
      </c>
      <c r="C542" s="2" t="s">
        <v>22</v>
      </c>
      <c r="D542" s="2" t="s">
        <v>879</v>
      </c>
      <c r="E542" s="3">
        <v>0</v>
      </c>
      <c r="F542" s="2">
        <v>10</v>
      </c>
      <c r="G542" s="2" t="s">
        <v>36</v>
      </c>
      <c r="H542" s="2">
        <f t="shared" si="8"/>
        <v>0</v>
      </c>
      <c r="I542" s="2" t="s">
        <v>22</v>
      </c>
      <c r="J542" s="2" t="s">
        <v>0</v>
      </c>
    </row>
    <row r="543" spans="1:10" x14ac:dyDescent="0.25">
      <c r="A543" s="2">
        <v>2485716</v>
      </c>
      <c r="B543" s="2" t="s">
        <v>1046</v>
      </c>
      <c r="C543" s="2" t="s">
        <v>22</v>
      </c>
      <c r="D543" s="2" t="s">
        <v>883</v>
      </c>
      <c r="E543" s="3">
        <v>0</v>
      </c>
      <c r="F543" s="2">
        <v>2</v>
      </c>
      <c r="G543" s="2" t="s">
        <v>36</v>
      </c>
      <c r="H543" s="2">
        <f t="shared" si="8"/>
        <v>0</v>
      </c>
      <c r="I543" s="2" t="s">
        <v>22</v>
      </c>
      <c r="J543" s="2" t="s">
        <v>0</v>
      </c>
    </row>
    <row r="544" spans="1:10" x14ac:dyDescent="0.25">
      <c r="A544" s="2">
        <v>2485717</v>
      </c>
      <c r="B544" s="2" t="s">
        <v>1047</v>
      </c>
      <c r="C544" s="2" t="s">
        <v>22</v>
      </c>
      <c r="D544" s="2" t="s">
        <v>1048</v>
      </c>
      <c r="E544" s="3">
        <v>0</v>
      </c>
      <c r="F544" s="2">
        <v>1</v>
      </c>
      <c r="G544" s="2" t="s">
        <v>188</v>
      </c>
      <c r="H544" s="2">
        <f t="shared" si="8"/>
        <v>0</v>
      </c>
      <c r="I544" s="2" t="s">
        <v>22</v>
      </c>
      <c r="J544" s="2" t="s">
        <v>0</v>
      </c>
    </row>
    <row r="545" spans="1:10" x14ac:dyDescent="0.25">
      <c r="A545" s="2">
        <v>2485718</v>
      </c>
      <c r="B545" s="2" t="s">
        <v>1049</v>
      </c>
      <c r="C545" s="2" t="s">
        <v>22</v>
      </c>
      <c r="D545" s="2" t="s">
        <v>885</v>
      </c>
      <c r="E545" s="3">
        <v>0</v>
      </c>
      <c r="F545" s="2">
        <v>1</v>
      </c>
      <c r="G545" s="2" t="s">
        <v>188</v>
      </c>
      <c r="H545" s="2">
        <f t="shared" si="8"/>
        <v>0</v>
      </c>
      <c r="I545" s="2" t="s">
        <v>22</v>
      </c>
      <c r="J545" s="2" t="s">
        <v>0</v>
      </c>
    </row>
    <row r="546" spans="1:10" x14ac:dyDescent="0.25">
      <c r="A546" s="2">
        <v>2485719</v>
      </c>
      <c r="B546" s="2" t="s">
        <v>1050</v>
      </c>
      <c r="C546" s="2" t="s">
        <v>22</v>
      </c>
      <c r="D546" s="2" t="s">
        <v>887</v>
      </c>
      <c r="E546" s="3">
        <v>0</v>
      </c>
      <c r="F546" s="2">
        <v>1</v>
      </c>
      <c r="G546" s="2" t="s">
        <v>188</v>
      </c>
      <c r="H546" s="2">
        <f t="shared" si="8"/>
        <v>0</v>
      </c>
      <c r="I546" s="2" t="s">
        <v>22</v>
      </c>
      <c r="J546" s="2" t="s">
        <v>0</v>
      </c>
    </row>
    <row r="547" spans="1:10" x14ac:dyDescent="0.25">
      <c r="A547" s="2">
        <v>2485720</v>
      </c>
      <c r="B547" s="2" t="s">
        <v>1051</v>
      </c>
      <c r="C547" s="2" t="s">
        <v>22</v>
      </c>
      <c r="D547" s="2" t="s">
        <v>889</v>
      </c>
      <c r="E547" s="3">
        <v>0</v>
      </c>
      <c r="F547" s="2">
        <v>1</v>
      </c>
      <c r="G547" s="2" t="s">
        <v>188</v>
      </c>
      <c r="H547" s="2">
        <f t="shared" si="8"/>
        <v>0</v>
      </c>
      <c r="I547" s="2" t="s">
        <v>22</v>
      </c>
      <c r="J547" s="2" t="s">
        <v>0</v>
      </c>
    </row>
    <row r="548" spans="1:10" x14ac:dyDescent="0.25">
      <c r="A548" s="2">
        <v>2485721</v>
      </c>
      <c r="B548" s="2" t="s">
        <v>1052</v>
      </c>
      <c r="C548" s="2" t="s">
        <v>22</v>
      </c>
      <c r="D548" s="2" t="s">
        <v>1053</v>
      </c>
      <c r="E548" s="2">
        <f>ROUND(H549+H550,2)</f>
        <v>0</v>
      </c>
      <c r="F548" s="2">
        <v>1</v>
      </c>
      <c r="G548" s="2" t="s">
        <v>0</v>
      </c>
      <c r="H548" s="2">
        <f t="shared" si="8"/>
        <v>0</v>
      </c>
      <c r="I548" s="2" t="s">
        <v>22</v>
      </c>
      <c r="J548" s="2" t="s">
        <v>0</v>
      </c>
    </row>
    <row r="549" spans="1:10" ht="30" x14ac:dyDescent="0.25">
      <c r="A549" s="2">
        <v>2485722</v>
      </c>
      <c r="B549" s="2" t="s">
        <v>1054</v>
      </c>
      <c r="C549" s="2" t="s">
        <v>22</v>
      </c>
      <c r="D549" s="2" t="s">
        <v>1055</v>
      </c>
      <c r="E549" s="3">
        <v>0</v>
      </c>
      <c r="F549" s="2">
        <v>1</v>
      </c>
      <c r="G549" s="2" t="s">
        <v>36</v>
      </c>
      <c r="H549" s="2">
        <f t="shared" si="8"/>
        <v>0</v>
      </c>
      <c r="I549" s="2" t="s">
        <v>22</v>
      </c>
      <c r="J549" s="2" t="s">
        <v>0</v>
      </c>
    </row>
    <row r="550" spans="1:10" x14ac:dyDescent="0.25">
      <c r="A550" s="2">
        <v>2485723</v>
      </c>
      <c r="B550" s="2" t="s">
        <v>1056</v>
      </c>
      <c r="C550" s="2" t="s">
        <v>22</v>
      </c>
      <c r="D550" s="2" t="s">
        <v>1057</v>
      </c>
      <c r="E550" s="3">
        <v>0</v>
      </c>
      <c r="F550" s="2">
        <v>1</v>
      </c>
      <c r="G550" s="2" t="s">
        <v>188</v>
      </c>
      <c r="H550" s="2">
        <f t="shared" si="8"/>
        <v>0</v>
      </c>
      <c r="I550" s="2" t="s">
        <v>22</v>
      </c>
      <c r="J550" s="2" t="s">
        <v>0</v>
      </c>
    </row>
    <row r="551" spans="1:10" x14ac:dyDescent="0.25">
      <c r="A551" s="2">
        <v>2485724</v>
      </c>
      <c r="B551" s="2" t="s">
        <v>1058</v>
      </c>
      <c r="C551" s="2" t="s">
        <v>22</v>
      </c>
      <c r="D551" s="2" t="s">
        <v>1059</v>
      </c>
      <c r="E551" s="2">
        <f>ROUND(H552+H553+H554+H555+H556+H557+H558,2)</f>
        <v>0</v>
      </c>
      <c r="F551" s="2">
        <v>1</v>
      </c>
      <c r="G551" s="2" t="s">
        <v>0</v>
      </c>
      <c r="H551" s="2">
        <f t="shared" si="8"/>
        <v>0</v>
      </c>
      <c r="I551" s="2" t="s">
        <v>22</v>
      </c>
      <c r="J551" s="2" t="s">
        <v>0</v>
      </c>
    </row>
    <row r="552" spans="1:10" ht="30" x14ac:dyDescent="0.25">
      <c r="A552" s="2">
        <v>2485725</v>
      </c>
      <c r="B552" s="2" t="s">
        <v>1060</v>
      </c>
      <c r="C552" s="2" t="s">
        <v>22</v>
      </c>
      <c r="D552" s="2" t="s">
        <v>1061</v>
      </c>
      <c r="E552" s="3">
        <v>0</v>
      </c>
      <c r="F552" s="2">
        <v>1</v>
      </c>
      <c r="G552" s="2" t="s">
        <v>36</v>
      </c>
      <c r="H552" s="2">
        <f t="shared" si="8"/>
        <v>0</v>
      </c>
      <c r="I552" s="2" t="s">
        <v>22</v>
      </c>
      <c r="J552" s="2" t="s">
        <v>0</v>
      </c>
    </row>
    <row r="553" spans="1:10" ht="30" x14ac:dyDescent="0.25">
      <c r="A553" s="2">
        <v>2485726</v>
      </c>
      <c r="B553" s="2" t="s">
        <v>1062</v>
      </c>
      <c r="C553" s="2" t="s">
        <v>22</v>
      </c>
      <c r="D553" s="2" t="s">
        <v>1063</v>
      </c>
      <c r="E553" s="3">
        <v>0</v>
      </c>
      <c r="F553" s="2">
        <v>1</v>
      </c>
      <c r="G553" s="2" t="s">
        <v>36</v>
      </c>
      <c r="H553" s="2">
        <f t="shared" si="8"/>
        <v>0</v>
      </c>
      <c r="I553" s="2" t="s">
        <v>22</v>
      </c>
      <c r="J553" s="2" t="s">
        <v>0</v>
      </c>
    </row>
    <row r="554" spans="1:10" ht="30" x14ac:dyDescent="0.25">
      <c r="A554" s="2">
        <v>2485727</v>
      </c>
      <c r="B554" s="2" t="s">
        <v>1064</v>
      </c>
      <c r="C554" s="2" t="s">
        <v>22</v>
      </c>
      <c r="D554" s="2" t="s">
        <v>1065</v>
      </c>
      <c r="E554" s="3">
        <v>0</v>
      </c>
      <c r="F554" s="2">
        <v>2800</v>
      </c>
      <c r="G554" s="2" t="s">
        <v>48</v>
      </c>
      <c r="H554" s="2">
        <f t="shared" si="8"/>
        <v>0</v>
      </c>
      <c r="I554" s="2" t="s">
        <v>22</v>
      </c>
      <c r="J554" s="2" t="s">
        <v>0</v>
      </c>
    </row>
    <row r="555" spans="1:10" x14ac:dyDescent="0.25">
      <c r="A555" s="2">
        <v>2485728</v>
      </c>
      <c r="B555" s="2" t="s">
        <v>1066</v>
      </c>
      <c r="C555" s="2" t="s">
        <v>22</v>
      </c>
      <c r="D555" s="2" t="s">
        <v>1067</v>
      </c>
      <c r="E555" s="3">
        <v>0</v>
      </c>
      <c r="F555" s="2">
        <v>1</v>
      </c>
      <c r="G555" s="2" t="s">
        <v>39</v>
      </c>
      <c r="H555" s="2">
        <f t="shared" si="8"/>
        <v>0</v>
      </c>
      <c r="I555" s="2" t="s">
        <v>22</v>
      </c>
      <c r="J555" s="2" t="s">
        <v>0</v>
      </c>
    </row>
    <row r="556" spans="1:10" x14ac:dyDescent="0.25">
      <c r="A556" s="2">
        <v>2485729</v>
      </c>
      <c r="B556" s="2" t="s">
        <v>1068</v>
      </c>
      <c r="C556" s="2" t="s">
        <v>22</v>
      </c>
      <c r="D556" s="2" t="s">
        <v>1069</v>
      </c>
      <c r="E556" s="3">
        <v>0</v>
      </c>
      <c r="F556" s="2">
        <v>472</v>
      </c>
      <c r="G556" s="2" t="s">
        <v>36</v>
      </c>
      <c r="H556" s="2">
        <f t="shared" si="8"/>
        <v>0</v>
      </c>
      <c r="I556" s="2" t="s">
        <v>22</v>
      </c>
      <c r="J556" s="2" t="s">
        <v>0</v>
      </c>
    </row>
    <row r="557" spans="1:10" x14ac:dyDescent="0.25">
      <c r="A557" s="2">
        <v>2485730</v>
      </c>
      <c r="B557" s="2" t="s">
        <v>1070</v>
      </c>
      <c r="C557" s="2" t="s">
        <v>22</v>
      </c>
      <c r="D557" s="2" t="s">
        <v>1071</v>
      </c>
      <c r="E557" s="3">
        <v>0</v>
      </c>
      <c r="F557" s="2">
        <v>500</v>
      </c>
      <c r="G557" s="2" t="s">
        <v>36</v>
      </c>
      <c r="H557" s="2">
        <f t="shared" si="8"/>
        <v>0</v>
      </c>
      <c r="I557" s="2" t="s">
        <v>22</v>
      </c>
      <c r="J557" s="2" t="s">
        <v>0</v>
      </c>
    </row>
    <row r="558" spans="1:10" x14ac:dyDescent="0.25">
      <c r="A558" s="2">
        <v>2485731</v>
      </c>
      <c r="B558" s="2" t="s">
        <v>1072</v>
      </c>
      <c r="C558" s="2" t="s">
        <v>22</v>
      </c>
      <c r="D558" s="2" t="s">
        <v>1073</v>
      </c>
      <c r="E558" s="3">
        <v>0</v>
      </c>
      <c r="F558" s="2">
        <v>1</v>
      </c>
      <c r="G558" s="2" t="s">
        <v>188</v>
      </c>
      <c r="H558" s="2">
        <f t="shared" si="8"/>
        <v>0</v>
      </c>
      <c r="I558" s="2" t="s">
        <v>22</v>
      </c>
      <c r="J558" s="2" t="s">
        <v>0</v>
      </c>
    </row>
    <row r="559" spans="1:10" x14ac:dyDescent="0.25">
      <c r="A559" s="2">
        <v>2485732</v>
      </c>
      <c r="B559" s="2" t="s">
        <v>1074</v>
      </c>
      <c r="C559" s="2" t="s">
        <v>22</v>
      </c>
      <c r="D559" s="2" t="s">
        <v>1075</v>
      </c>
      <c r="E559" s="2">
        <f>ROUND(H560+H565,2)</f>
        <v>0</v>
      </c>
      <c r="F559" s="2">
        <v>1</v>
      </c>
      <c r="G559" s="2" t="s">
        <v>0</v>
      </c>
      <c r="H559" s="2">
        <f t="shared" si="8"/>
        <v>0</v>
      </c>
      <c r="I559" s="2" t="s">
        <v>22</v>
      </c>
      <c r="J559" s="2" t="s">
        <v>0</v>
      </c>
    </row>
    <row r="560" spans="1:10" x14ac:dyDescent="0.25">
      <c r="A560" s="2">
        <v>2485733</v>
      </c>
      <c r="B560" s="2" t="s">
        <v>1076</v>
      </c>
      <c r="C560" s="2" t="s">
        <v>22</v>
      </c>
      <c r="D560" s="2" t="s">
        <v>1077</v>
      </c>
      <c r="E560" s="2">
        <f>ROUND(H561+H562+H563+H564,2)</f>
        <v>0</v>
      </c>
      <c r="F560" s="2">
        <v>1</v>
      </c>
      <c r="G560" s="2" t="s">
        <v>0</v>
      </c>
      <c r="H560" s="2">
        <f t="shared" si="8"/>
        <v>0</v>
      </c>
      <c r="I560" s="2" t="s">
        <v>22</v>
      </c>
      <c r="J560" s="2" t="s">
        <v>0</v>
      </c>
    </row>
    <row r="561" spans="1:10" ht="75" x14ac:dyDescent="0.25">
      <c r="A561" s="2">
        <v>2485734</v>
      </c>
      <c r="B561" s="2" t="s">
        <v>1078</v>
      </c>
      <c r="C561" s="2" t="s">
        <v>22</v>
      </c>
      <c r="D561" s="2" t="s">
        <v>1080</v>
      </c>
      <c r="E561" s="3">
        <v>0</v>
      </c>
      <c r="F561" s="2">
        <v>120</v>
      </c>
      <c r="G561" s="2" t="s">
        <v>1079</v>
      </c>
      <c r="H561" s="2">
        <f t="shared" si="8"/>
        <v>0</v>
      </c>
      <c r="I561" s="2" t="s">
        <v>22</v>
      </c>
      <c r="J561" s="2" t="s">
        <v>0</v>
      </c>
    </row>
    <row r="562" spans="1:10" ht="45" x14ac:dyDescent="0.25">
      <c r="A562" s="2">
        <v>2485735</v>
      </c>
      <c r="B562" s="2" t="s">
        <v>1081</v>
      </c>
      <c r="C562" s="2" t="s">
        <v>22</v>
      </c>
      <c r="D562" s="2" t="s">
        <v>1082</v>
      </c>
      <c r="E562" s="3">
        <v>0</v>
      </c>
      <c r="F562" s="2">
        <v>35</v>
      </c>
      <c r="G562" s="2" t="s">
        <v>1079</v>
      </c>
      <c r="H562" s="2">
        <f t="shared" si="8"/>
        <v>0</v>
      </c>
      <c r="I562" s="2" t="s">
        <v>22</v>
      </c>
      <c r="J562" s="2" t="s">
        <v>0</v>
      </c>
    </row>
    <row r="563" spans="1:10" ht="30" x14ac:dyDescent="0.25">
      <c r="A563" s="2">
        <v>2485736</v>
      </c>
      <c r="B563" s="2" t="s">
        <v>1083</v>
      </c>
      <c r="C563" s="2" t="s">
        <v>22</v>
      </c>
      <c r="D563" s="2" t="s">
        <v>1084</v>
      </c>
      <c r="E563" s="3">
        <v>0</v>
      </c>
      <c r="F563" s="2">
        <v>5</v>
      </c>
      <c r="G563" s="2" t="s">
        <v>1079</v>
      </c>
      <c r="H563" s="2">
        <f t="shared" si="8"/>
        <v>0</v>
      </c>
      <c r="I563" s="2" t="s">
        <v>22</v>
      </c>
      <c r="J563" s="2" t="s">
        <v>0</v>
      </c>
    </row>
    <row r="564" spans="1:10" ht="30" x14ac:dyDescent="0.25">
      <c r="A564" s="2">
        <v>2485737</v>
      </c>
      <c r="B564" s="2" t="s">
        <v>1085</v>
      </c>
      <c r="C564" s="2" t="s">
        <v>22</v>
      </c>
      <c r="D564" s="2" t="s">
        <v>1086</v>
      </c>
      <c r="E564" s="3">
        <v>0</v>
      </c>
      <c r="F564" s="2">
        <v>25</v>
      </c>
      <c r="G564" s="2" t="s">
        <v>1079</v>
      </c>
      <c r="H564" s="2">
        <f t="shared" si="8"/>
        <v>0</v>
      </c>
      <c r="I564" s="2" t="s">
        <v>22</v>
      </c>
      <c r="J564" s="2" t="s">
        <v>0</v>
      </c>
    </row>
    <row r="565" spans="1:10" x14ac:dyDescent="0.25">
      <c r="A565" s="2">
        <v>2485738</v>
      </c>
      <c r="B565" s="2" t="s">
        <v>1087</v>
      </c>
      <c r="C565" s="2" t="s">
        <v>22</v>
      </c>
      <c r="D565" s="2" t="s">
        <v>1088</v>
      </c>
      <c r="E565" s="2">
        <f>ROUND(H566+H567,2)</f>
        <v>0</v>
      </c>
      <c r="F565" s="2">
        <v>1</v>
      </c>
      <c r="G565" s="2" t="s">
        <v>0</v>
      </c>
      <c r="H565" s="2">
        <f t="shared" si="8"/>
        <v>0</v>
      </c>
      <c r="I565" s="2" t="s">
        <v>22</v>
      </c>
      <c r="J565" s="2" t="s">
        <v>0</v>
      </c>
    </row>
    <row r="566" spans="1:10" x14ac:dyDescent="0.25">
      <c r="A566" s="2">
        <v>2485739</v>
      </c>
      <c r="B566" s="2" t="s">
        <v>1089</v>
      </c>
      <c r="C566" s="2" t="s">
        <v>22</v>
      </c>
      <c r="D566" s="2" t="s">
        <v>1090</v>
      </c>
      <c r="E566" s="3">
        <v>0</v>
      </c>
      <c r="F566" s="2">
        <v>1</v>
      </c>
      <c r="G566" s="2" t="s">
        <v>188</v>
      </c>
      <c r="H566" s="2">
        <f t="shared" si="8"/>
        <v>0</v>
      </c>
      <c r="I566" s="2" t="s">
        <v>22</v>
      </c>
      <c r="J566" s="2" t="s">
        <v>0</v>
      </c>
    </row>
    <row r="567" spans="1:10" x14ac:dyDescent="0.25">
      <c r="A567" s="2">
        <v>2485740</v>
      </c>
      <c r="B567" s="2" t="s">
        <v>1091</v>
      </c>
      <c r="C567" s="2" t="s">
        <v>22</v>
      </c>
      <c r="D567" s="2" t="s">
        <v>1093</v>
      </c>
      <c r="E567" s="3">
        <v>0</v>
      </c>
      <c r="F567" s="2">
        <v>120</v>
      </c>
      <c r="G567" s="2" t="s">
        <v>1092</v>
      </c>
      <c r="H567" s="2">
        <f t="shared" si="8"/>
        <v>0</v>
      </c>
      <c r="I567" s="2" t="s">
        <v>22</v>
      </c>
      <c r="J567" s="2" t="s">
        <v>0</v>
      </c>
    </row>
    <row r="568" spans="1:10" x14ac:dyDescent="0.25">
      <c r="A568" s="2">
        <v>2485741</v>
      </c>
      <c r="B568" s="2" t="s">
        <v>1094</v>
      </c>
      <c r="C568" s="2" t="s">
        <v>22</v>
      </c>
      <c r="D568" s="2" t="s">
        <v>1095</v>
      </c>
      <c r="E568" s="2">
        <f>ROUND(H569+H577,2)</f>
        <v>0</v>
      </c>
      <c r="F568" s="2">
        <v>1</v>
      </c>
      <c r="G568" s="2" t="s">
        <v>0</v>
      </c>
      <c r="H568" s="2">
        <f t="shared" si="8"/>
        <v>0</v>
      </c>
      <c r="I568" s="2" t="s">
        <v>22</v>
      </c>
      <c r="J568" s="2" t="s">
        <v>0</v>
      </c>
    </row>
    <row r="569" spans="1:10" x14ac:dyDescent="0.25">
      <c r="A569" s="2">
        <v>2485742</v>
      </c>
      <c r="B569" s="2" t="s">
        <v>1096</v>
      </c>
      <c r="C569" s="2" t="s">
        <v>22</v>
      </c>
      <c r="D569" s="2" t="s">
        <v>1097</v>
      </c>
      <c r="E569" s="2">
        <f>ROUND(H570+H571+H572+H573+H574+H575+H576,2)</f>
        <v>0</v>
      </c>
      <c r="F569" s="2">
        <v>1</v>
      </c>
      <c r="G569" s="2" t="s">
        <v>0</v>
      </c>
      <c r="H569" s="2">
        <f t="shared" si="8"/>
        <v>0</v>
      </c>
      <c r="I569" s="2" t="s">
        <v>22</v>
      </c>
      <c r="J569" s="2" t="s">
        <v>0</v>
      </c>
    </row>
    <row r="570" spans="1:10" ht="45" x14ac:dyDescent="0.25">
      <c r="A570" s="2">
        <v>2485743</v>
      </c>
      <c r="B570" s="2" t="s">
        <v>1098</v>
      </c>
      <c r="C570" s="2" t="s">
        <v>22</v>
      </c>
      <c r="D570" s="2" t="s">
        <v>1099</v>
      </c>
      <c r="E570" s="3">
        <v>0</v>
      </c>
      <c r="F570" s="2">
        <v>1</v>
      </c>
      <c r="G570" s="2" t="s">
        <v>36</v>
      </c>
      <c r="H570" s="2">
        <f t="shared" si="8"/>
        <v>0</v>
      </c>
      <c r="I570" s="2" t="s">
        <v>22</v>
      </c>
      <c r="J570" s="2" t="s">
        <v>0</v>
      </c>
    </row>
    <row r="571" spans="1:10" x14ac:dyDescent="0.25">
      <c r="A571" s="2">
        <v>2485744</v>
      </c>
      <c r="B571" s="2" t="s">
        <v>1100</v>
      </c>
      <c r="C571" s="2" t="s">
        <v>22</v>
      </c>
      <c r="D571" s="2" t="s">
        <v>1101</v>
      </c>
      <c r="E571" s="3">
        <v>0</v>
      </c>
      <c r="F571" s="2">
        <v>2</v>
      </c>
      <c r="G571" s="2" t="s">
        <v>36</v>
      </c>
      <c r="H571" s="2">
        <f t="shared" si="8"/>
        <v>0</v>
      </c>
      <c r="I571" s="2" t="s">
        <v>22</v>
      </c>
      <c r="J571" s="2" t="s">
        <v>0</v>
      </c>
    </row>
    <row r="572" spans="1:10" x14ac:dyDescent="0.25">
      <c r="A572" s="2">
        <v>2485745</v>
      </c>
      <c r="B572" s="2" t="s">
        <v>1102</v>
      </c>
      <c r="C572" s="2" t="s">
        <v>22</v>
      </c>
      <c r="D572" s="2" t="s">
        <v>1103</v>
      </c>
      <c r="E572" s="3">
        <v>0</v>
      </c>
      <c r="F572" s="2">
        <v>8</v>
      </c>
      <c r="G572" s="2" t="s">
        <v>36</v>
      </c>
      <c r="H572" s="2">
        <f t="shared" si="8"/>
        <v>0</v>
      </c>
      <c r="I572" s="2" t="s">
        <v>22</v>
      </c>
      <c r="J572" s="2" t="s">
        <v>1104</v>
      </c>
    </row>
    <row r="573" spans="1:10" x14ac:dyDescent="0.25">
      <c r="A573" s="2">
        <v>2485746</v>
      </c>
      <c r="B573" s="2" t="s">
        <v>1105</v>
      </c>
      <c r="C573" s="2" t="s">
        <v>22</v>
      </c>
      <c r="D573" s="2" t="s">
        <v>1106</v>
      </c>
      <c r="E573" s="3">
        <v>0</v>
      </c>
      <c r="F573" s="2">
        <v>8</v>
      </c>
      <c r="G573" s="2" t="s">
        <v>36</v>
      </c>
      <c r="H573" s="2">
        <f t="shared" si="8"/>
        <v>0</v>
      </c>
      <c r="I573" s="2" t="s">
        <v>22</v>
      </c>
      <c r="J573" s="2" t="s">
        <v>0</v>
      </c>
    </row>
    <row r="574" spans="1:10" x14ac:dyDescent="0.25">
      <c r="A574" s="2">
        <v>2485747</v>
      </c>
      <c r="B574" s="2" t="s">
        <v>1107</v>
      </c>
      <c r="C574" s="2" t="s">
        <v>22</v>
      </c>
      <c r="D574" s="2" t="s">
        <v>1108</v>
      </c>
      <c r="E574" s="3">
        <v>0</v>
      </c>
      <c r="F574" s="2">
        <v>3</v>
      </c>
      <c r="G574" s="2" t="s">
        <v>36</v>
      </c>
      <c r="H574" s="2">
        <f t="shared" si="8"/>
        <v>0</v>
      </c>
      <c r="I574" s="2" t="s">
        <v>22</v>
      </c>
      <c r="J574" s="2" t="s">
        <v>1109</v>
      </c>
    </row>
    <row r="575" spans="1:10" x14ac:dyDescent="0.25">
      <c r="A575" s="2">
        <v>2485748</v>
      </c>
      <c r="B575" s="2" t="s">
        <v>1110</v>
      </c>
      <c r="C575" s="2" t="s">
        <v>22</v>
      </c>
      <c r="D575" s="2" t="s">
        <v>1111</v>
      </c>
      <c r="E575" s="3">
        <v>0</v>
      </c>
      <c r="F575" s="2">
        <v>6</v>
      </c>
      <c r="G575" s="2" t="s">
        <v>36</v>
      </c>
      <c r="H575" s="2">
        <f t="shared" si="8"/>
        <v>0</v>
      </c>
      <c r="I575" s="2" t="s">
        <v>22</v>
      </c>
      <c r="J575" s="2" t="s">
        <v>1112</v>
      </c>
    </row>
    <row r="576" spans="1:10" x14ac:dyDescent="0.25">
      <c r="A576" s="2">
        <v>2485749</v>
      </c>
      <c r="B576" s="2" t="s">
        <v>1113</v>
      </c>
      <c r="C576" s="2" t="s">
        <v>22</v>
      </c>
      <c r="D576" s="2" t="s">
        <v>1114</v>
      </c>
      <c r="E576" s="3">
        <v>0</v>
      </c>
      <c r="F576" s="2">
        <v>1</v>
      </c>
      <c r="G576" s="2" t="s">
        <v>188</v>
      </c>
      <c r="H576" s="2">
        <f t="shared" si="8"/>
        <v>0</v>
      </c>
      <c r="I576" s="2" t="s">
        <v>22</v>
      </c>
      <c r="J576" s="2" t="s">
        <v>0</v>
      </c>
    </row>
    <row r="577" spans="1:10" x14ac:dyDescent="0.25">
      <c r="A577" s="2">
        <v>2485750</v>
      </c>
      <c r="B577" s="2" t="s">
        <v>1115</v>
      </c>
      <c r="C577" s="2" t="s">
        <v>22</v>
      </c>
      <c r="D577" s="2" t="s">
        <v>535</v>
      </c>
      <c r="E577" s="2">
        <f>ROUND(H578+H579+H580+H581+H582+H583+H584+H585+H586+H587+H588+H589,2)</f>
        <v>0</v>
      </c>
      <c r="F577" s="2">
        <v>1</v>
      </c>
      <c r="G577" s="2" t="s">
        <v>0</v>
      </c>
      <c r="H577" s="2">
        <f t="shared" si="8"/>
        <v>0</v>
      </c>
      <c r="I577" s="2" t="s">
        <v>22</v>
      </c>
      <c r="J577" s="2" t="s">
        <v>0</v>
      </c>
    </row>
    <row r="578" spans="1:10" ht="30" x14ac:dyDescent="0.25">
      <c r="A578" s="2">
        <v>2485751</v>
      </c>
      <c r="B578" s="2" t="s">
        <v>1116</v>
      </c>
      <c r="C578" s="2" t="s">
        <v>22</v>
      </c>
      <c r="D578" s="2" t="s">
        <v>626</v>
      </c>
      <c r="E578" s="3">
        <v>0</v>
      </c>
      <c r="F578" s="2">
        <v>6</v>
      </c>
      <c r="G578" s="2" t="s">
        <v>36</v>
      </c>
      <c r="H578" s="2">
        <f t="shared" si="8"/>
        <v>0</v>
      </c>
      <c r="I578" s="2" t="s">
        <v>22</v>
      </c>
      <c r="J578" s="2" t="s">
        <v>0</v>
      </c>
    </row>
    <row r="579" spans="1:10" ht="30" x14ac:dyDescent="0.25">
      <c r="A579" s="2">
        <v>2485752</v>
      </c>
      <c r="B579" s="2" t="s">
        <v>1117</v>
      </c>
      <c r="C579" s="2" t="s">
        <v>22</v>
      </c>
      <c r="D579" s="2" t="s">
        <v>1065</v>
      </c>
      <c r="E579" s="3">
        <v>0</v>
      </c>
      <c r="F579" s="2">
        <v>50</v>
      </c>
      <c r="G579" s="2" t="s">
        <v>48</v>
      </c>
      <c r="H579" s="2">
        <f t="shared" ref="H579:H642" si="9">IF(ISNUMBER(VALUE(E579)),ROUND(SUM(ROUND(E579,2)*F579),2),"N")</f>
        <v>0</v>
      </c>
      <c r="I579" s="2" t="s">
        <v>22</v>
      </c>
      <c r="J579" s="2" t="s">
        <v>0</v>
      </c>
    </row>
    <row r="580" spans="1:10" ht="30" x14ac:dyDescent="0.25">
      <c r="A580" s="2">
        <v>2485753</v>
      </c>
      <c r="B580" s="2" t="s">
        <v>1118</v>
      </c>
      <c r="C580" s="2" t="s">
        <v>22</v>
      </c>
      <c r="D580" s="2" t="s">
        <v>1119</v>
      </c>
      <c r="E580" s="3">
        <v>0</v>
      </c>
      <c r="F580" s="2">
        <v>6</v>
      </c>
      <c r="G580" s="2" t="s">
        <v>36</v>
      </c>
      <c r="H580" s="2">
        <f t="shared" si="9"/>
        <v>0</v>
      </c>
      <c r="I580" s="2" t="s">
        <v>22</v>
      </c>
      <c r="J580" s="2" t="s">
        <v>0</v>
      </c>
    </row>
    <row r="581" spans="1:10" x14ac:dyDescent="0.25">
      <c r="A581" s="2">
        <v>2485754</v>
      </c>
      <c r="B581" s="2" t="s">
        <v>1120</v>
      </c>
      <c r="C581" s="2" t="s">
        <v>22</v>
      </c>
      <c r="D581" s="2" t="s">
        <v>1121</v>
      </c>
      <c r="E581" s="3">
        <v>0</v>
      </c>
      <c r="F581" s="2">
        <v>11</v>
      </c>
      <c r="G581" s="2" t="s">
        <v>36</v>
      </c>
      <c r="H581" s="2">
        <f t="shared" si="9"/>
        <v>0</v>
      </c>
      <c r="I581" s="2" t="s">
        <v>22</v>
      </c>
      <c r="J581" s="2" t="s">
        <v>0</v>
      </c>
    </row>
    <row r="582" spans="1:10" x14ac:dyDescent="0.25">
      <c r="A582" s="2">
        <v>2485755</v>
      </c>
      <c r="B582" s="2" t="s">
        <v>1122</v>
      </c>
      <c r="C582" s="2" t="s">
        <v>22</v>
      </c>
      <c r="D582" s="2" t="s">
        <v>1123</v>
      </c>
      <c r="E582" s="3">
        <v>0</v>
      </c>
      <c r="F582" s="2">
        <v>1</v>
      </c>
      <c r="G582" s="2" t="s">
        <v>36</v>
      </c>
      <c r="H582" s="2">
        <f t="shared" si="9"/>
        <v>0</v>
      </c>
      <c r="I582" s="2" t="s">
        <v>22</v>
      </c>
      <c r="J582" s="2" t="s">
        <v>0</v>
      </c>
    </row>
    <row r="583" spans="1:10" x14ac:dyDescent="0.25">
      <c r="A583" s="2">
        <v>2485756</v>
      </c>
      <c r="B583" s="2" t="s">
        <v>1124</v>
      </c>
      <c r="C583" s="2" t="s">
        <v>22</v>
      </c>
      <c r="D583" s="2" t="s">
        <v>1125</v>
      </c>
      <c r="E583" s="3">
        <v>0</v>
      </c>
      <c r="F583" s="2">
        <v>1</v>
      </c>
      <c r="G583" s="2" t="s">
        <v>36</v>
      </c>
      <c r="H583" s="2">
        <f t="shared" si="9"/>
        <v>0</v>
      </c>
      <c r="I583" s="2" t="s">
        <v>22</v>
      </c>
      <c r="J583" s="2" t="s">
        <v>0</v>
      </c>
    </row>
    <row r="584" spans="1:10" x14ac:dyDescent="0.25">
      <c r="A584" s="2">
        <v>2485757</v>
      </c>
      <c r="B584" s="2" t="s">
        <v>1126</v>
      </c>
      <c r="C584" s="2" t="s">
        <v>22</v>
      </c>
      <c r="D584" s="2" t="s">
        <v>1127</v>
      </c>
      <c r="E584" s="3">
        <v>0</v>
      </c>
      <c r="F584" s="2">
        <v>1</v>
      </c>
      <c r="G584" s="2" t="s">
        <v>36</v>
      </c>
      <c r="H584" s="2">
        <f t="shared" si="9"/>
        <v>0</v>
      </c>
      <c r="I584" s="2" t="s">
        <v>22</v>
      </c>
      <c r="J584" s="2" t="s">
        <v>0</v>
      </c>
    </row>
    <row r="585" spans="1:10" ht="30" x14ac:dyDescent="0.25">
      <c r="A585" s="2">
        <v>2485758</v>
      </c>
      <c r="B585" s="2" t="s">
        <v>1128</v>
      </c>
      <c r="C585" s="2" t="s">
        <v>22</v>
      </c>
      <c r="D585" s="2" t="s">
        <v>1129</v>
      </c>
      <c r="E585" s="3">
        <v>0</v>
      </c>
      <c r="F585" s="2">
        <v>1</v>
      </c>
      <c r="G585" s="2" t="s">
        <v>36</v>
      </c>
      <c r="H585" s="2">
        <f t="shared" si="9"/>
        <v>0</v>
      </c>
      <c r="I585" s="2" t="s">
        <v>22</v>
      </c>
      <c r="J585" s="2" t="s">
        <v>0</v>
      </c>
    </row>
    <row r="586" spans="1:10" x14ac:dyDescent="0.25">
      <c r="A586" s="2">
        <v>2485759</v>
      </c>
      <c r="B586" s="2" t="s">
        <v>1130</v>
      </c>
      <c r="C586" s="2" t="s">
        <v>22</v>
      </c>
      <c r="D586" s="2" t="s">
        <v>1057</v>
      </c>
      <c r="E586" s="3">
        <v>0</v>
      </c>
      <c r="F586" s="2">
        <v>1</v>
      </c>
      <c r="G586" s="2" t="s">
        <v>188</v>
      </c>
      <c r="H586" s="2">
        <f t="shared" si="9"/>
        <v>0</v>
      </c>
      <c r="I586" s="2" t="s">
        <v>22</v>
      </c>
      <c r="J586" s="2" t="s">
        <v>0</v>
      </c>
    </row>
    <row r="587" spans="1:10" ht="30" x14ac:dyDescent="0.25">
      <c r="A587" s="2">
        <v>2485760</v>
      </c>
      <c r="B587" s="2" t="s">
        <v>1131</v>
      </c>
      <c r="C587" s="2" t="s">
        <v>22</v>
      </c>
      <c r="D587" s="2" t="s">
        <v>1133</v>
      </c>
      <c r="E587" s="3">
        <v>0</v>
      </c>
      <c r="F587" s="2">
        <v>1</v>
      </c>
      <c r="G587" s="2" t="s">
        <v>1132</v>
      </c>
      <c r="H587" s="2">
        <f t="shared" si="9"/>
        <v>0</v>
      </c>
      <c r="I587" s="2" t="s">
        <v>22</v>
      </c>
      <c r="J587" s="2" t="s">
        <v>0</v>
      </c>
    </row>
    <row r="588" spans="1:10" x14ac:dyDescent="0.25">
      <c r="A588" s="2">
        <v>2485761</v>
      </c>
      <c r="B588" s="2" t="s">
        <v>1134</v>
      </c>
      <c r="C588" s="2" t="s">
        <v>22</v>
      </c>
      <c r="D588" s="2" t="s">
        <v>761</v>
      </c>
      <c r="E588" s="3">
        <v>0</v>
      </c>
      <c r="F588" s="2">
        <v>3</v>
      </c>
      <c r="G588" s="2" t="s">
        <v>188</v>
      </c>
      <c r="H588" s="2">
        <f t="shared" si="9"/>
        <v>0</v>
      </c>
      <c r="I588" s="2" t="s">
        <v>22</v>
      </c>
      <c r="J588" s="2" t="s">
        <v>0</v>
      </c>
    </row>
    <row r="589" spans="1:10" x14ac:dyDescent="0.25">
      <c r="A589" s="2">
        <v>2485762</v>
      </c>
      <c r="B589" s="2" t="s">
        <v>1135</v>
      </c>
      <c r="C589" s="2" t="s">
        <v>22</v>
      </c>
      <c r="D589" s="2" t="s">
        <v>765</v>
      </c>
      <c r="E589" s="3">
        <v>0</v>
      </c>
      <c r="F589" s="2">
        <v>6</v>
      </c>
      <c r="G589" s="2" t="s">
        <v>188</v>
      </c>
      <c r="H589" s="2">
        <f t="shared" si="9"/>
        <v>0</v>
      </c>
      <c r="I589" s="2" t="s">
        <v>22</v>
      </c>
      <c r="J589" s="2" t="s">
        <v>0</v>
      </c>
    </row>
    <row r="590" spans="1:10" ht="30" x14ac:dyDescent="0.25">
      <c r="A590" s="2">
        <v>2485763</v>
      </c>
      <c r="B590" s="2" t="s">
        <v>1136</v>
      </c>
      <c r="C590" s="2" t="s">
        <v>22</v>
      </c>
      <c r="D590" s="2" t="s">
        <v>1137</v>
      </c>
      <c r="E590" s="2">
        <f>ROUND(H591+H617,2)</f>
        <v>0</v>
      </c>
      <c r="F590" s="2">
        <v>1</v>
      </c>
      <c r="G590" s="2" t="s">
        <v>0</v>
      </c>
      <c r="H590" s="2">
        <f t="shared" si="9"/>
        <v>0</v>
      </c>
      <c r="I590" s="2" t="s">
        <v>22</v>
      </c>
      <c r="J590" s="2" t="s">
        <v>0</v>
      </c>
    </row>
    <row r="591" spans="1:10" x14ac:dyDescent="0.25">
      <c r="A591" s="2">
        <v>2485764</v>
      </c>
      <c r="B591" s="2" t="s">
        <v>1138</v>
      </c>
      <c r="C591" s="2" t="s">
        <v>22</v>
      </c>
      <c r="D591" s="2" t="s">
        <v>533</v>
      </c>
      <c r="E591" s="2">
        <f>ROUND(H592+H611,2)</f>
        <v>0</v>
      </c>
      <c r="F591" s="2">
        <v>1</v>
      </c>
      <c r="G591" s="2" t="s">
        <v>0</v>
      </c>
      <c r="H591" s="2">
        <f t="shared" si="9"/>
        <v>0</v>
      </c>
      <c r="I591" s="2" t="s">
        <v>22</v>
      </c>
      <c r="J591" s="2" t="s">
        <v>0</v>
      </c>
    </row>
    <row r="592" spans="1:10" x14ac:dyDescent="0.25">
      <c r="A592" s="2">
        <v>2485765</v>
      </c>
      <c r="B592" s="2" t="s">
        <v>1139</v>
      </c>
      <c r="C592" s="2" t="s">
        <v>22</v>
      </c>
      <c r="D592" s="2" t="s">
        <v>535</v>
      </c>
      <c r="E592" s="2">
        <f>ROUND(H593+H604+H608,2)</f>
        <v>0</v>
      </c>
      <c r="F592" s="2">
        <v>1</v>
      </c>
      <c r="G592" s="2" t="s">
        <v>0</v>
      </c>
      <c r="H592" s="2">
        <f t="shared" si="9"/>
        <v>0</v>
      </c>
      <c r="I592" s="2" t="s">
        <v>22</v>
      </c>
      <c r="J592" s="2" t="s">
        <v>0</v>
      </c>
    </row>
    <row r="593" spans="1:10" x14ac:dyDescent="0.25">
      <c r="A593" s="2">
        <v>2485766</v>
      </c>
      <c r="B593" s="2" t="s">
        <v>1140</v>
      </c>
      <c r="C593" s="2" t="s">
        <v>22</v>
      </c>
      <c r="D593" s="2" t="s">
        <v>1141</v>
      </c>
      <c r="E593" s="2">
        <f>ROUND(H594+H595+H596+H597+H598+H599+H600+H601+H602+H603,2)</f>
        <v>0</v>
      </c>
      <c r="F593" s="2">
        <v>1</v>
      </c>
      <c r="G593" s="2" t="s">
        <v>0</v>
      </c>
      <c r="H593" s="2">
        <f t="shared" si="9"/>
        <v>0</v>
      </c>
      <c r="I593" s="2" t="s">
        <v>22</v>
      </c>
      <c r="J593" s="2" t="s">
        <v>0</v>
      </c>
    </row>
    <row r="594" spans="1:10" x14ac:dyDescent="0.25">
      <c r="A594" s="2">
        <v>2485767</v>
      </c>
      <c r="B594" s="2" t="s">
        <v>1142</v>
      </c>
      <c r="C594" s="2" t="s">
        <v>22</v>
      </c>
      <c r="D594" s="2" t="s">
        <v>1143</v>
      </c>
      <c r="E594" s="3">
        <v>0</v>
      </c>
      <c r="F594" s="2">
        <v>210</v>
      </c>
      <c r="G594" s="2" t="s">
        <v>48</v>
      </c>
      <c r="H594" s="2">
        <f t="shared" si="9"/>
        <v>0</v>
      </c>
      <c r="I594" s="2" t="s">
        <v>22</v>
      </c>
      <c r="J594" s="2" t="s">
        <v>0</v>
      </c>
    </row>
    <row r="595" spans="1:10" x14ac:dyDescent="0.25">
      <c r="A595" s="2">
        <v>2485768</v>
      </c>
      <c r="B595" s="2" t="s">
        <v>1144</v>
      </c>
      <c r="C595" s="2" t="s">
        <v>22</v>
      </c>
      <c r="D595" s="2" t="s">
        <v>606</v>
      </c>
      <c r="E595" s="3">
        <v>0</v>
      </c>
      <c r="F595" s="2">
        <v>210</v>
      </c>
      <c r="G595" s="2" t="s">
        <v>48</v>
      </c>
      <c r="H595" s="2">
        <f t="shared" si="9"/>
        <v>0</v>
      </c>
      <c r="I595" s="2" t="s">
        <v>22</v>
      </c>
      <c r="J595" s="2" t="s">
        <v>0</v>
      </c>
    </row>
    <row r="596" spans="1:10" ht="30" x14ac:dyDescent="0.25">
      <c r="A596" s="2">
        <v>2485769</v>
      </c>
      <c r="B596" s="2" t="s">
        <v>1145</v>
      </c>
      <c r="C596" s="2" t="s">
        <v>22</v>
      </c>
      <c r="D596" s="2" t="s">
        <v>624</v>
      </c>
      <c r="E596" s="3">
        <v>0</v>
      </c>
      <c r="F596" s="2">
        <v>2</v>
      </c>
      <c r="G596" s="2" t="s">
        <v>36</v>
      </c>
      <c r="H596" s="2">
        <f t="shared" si="9"/>
        <v>0</v>
      </c>
      <c r="I596" s="2" t="s">
        <v>22</v>
      </c>
      <c r="J596" s="2" t="s">
        <v>0</v>
      </c>
    </row>
    <row r="597" spans="1:10" ht="30" x14ac:dyDescent="0.25">
      <c r="A597" s="2">
        <v>2485770</v>
      </c>
      <c r="B597" s="2" t="s">
        <v>1146</v>
      </c>
      <c r="C597" s="2" t="s">
        <v>22</v>
      </c>
      <c r="D597" s="2" t="s">
        <v>1147</v>
      </c>
      <c r="E597" s="3">
        <v>0</v>
      </c>
      <c r="F597" s="2">
        <v>50</v>
      </c>
      <c r="G597" s="2" t="s">
        <v>36</v>
      </c>
      <c r="H597" s="2">
        <f t="shared" si="9"/>
        <v>0</v>
      </c>
      <c r="I597" s="2" t="s">
        <v>22</v>
      </c>
      <c r="J597" s="2" t="s">
        <v>0</v>
      </c>
    </row>
    <row r="598" spans="1:10" x14ac:dyDescent="0.25">
      <c r="A598" s="2">
        <v>2485771</v>
      </c>
      <c r="B598" s="2" t="s">
        <v>1148</v>
      </c>
      <c r="C598" s="2" t="s">
        <v>22</v>
      </c>
      <c r="D598" s="2" t="s">
        <v>675</v>
      </c>
      <c r="E598" s="3">
        <v>0</v>
      </c>
      <c r="F598" s="2">
        <v>50</v>
      </c>
      <c r="G598" s="2" t="s">
        <v>36</v>
      </c>
      <c r="H598" s="2">
        <f t="shared" si="9"/>
        <v>0</v>
      </c>
      <c r="I598" s="2" t="s">
        <v>22</v>
      </c>
      <c r="J598" s="2" t="s">
        <v>0</v>
      </c>
    </row>
    <row r="599" spans="1:10" x14ac:dyDescent="0.25">
      <c r="A599" s="2">
        <v>2485772</v>
      </c>
      <c r="B599" s="2" t="s">
        <v>1149</v>
      </c>
      <c r="C599" s="2" t="s">
        <v>22</v>
      </c>
      <c r="D599" s="2" t="s">
        <v>1150</v>
      </c>
      <c r="E599" s="3">
        <v>0</v>
      </c>
      <c r="F599" s="2">
        <v>15</v>
      </c>
      <c r="G599" s="2" t="s">
        <v>36</v>
      </c>
      <c r="H599" s="2">
        <f t="shared" si="9"/>
        <v>0</v>
      </c>
      <c r="I599" s="2" t="s">
        <v>22</v>
      </c>
      <c r="J599" s="2" t="s">
        <v>0</v>
      </c>
    </row>
    <row r="600" spans="1:10" x14ac:dyDescent="0.25">
      <c r="A600" s="2">
        <v>2485773</v>
      </c>
      <c r="B600" s="2" t="s">
        <v>1151</v>
      </c>
      <c r="C600" s="2" t="s">
        <v>22</v>
      </c>
      <c r="D600" s="2" t="s">
        <v>1152</v>
      </c>
      <c r="E600" s="3">
        <v>0</v>
      </c>
      <c r="F600" s="2">
        <v>1</v>
      </c>
      <c r="G600" s="2" t="s">
        <v>188</v>
      </c>
      <c r="H600" s="2">
        <f t="shared" si="9"/>
        <v>0</v>
      </c>
      <c r="I600" s="2" t="s">
        <v>22</v>
      </c>
      <c r="J600" s="2" t="s">
        <v>0</v>
      </c>
    </row>
    <row r="601" spans="1:10" x14ac:dyDescent="0.25">
      <c r="A601" s="2">
        <v>2485774</v>
      </c>
      <c r="B601" s="2" t="s">
        <v>1153</v>
      </c>
      <c r="C601" s="2" t="s">
        <v>22</v>
      </c>
      <c r="D601" s="2" t="s">
        <v>761</v>
      </c>
      <c r="E601" s="3">
        <v>0</v>
      </c>
      <c r="F601" s="2">
        <v>1</v>
      </c>
      <c r="G601" s="2" t="s">
        <v>188</v>
      </c>
      <c r="H601" s="2">
        <f t="shared" si="9"/>
        <v>0</v>
      </c>
      <c r="I601" s="2" t="s">
        <v>22</v>
      </c>
      <c r="J601" s="2" t="s">
        <v>0</v>
      </c>
    </row>
    <row r="602" spans="1:10" x14ac:dyDescent="0.25">
      <c r="A602" s="2">
        <v>2485775</v>
      </c>
      <c r="B602" s="2" t="s">
        <v>1154</v>
      </c>
      <c r="C602" s="2" t="s">
        <v>22</v>
      </c>
      <c r="D602" s="2" t="s">
        <v>763</v>
      </c>
      <c r="E602" s="3">
        <v>0</v>
      </c>
      <c r="F602" s="2">
        <v>1</v>
      </c>
      <c r="G602" s="2" t="s">
        <v>188</v>
      </c>
      <c r="H602" s="2">
        <f t="shared" si="9"/>
        <v>0</v>
      </c>
      <c r="I602" s="2" t="s">
        <v>22</v>
      </c>
      <c r="J602" s="2" t="s">
        <v>0</v>
      </c>
    </row>
    <row r="603" spans="1:10" x14ac:dyDescent="0.25">
      <c r="A603" s="2">
        <v>2485776</v>
      </c>
      <c r="B603" s="2" t="s">
        <v>1155</v>
      </c>
      <c r="C603" s="2" t="s">
        <v>22</v>
      </c>
      <c r="D603" s="2" t="s">
        <v>765</v>
      </c>
      <c r="E603" s="3">
        <v>0</v>
      </c>
      <c r="F603" s="2">
        <v>1</v>
      </c>
      <c r="G603" s="2" t="s">
        <v>188</v>
      </c>
      <c r="H603" s="2">
        <f t="shared" si="9"/>
        <v>0</v>
      </c>
      <c r="I603" s="2" t="s">
        <v>22</v>
      </c>
      <c r="J603" s="2" t="s">
        <v>0</v>
      </c>
    </row>
    <row r="604" spans="1:10" x14ac:dyDescent="0.25">
      <c r="A604" s="2">
        <v>2485777</v>
      </c>
      <c r="B604" s="2" t="s">
        <v>1156</v>
      </c>
      <c r="C604" s="2" t="s">
        <v>22</v>
      </c>
      <c r="D604" s="2" t="s">
        <v>768</v>
      </c>
      <c r="E604" s="2">
        <f>ROUND(H605+H606+H607,2)</f>
        <v>0</v>
      </c>
      <c r="F604" s="2">
        <v>1</v>
      </c>
      <c r="G604" s="2" t="s">
        <v>0</v>
      </c>
      <c r="H604" s="2">
        <f t="shared" si="9"/>
        <v>0</v>
      </c>
      <c r="I604" s="2" t="s">
        <v>22</v>
      </c>
      <c r="J604" s="2" t="s">
        <v>0</v>
      </c>
    </row>
    <row r="605" spans="1:10" ht="30" x14ac:dyDescent="0.25">
      <c r="A605" s="2">
        <v>2485778</v>
      </c>
      <c r="B605" s="2" t="s">
        <v>1157</v>
      </c>
      <c r="C605" s="2" t="s">
        <v>22</v>
      </c>
      <c r="D605" s="2" t="s">
        <v>776</v>
      </c>
      <c r="E605" s="3">
        <v>0</v>
      </c>
      <c r="F605" s="2">
        <v>15</v>
      </c>
      <c r="G605" s="2" t="s">
        <v>36</v>
      </c>
      <c r="H605" s="2">
        <f t="shared" si="9"/>
        <v>0</v>
      </c>
      <c r="I605" s="2" t="s">
        <v>22</v>
      </c>
      <c r="J605" s="2" t="s">
        <v>777</v>
      </c>
    </row>
    <row r="606" spans="1:10" x14ac:dyDescent="0.25">
      <c r="A606" s="2">
        <v>2485779</v>
      </c>
      <c r="B606" s="2" t="s">
        <v>1158</v>
      </c>
      <c r="C606" s="2" t="s">
        <v>22</v>
      </c>
      <c r="D606" s="2" t="s">
        <v>761</v>
      </c>
      <c r="E606" s="3">
        <v>0</v>
      </c>
      <c r="F606" s="2">
        <v>1</v>
      </c>
      <c r="G606" s="2" t="s">
        <v>188</v>
      </c>
      <c r="H606" s="2">
        <f t="shared" si="9"/>
        <v>0</v>
      </c>
      <c r="I606" s="2" t="s">
        <v>22</v>
      </c>
      <c r="J606" s="2" t="s">
        <v>0</v>
      </c>
    </row>
    <row r="607" spans="1:10" x14ac:dyDescent="0.25">
      <c r="A607" s="2">
        <v>2485780</v>
      </c>
      <c r="B607" s="2" t="s">
        <v>1159</v>
      </c>
      <c r="C607" s="2" t="s">
        <v>22</v>
      </c>
      <c r="D607" s="2" t="s">
        <v>765</v>
      </c>
      <c r="E607" s="3">
        <v>0</v>
      </c>
      <c r="F607" s="2">
        <v>1</v>
      </c>
      <c r="G607" s="2" t="s">
        <v>188</v>
      </c>
      <c r="H607" s="2">
        <f t="shared" si="9"/>
        <v>0</v>
      </c>
      <c r="I607" s="2" t="s">
        <v>22</v>
      </c>
      <c r="J607" s="2" t="s">
        <v>0</v>
      </c>
    </row>
    <row r="608" spans="1:10" x14ac:dyDescent="0.25">
      <c r="A608" s="2">
        <v>2485781</v>
      </c>
      <c r="B608" s="2" t="s">
        <v>1160</v>
      </c>
      <c r="C608" s="2" t="s">
        <v>22</v>
      </c>
      <c r="D608" s="2" t="s">
        <v>1059</v>
      </c>
      <c r="E608" s="2">
        <f>ROUND(H609+H610,2)</f>
        <v>0</v>
      </c>
      <c r="F608" s="2">
        <v>1</v>
      </c>
      <c r="G608" s="2" t="s">
        <v>0</v>
      </c>
      <c r="H608" s="2">
        <f t="shared" si="9"/>
        <v>0</v>
      </c>
      <c r="I608" s="2" t="s">
        <v>22</v>
      </c>
      <c r="J608" s="2" t="s">
        <v>0</v>
      </c>
    </row>
    <row r="609" spans="1:10" ht="30" x14ac:dyDescent="0.25">
      <c r="A609" s="2">
        <v>2485782</v>
      </c>
      <c r="B609" s="2" t="s">
        <v>1161</v>
      </c>
      <c r="C609" s="2" t="s">
        <v>22</v>
      </c>
      <c r="D609" s="2" t="s">
        <v>1065</v>
      </c>
      <c r="E609" s="3">
        <v>0</v>
      </c>
      <c r="F609" s="2">
        <v>180</v>
      </c>
      <c r="G609" s="2" t="s">
        <v>48</v>
      </c>
      <c r="H609" s="2">
        <f t="shared" si="9"/>
        <v>0</v>
      </c>
      <c r="I609" s="2" t="s">
        <v>22</v>
      </c>
      <c r="J609" s="2" t="s">
        <v>0</v>
      </c>
    </row>
    <row r="610" spans="1:10" x14ac:dyDescent="0.25">
      <c r="A610" s="2">
        <v>2485783</v>
      </c>
      <c r="B610" s="2" t="s">
        <v>1162</v>
      </c>
      <c r="C610" s="2" t="s">
        <v>22</v>
      </c>
      <c r="D610" s="2" t="s">
        <v>1073</v>
      </c>
      <c r="E610" s="3">
        <v>0</v>
      </c>
      <c r="F610" s="2">
        <v>1</v>
      </c>
      <c r="G610" s="2" t="s">
        <v>188</v>
      </c>
      <c r="H610" s="2">
        <f t="shared" si="9"/>
        <v>0</v>
      </c>
      <c r="I610" s="2" t="s">
        <v>22</v>
      </c>
      <c r="J610" s="2" t="s">
        <v>0</v>
      </c>
    </row>
    <row r="611" spans="1:10" x14ac:dyDescent="0.25">
      <c r="A611" s="2">
        <v>2485784</v>
      </c>
      <c r="B611" s="2" t="s">
        <v>1163</v>
      </c>
      <c r="C611" s="2" t="s">
        <v>22</v>
      </c>
      <c r="D611" s="2" t="s">
        <v>1075</v>
      </c>
      <c r="E611" s="2">
        <f>ROUND(H612+H615,2)</f>
        <v>0</v>
      </c>
      <c r="F611" s="2">
        <v>1</v>
      </c>
      <c r="G611" s="2" t="s">
        <v>0</v>
      </c>
      <c r="H611" s="2">
        <f t="shared" si="9"/>
        <v>0</v>
      </c>
      <c r="I611" s="2" t="s">
        <v>22</v>
      </c>
      <c r="J611" s="2" t="s">
        <v>0</v>
      </c>
    </row>
    <row r="612" spans="1:10" x14ac:dyDescent="0.25">
      <c r="A612" s="2">
        <v>2485785</v>
      </c>
      <c r="B612" s="2" t="s">
        <v>1164</v>
      </c>
      <c r="C612" s="2" t="s">
        <v>22</v>
      </c>
      <c r="D612" s="2" t="s">
        <v>1165</v>
      </c>
      <c r="E612" s="2">
        <f>ROUND(H613+H614,2)</f>
        <v>0</v>
      </c>
      <c r="F612" s="2">
        <v>1</v>
      </c>
      <c r="G612" s="2" t="s">
        <v>0</v>
      </c>
      <c r="H612" s="2">
        <f t="shared" si="9"/>
        <v>0</v>
      </c>
      <c r="I612" s="2" t="s">
        <v>22</v>
      </c>
      <c r="J612" s="2" t="s">
        <v>0</v>
      </c>
    </row>
    <row r="613" spans="1:10" ht="45" x14ac:dyDescent="0.25">
      <c r="A613" s="2">
        <v>2485786</v>
      </c>
      <c r="B613" s="2" t="s">
        <v>1166</v>
      </c>
      <c r="C613" s="2" t="s">
        <v>22</v>
      </c>
      <c r="D613" s="2" t="s">
        <v>1167</v>
      </c>
      <c r="E613" s="3">
        <v>0</v>
      </c>
      <c r="F613" s="2">
        <v>8</v>
      </c>
      <c r="G613" s="2" t="s">
        <v>1079</v>
      </c>
      <c r="H613" s="2">
        <f t="shared" si="9"/>
        <v>0</v>
      </c>
      <c r="I613" s="2" t="s">
        <v>22</v>
      </c>
      <c r="J613" s="2" t="s">
        <v>0</v>
      </c>
    </row>
    <row r="614" spans="1:10" x14ac:dyDescent="0.25">
      <c r="A614" s="2">
        <v>2485787</v>
      </c>
      <c r="B614" s="2" t="s">
        <v>1168</v>
      </c>
      <c r="C614" s="2" t="s">
        <v>22</v>
      </c>
      <c r="D614" s="2" t="s">
        <v>1169</v>
      </c>
      <c r="E614" s="3">
        <v>0</v>
      </c>
      <c r="F614" s="2">
        <v>10</v>
      </c>
      <c r="G614" s="2" t="s">
        <v>1079</v>
      </c>
      <c r="H614" s="2">
        <f t="shared" si="9"/>
        <v>0</v>
      </c>
      <c r="I614" s="2" t="s">
        <v>22</v>
      </c>
      <c r="J614" s="2" t="s">
        <v>0</v>
      </c>
    </row>
    <row r="615" spans="1:10" x14ac:dyDescent="0.25">
      <c r="A615" s="2">
        <v>2485788</v>
      </c>
      <c r="B615" s="2" t="s">
        <v>1170</v>
      </c>
      <c r="C615" s="2" t="s">
        <v>22</v>
      </c>
      <c r="D615" s="2" t="s">
        <v>1088</v>
      </c>
      <c r="E615" s="2">
        <f>ROUND(H616,2)</f>
        <v>0</v>
      </c>
      <c r="F615" s="2">
        <v>1</v>
      </c>
      <c r="G615" s="2" t="s">
        <v>0</v>
      </c>
      <c r="H615" s="2">
        <f t="shared" si="9"/>
        <v>0</v>
      </c>
      <c r="I615" s="2" t="s">
        <v>22</v>
      </c>
      <c r="J615" s="2" t="s">
        <v>0</v>
      </c>
    </row>
    <row r="616" spans="1:10" x14ac:dyDescent="0.25">
      <c r="A616" s="2">
        <v>2485789</v>
      </c>
      <c r="B616" s="2" t="s">
        <v>1171</v>
      </c>
      <c r="C616" s="2" t="s">
        <v>22</v>
      </c>
      <c r="D616" s="2" t="s">
        <v>1093</v>
      </c>
      <c r="E616" s="3">
        <v>0</v>
      </c>
      <c r="F616" s="2">
        <v>15</v>
      </c>
      <c r="G616" s="2" t="s">
        <v>1092</v>
      </c>
      <c r="H616" s="2">
        <f t="shared" si="9"/>
        <v>0</v>
      </c>
      <c r="I616" s="2" t="s">
        <v>22</v>
      </c>
      <c r="J616" s="2" t="s">
        <v>0</v>
      </c>
    </row>
    <row r="617" spans="1:10" x14ac:dyDescent="0.25">
      <c r="A617" s="2">
        <v>2485790</v>
      </c>
      <c r="B617" s="2" t="s">
        <v>1172</v>
      </c>
      <c r="C617" s="2" t="s">
        <v>22</v>
      </c>
      <c r="D617" s="2" t="s">
        <v>1095</v>
      </c>
      <c r="E617" s="2">
        <f>ROUND(H618+H624,2)</f>
        <v>0</v>
      </c>
      <c r="F617" s="2">
        <v>1</v>
      </c>
      <c r="G617" s="2" t="s">
        <v>0</v>
      </c>
      <c r="H617" s="2">
        <f t="shared" si="9"/>
        <v>0</v>
      </c>
      <c r="I617" s="2" t="s">
        <v>22</v>
      </c>
      <c r="J617" s="2" t="s">
        <v>0</v>
      </c>
    </row>
    <row r="618" spans="1:10" x14ac:dyDescent="0.25">
      <c r="A618" s="2">
        <v>2485791</v>
      </c>
      <c r="B618" s="2" t="s">
        <v>1173</v>
      </c>
      <c r="C618" s="2" t="s">
        <v>22</v>
      </c>
      <c r="D618" s="2" t="s">
        <v>1097</v>
      </c>
      <c r="E618" s="2">
        <f>ROUND(H619+H620+H621+H622+H623,2)</f>
        <v>0</v>
      </c>
      <c r="F618" s="2">
        <v>1</v>
      </c>
      <c r="G618" s="2" t="s">
        <v>0</v>
      </c>
      <c r="H618" s="2">
        <f t="shared" si="9"/>
        <v>0</v>
      </c>
      <c r="I618" s="2" t="s">
        <v>22</v>
      </c>
      <c r="J618" s="2" t="s">
        <v>0</v>
      </c>
    </row>
    <row r="619" spans="1:10" x14ac:dyDescent="0.25">
      <c r="A619" s="2">
        <v>2485792</v>
      </c>
      <c r="B619" s="2" t="s">
        <v>1174</v>
      </c>
      <c r="C619" s="2" t="s">
        <v>22</v>
      </c>
      <c r="D619" s="2" t="s">
        <v>1103</v>
      </c>
      <c r="E619" s="3">
        <v>0</v>
      </c>
      <c r="F619" s="2">
        <v>5</v>
      </c>
      <c r="G619" s="2" t="s">
        <v>36</v>
      </c>
      <c r="H619" s="2">
        <f t="shared" si="9"/>
        <v>0</v>
      </c>
      <c r="I619" s="2" t="s">
        <v>22</v>
      </c>
      <c r="J619" s="2" t="s">
        <v>1104</v>
      </c>
    </row>
    <row r="620" spans="1:10" x14ac:dyDescent="0.25">
      <c r="A620" s="2">
        <v>2485793</v>
      </c>
      <c r="B620" s="2" t="s">
        <v>1175</v>
      </c>
      <c r="C620" s="2" t="s">
        <v>22</v>
      </c>
      <c r="D620" s="2" t="s">
        <v>1106</v>
      </c>
      <c r="E620" s="3">
        <v>0</v>
      </c>
      <c r="F620" s="2">
        <v>5</v>
      </c>
      <c r="G620" s="2" t="s">
        <v>36</v>
      </c>
      <c r="H620" s="2">
        <f t="shared" si="9"/>
        <v>0</v>
      </c>
      <c r="I620" s="2" t="s">
        <v>22</v>
      </c>
      <c r="J620" s="2" t="s">
        <v>0</v>
      </c>
    </row>
    <row r="621" spans="1:10" x14ac:dyDescent="0.25">
      <c r="A621" s="2">
        <v>2485794</v>
      </c>
      <c r="B621" s="2" t="s">
        <v>1176</v>
      </c>
      <c r="C621" s="2" t="s">
        <v>22</v>
      </c>
      <c r="D621" s="2" t="s">
        <v>1108</v>
      </c>
      <c r="E621" s="3">
        <v>0</v>
      </c>
      <c r="F621" s="2">
        <v>6</v>
      </c>
      <c r="G621" s="2" t="s">
        <v>36</v>
      </c>
      <c r="H621" s="2">
        <f t="shared" si="9"/>
        <v>0</v>
      </c>
      <c r="I621" s="2" t="s">
        <v>22</v>
      </c>
      <c r="J621" s="2" t="s">
        <v>1109</v>
      </c>
    </row>
    <row r="622" spans="1:10" x14ac:dyDescent="0.25">
      <c r="A622" s="2">
        <v>2485795</v>
      </c>
      <c r="B622" s="2" t="s">
        <v>1177</v>
      </c>
      <c r="C622" s="2" t="s">
        <v>22</v>
      </c>
      <c r="D622" s="2" t="s">
        <v>1111</v>
      </c>
      <c r="E622" s="3">
        <v>0</v>
      </c>
      <c r="F622" s="2">
        <v>3</v>
      </c>
      <c r="G622" s="2" t="s">
        <v>36</v>
      </c>
      <c r="H622" s="2">
        <f t="shared" si="9"/>
        <v>0</v>
      </c>
      <c r="I622" s="2" t="s">
        <v>22</v>
      </c>
      <c r="J622" s="2" t="s">
        <v>1178</v>
      </c>
    </row>
    <row r="623" spans="1:10" x14ac:dyDescent="0.25">
      <c r="A623" s="2">
        <v>2485796</v>
      </c>
      <c r="B623" s="2" t="s">
        <v>1179</v>
      </c>
      <c r="C623" s="2" t="s">
        <v>22</v>
      </c>
      <c r="D623" s="2" t="s">
        <v>1114</v>
      </c>
      <c r="E623" s="3">
        <v>0</v>
      </c>
      <c r="F623" s="2">
        <v>1</v>
      </c>
      <c r="G623" s="2" t="s">
        <v>188</v>
      </c>
      <c r="H623" s="2">
        <f t="shared" si="9"/>
        <v>0</v>
      </c>
      <c r="I623" s="2" t="s">
        <v>22</v>
      </c>
      <c r="J623" s="2" t="s">
        <v>0</v>
      </c>
    </row>
    <row r="624" spans="1:10" x14ac:dyDescent="0.25">
      <c r="A624" s="2">
        <v>2485797</v>
      </c>
      <c r="B624" s="2" t="s">
        <v>1180</v>
      </c>
      <c r="C624" s="2" t="s">
        <v>22</v>
      </c>
      <c r="D624" s="2" t="s">
        <v>535</v>
      </c>
      <c r="E624" s="2">
        <f>ROUND(H625,2)</f>
        <v>0</v>
      </c>
      <c r="F624" s="2">
        <v>1</v>
      </c>
      <c r="G624" s="2" t="s">
        <v>0</v>
      </c>
      <c r="H624" s="2">
        <f t="shared" si="9"/>
        <v>0</v>
      </c>
      <c r="I624" s="2" t="s">
        <v>22</v>
      </c>
      <c r="J624" s="2" t="s">
        <v>0</v>
      </c>
    </row>
    <row r="625" spans="1:10" ht="30" x14ac:dyDescent="0.25">
      <c r="A625" s="2">
        <v>2485798</v>
      </c>
      <c r="B625" s="2" t="s">
        <v>1181</v>
      </c>
      <c r="C625" s="2" t="s">
        <v>22</v>
      </c>
      <c r="D625" s="2" t="s">
        <v>1182</v>
      </c>
      <c r="E625" s="2">
        <f>ROUND(H626+H627+H628+H629+H630+H631+H632+H633+H634+H635+H636+H637,2)</f>
        <v>0</v>
      </c>
      <c r="F625" s="2">
        <v>1</v>
      </c>
      <c r="G625" s="2" t="s">
        <v>0</v>
      </c>
      <c r="H625" s="2">
        <f t="shared" si="9"/>
        <v>0</v>
      </c>
      <c r="I625" s="2" t="s">
        <v>22</v>
      </c>
      <c r="J625" s="2" t="s">
        <v>0</v>
      </c>
    </row>
    <row r="626" spans="1:10" ht="30" x14ac:dyDescent="0.25">
      <c r="A626" s="2">
        <v>2485799</v>
      </c>
      <c r="B626" s="2" t="s">
        <v>1183</v>
      </c>
      <c r="C626" s="2" t="s">
        <v>22</v>
      </c>
      <c r="D626" s="2" t="s">
        <v>1184</v>
      </c>
      <c r="E626" s="3">
        <v>0</v>
      </c>
      <c r="F626" s="2">
        <v>80</v>
      </c>
      <c r="G626" s="2" t="s">
        <v>48</v>
      </c>
      <c r="H626" s="2">
        <f t="shared" si="9"/>
        <v>0</v>
      </c>
      <c r="I626" s="2" t="s">
        <v>22</v>
      </c>
      <c r="J626" s="2" t="s">
        <v>0</v>
      </c>
    </row>
    <row r="627" spans="1:10" ht="30" x14ac:dyDescent="0.25">
      <c r="A627" s="2">
        <v>2485800</v>
      </c>
      <c r="B627" s="2" t="s">
        <v>1185</v>
      </c>
      <c r="C627" s="2" t="s">
        <v>22</v>
      </c>
      <c r="D627" s="2" t="s">
        <v>1186</v>
      </c>
      <c r="E627" s="3">
        <v>0</v>
      </c>
      <c r="F627" s="2">
        <v>80</v>
      </c>
      <c r="G627" s="2" t="s">
        <v>48</v>
      </c>
      <c r="H627" s="2">
        <f t="shared" si="9"/>
        <v>0</v>
      </c>
      <c r="I627" s="2" t="s">
        <v>22</v>
      </c>
      <c r="J627" s="2" t="s">
        <v>0</v>
      </c>
    </row>
    <row r="628" spans="1:10" ht="30" x14ac:dyDescent="0.25">
      <c r="A628" s="2">
        <v>2485801</v>
      </c>
      <c r="B628" s="2" t="s">
        <v>1187</v>
      </c>
      <c r="C628" s="2" t="s">
        <v>22</v>
      </c>
      <c r="D628" s="2" t="s">
        <v>1065</v>
      </c>
      <c r="E628" s="3">
        <v>0</v>
      </c>
      <c r="F628" s="2">
        <v>70</v>
      </c>
      <c r="G628" s="2" t="s">
        <v>48</v>
      </c>
      <c r="H628" s="2">
        <f t="shared" si="9"/>
        <v>0</v>
      </c>
      <c r="I628" s="2" t="s">
        <v>22</v>
      </c>
      <c r="J628" s="2" t="s">
        <v>0</v>
      </c>
    </row>
    <row r="629" spans="1:10" ht="30" x14ac:dyDescent="0.25">
      <c r="A629" s="2">
        <v>2485802</v>
      </c>
      <c r="B629" s="2" t="s">
        <v>1188</v>
      </c>
      <c r="C629" s="2" t="s">
        <v>22</v>
      </c>
      <c r="D629" s="2" t="s">
        <v>1119</v>
      </c>
      <c r="E629" s="3">
        <v>0</v>
      </c>
      <c r="F629" s="2">
        <v>5</v>
      </c>
      <c r="G629" s="2" t="s">
        <v>36</v>
      </c>
      <c r="H629" s="2">
        <f t="shared" si="9"/>
        <v>0</v>
      </c>
      <c r="I629" s="2" t="s">
        <v>22</v>
      </c>
      <c r="J629" s="2" t="s">
        <v>0</v>
      </c>
    </row>
    <row r="630" spans="1:10" x14ac:dyDescent="0.25">
      <c r="A630" s="2">
        <v>2485803</v>
      </c>
      <c r="B630" s="2" t="s">
        <v>1189</v>
      </c>
      <c r="C630" s="2" t="s">
        <v>22</v>
      </c>
      <c r="D630" s="2" t="s">
        <v>1121</v>
      </c>
      <c r="E630" s="3">
        <v>0</v>
      </c>
      <c r="F630" s="2">
        <v>9</v>
      </c>
      <c r="G630" s="2" t="s">
        <v>36</v>
      </c>
      <c r="H630" s="2">
        <f t="shared" si="9"/>
        <v>0</v>
      </c>
      <c r="I630" s="2" t="s">
        <v>22</v>
      </c>
      <c r="J630" s="2" t="s">
        <v>0</v>
      </c>
    </row>
    <row r="631" spans="1:10" ht="30" x14ac:dyDescent="0.25">
      <c r="A631" s="2">
        <v>2485804</v>
      </c>
      <c r="B631" s="2" t="s">
        <v>1190</v>
      </c>
      <c r="C631" s="2" t="s">
        <v>22</v>
      </c>
      <c r="D631" s="2" t="s">
        <v>626</v>
      </c>
      <c r="E631" s="3">
        <v>0</v>
      </c>
      <c r="F631" s="2">
        <v>2</v>
      </c>
      <c r="G631" s="2" t="s">
        <v>36</v>
      </c>
      <c r="H631" s="2">
        <f t="shared" si="9"/>
        <v>0</v>
      </c>
      <c r="I631" s="2" t="s">
        <v>22</v>
      </c>
      <c r="J631" s="2" t="s">
        <v>0</v>
      </c>
    </row>
    <row r="632" spans="1:10" ht="30" x14ac:dyDescent="0.25">
      <c r="A632" s="2">
        <v>2485805</v>
      </c>
      <c r="B632" s="2" t="s">
        <v>1191</v>
      </c>
      <c r="C632" s="2" t="s">
        <v>22</v>
      </c>
      <c r="D632" s="2" t="s">
        <v>1192</v>
      </c>
      <c r="E632" s="3">
        <v>0</v>
      </c>
      <c r="F632" s="2">
        <v>1</v>
      </c>
      <c r="G632" s="2" t="s">
        <v>36</v>
      </c>
      <c r="H632" s="2">
        <f t="shared" si="9"/>
        <v>0</v>
      </c>
      <c r="I632" s="2" t="s">
        <v>22</v>
      </c>
      <c r="J632" s="2" t="s">
        <v>0</v>
      </c>
    </row>
    <row r="633" spans="1:10" x14ac:dyDescent="0.25">
      <c r="A633" s="2">
        <v>2485806</v>
      </c>
      <c r="B633" s="2" t="s">
        <v>1193</v>
      </c>
      <c r="C633" s="2" t="s">
        <v>22</v>
      </c>
      <c r="D633" s="2" t="s">
        <v>1057</v>
      </c>
      <c r="E633" s="3">
        <v>0</v>
      </c>
      <c r="F633" s="2">
        <v>1</v>
      </c>
      <c r="G633" s="2" t="s">
        <v>188</v>
      </c>
      <c r="H633" s="2">
        <f t="shared" si="9"/>
        <v>0</v>
      </c>
      <c r="I633" s="2" t="s">
        <v>22</v>
      </c>
      <c r="J633" s="2" t="s">
        <v>0</v>
      </c>
    </row>
    <row r="634" spans="1:10" ht="30" x14ac:dyDescent="0.25">
      <c r="A634" s="2">
        <v>2485807</v>
      </c>
      <c r="B634" s="2" t="s">
        <v>1194</v>
      </c>
      <c r="C634" s="2" t="s">
        <v>22</v>
      </c>
      <c r="D634" s="2" t="s">
        <v>1133</v>
      </c>
      <c r="E634" s="3">
        <v>0</v>
      </c>
      <c r="F634" s="2">
        <v>1</v>
      </c>
      <c r="G634" s="2" t="s">
        <v>1132</v>
      </c>
      <c r="H634" s="2">
        <f t="shared" si="9"/>
        <v>0</v>
      </c>
      <c r="I634" s="2" t="s">
        <v>22</v>
      </c>
      <c r="J634" s="2" t="s">
        <v>0</v>
      </c>
    </row>
    <row r="635" spans="1:10" x14ac:dyDescent="0.25">
      <c r="A635" s="2">
        <v>2485808</v>
      </c>
      <c r="B635" s="2" t="s">
        <v>1195</v>
      </c>
      <c r="C635" s="2" t="s">
        <v>22</v>
      </c>
      <c r="D635" s="2" t="s">
        <v>1196</v>
      </c>
      <c r="E635" s="3">
        <v>0</v>
      </c>
      <c r="F635" s="2">
        <v>1</v>
      </c>
      <c r="G635" s="2" t="s">
        <v>188</v>
      </c>
      <c r="H635" s="2">
        <f t="shared" si="9"/>
        <v>0</v>
      </c>
      <c r="I635" s="2" t="s">
        <v>22</v>
      </c>
      <c r="J635" s="2" t="s">
        <v>0</v>
      </c>
    </row>
    <row r="636" spans="1:10" x14ac:dyDescent="0.25">
      <c r="A636" s="2">
        <v>2485809</v>
      </c>
      <c r="B636" s="2" t="s">
        <v>1197</v>
      </c>
      <c r="C636" s="2" t="s">
        <v>22</v>
      </c>
      <c r="D636" s="2" t="s">
        <v>761</v>
      </c>
      <c r="E636" s="3">
        <v>0</v>
      </c>
      <c r="F636" s="2">
        <v>1</v>
      </c>
      <c r="G636" s="2" t="s">
        <v>188</v>
      </c>
      <c r="H636" s="2">
        <f t="shared" si="9"/>
        <v>0</v>
      </c>
      <c r="I636" s="2" t="s">
        <v>22</v>
      </c>
      <c r="J636" s="2" t="s">
        <v>0</v>
      </c>
    </row>
    <row r="637" spans="1:10" x14ac:dyDescent="0.25">
      <c r="A637" s="2">
        <v>2485810</v>
      </c>
      <c r="B637" s="2" t="s">
        <v>1198</v>
      </c>
      <c r="C637" s="2" t="s">
        <v>22</v>
      </c>
      <c r="D637" s="2" t="s">
        <v>765</v>
      </c>
      <c r="E637" s="3">
        <v>0</v>
      </c>
      <c r="F637" s="2">
        <v>1</v>
      </c>
      <c r="G637" s="2" t="s">
        <v>188</v>
      </c>
      <c r="H637" s="2">
        <f t="shared" si="9"/>
        <v>0</v>
      </c>
      <c r="I637" s="2" t="s">
        <v>22</v>
      </c>
      <c r="J637" s="2" t="s">
        <v>0</v>
      </c>
    </row>
    <row r="638" spans="1:10" x14ac:dyDescent="0.25">
      <c r="A638" s="2">
        <v>2485811</v>
      </c>
      <c r="B638" s="2" t="s">
        <v>1199</v>
      </c>
      <c r="C638" s="2" t="s">
        <v>22</v>
      </c>
      <c r="D638" s="2" t="s">
        <v>1200</v>
      </c>
      <c r="E638" s="2">
        <f>ROUND(H639+H729+H741+H785,2)</f>
        <v>0</v>
      </c>
      <c r="F638" s="2">
        <v>1</v>
      </c>
      <c r="G638" s="2" t="s">
        <v>0</v>
      </c>
      <c r="H638" s="2">
        <f t="shared" si="9"/>
        <v>0</v>
      </c>
      <c r="I638" s="2" t="s">
        <v>22</v>
      </c>
      <c r="J638" s="2" t="s">
        <v>0</v>
      </c>
    </row>
    <row r="639" spans="1:10" ht="30" x14ac:dyDescent="0.25">
      <c r="A639" s="2">
        <v>2485812</v>
      </c>
      <c r="B639" s="2" t="s">
        <v>1201</v>
      </c>
      <c r="C639" s="2" t="s">
        <v>22</v>
      </c>
      <c r="D639" s="2" t="s">
        <v>1202</v>
      </c>
      <c r="E639" s="2">
        <f>ROUND(H640,2)</f>
        <v>0</v>
      </c>
      <c r="F639" s="2">
        <v>1</v>
      </c>
      <c r="G639" s="2" t="s">
        <v>0</v>
      </c>
      <c r="H639" s="2">
        <f t="shared" si="9"/>
        <v>0</v>
      </c>
      <c r="I639" s="2" t="s">
        <v>22</v>
      </c>
      <c r="J639" s="2" t="s">
        <v>0</v>
      </c>
    </row>
    <row r="640" spans="1:10" x14ac:dyDescent="0.25">
      <c r="A640" s="2">
        <v>2485813</v>
      </c>
      <c r="B640" s="2" t="s">
        <v>1203</v>
      </c>
      <c r="C640" s="2" t="s">
        <v>22</v>
      </c>
      <c r="D640" s="2" t="s">
        <v>535</v>
      </c>
      <c r="E640" s="2">
        <f>ROUND(H641+H709,2)</f>
        <v>0</v>
      </c>
      <c r="F640" s="2">
        <v>1</v>
      </c>
      <c r="G640" s="2" t="s">
        <v>0</v>
      </c>
      <c r="H640" s="2">
        <f t="shared" si="9"/>
        <v>0</v>
      </c>
      <c r="I640" s="2" t="s">
        <v>22</v>
      </c>
      <c r="J640" s="2" t="s">
        <v>0</v>
      </c>
    </row>
    <row r="641" spans="1:10" x14ac:dyDescent="0.25">
      <c r="A641" s="2">
        <v>2485814</v>
      </c>
      <c r="B641" s="2" t="s">
        <v>1204</v>
      </c>
      <c r="C641" s="2" t="s">
        <v>1205</v>
      </c>
      <c r="D641" s="2" t="s">
        <v>1206</v>
      </c>
      <c r="E641" s="2">
        <f>ROUND(H642+H643+H644+H645+H646+H647+H648+H649+H650+H651+H652+H653+H654+H655+H656+H657+H658+H659+H660+H661+H662+H663+H664+H665+H666+H667+H668+H669+H670+H671+H672+H673+H674+H675+H676+H677+H678+H679+H680+H681+H682+H683+H684+H685+H686+H687+H688+H689+H690+H691+H692+H693+H694+H695+H696+H697+H698+H699+H700+H701+H702+H703+H704+H705+H706+H707+H708,2)</f>
        <v>0</v>
      </c>
      <c r="F641" s="2">
        <v>1</v>
      </c>
      <c r="G641" s="2" t="s">
        <v>0</v>
      </c>
      <c r="H641" s="2">
        <f t="shared" si="9"/>
        <v>0</v>
      </c>
      <c r="I641" s="2" t="s">
        <v>22</v>
      </c>
      <c r="J641" s="2" t="s">
        <v>0</v>
      </c>
    </row>
    <row r="642" spans="1:10" ht="30" x14ac:dyDescent="0.25">
      <c r="A642" s="2">
        <v>2485815</v>
      </c>
      <c r="B642" s="2" t="s">
        <v>1207</v>
      </c>
      <c r="C642" s="2" t="s">
        <v>22</v>
      </c>
      <c r="D642" s="2" t="s">
        <v>1208</v>
      </c>
      <c r="E642" s="3">
        <v>0</v>
      </c>
      <c r="F642" s="2">
        <v>55</v>
      </c>
      <c r="G642" s="2" t="s">
        <v>36</v>
      </c>
      <c r="H642" s="2">
        <f t="shared" si="9"/>
        <v>0</v>
      </c>
      <c r="I642" s="2" t="s">
        <v>22</v>
      </c>
      <c r="J642" s="2" t="s">
        <v>0</v>
      </c>
    </row>
    <row r="643" spans="1:10" x14ac:dyDescent="0.25">
      <c r="A643" s="2">
        <v>2485816</v>
      </c>
      <c r="B643" s="2" t="s">
        <v>1209</v>
      </c>
      <c r="C643" s="2" t="s">
        <v>22</v>
      </c>
      <c r="D643" s="2" t="s">
        <v>1210</v>
      </c>
      <c r="E643" s="3">
        <v>0</v>
      </c>
      <c r="F643" s="2">
        <v>21</v>
      </c>
      <c r="G643" s="2" t="s">
        <v>36</v>
      </c>
      <c r="H643" s="2">
        <f t="shared" ref="H643:H706" si="10">IF(ISNUMBER(VALUE(E643)),ROUND(SUM(ROUND(E643,2)*F643),2),"N")</f>
        <v>0</v>
      </c>
      <c r="I643" s="2" t="s">
        <v>22</v>
      </c>
      <c r="J643" s="2" t="s">
        <v>0</v>
      </c>
    </row>
    <row r="644" spans="1:10" x14ac:dyDescent="0.25">
      <c r="A644" s="2">
        <v>2485817</v>
      </c>
      <c r="B644" s="2" t="s">
        <v>1211</v>
      </c>
      <c r="C644" s="2" t="s">
        <v>22</v>
      </c>
      <c r="D644" s="2" t="s">
        <v>1212</v>
      </c>
      <c r="E644" s="3">
        <v>0</v>
      </c>
      <c r="F644" s="2">
        <v>31</v>
      </c>
      <c r="G644" s="2" t="s">
        <v>36</v>
      </c>
      <c r="H644" s="2">
        <f t="shared" si="10"/>
        <v>0</v>
      </c>
      <c r="I644" s="2" t="s">
        <v>22</v>
      </c>
      <c r="J644" s="2" t="s">
        <v>0</v>
      </c>
    </row>
    <row r="645" spans="1:10" x14ac:dyDescent="0.25">
      <c r="A645" s="2">
        <v>2485818</v>
      </c>
      <c r="B645" s="2" t="s">
        <v>1213</v>
      </c>
      <c r="C645" s="2" t="s">
        <v>22</v>
      </c>
      <c r="D645" s="2" t="s">
        <v>1214</v>
      </c>
      <c r="E645" s="3">
        <v>0</v>
      </c>
      <c r="F645" s="2">
        <v>1</v>
      </c>
      <c r="G645" s="2" t="s">
        <v>36</v>
      </c>
      <c r="H645" s="2">
        <f t="shared" si="10"/>
        <v>0</v>
      </c>
      <c r="I645" s="2" t="s">
        <v>22</v>
      </c>
      <c r="J645" s="2" t="s">
        <v>0</v>
      </c>
    </row>
    <row r="646" spans="1:10" x14ac:dyDescent="0.25">
      <c r="A646" s="2">
        <v>2485819</v>
      </c>
      <c r="B646" s="2" t="s">
        <v>1215</v>
      </c>
      <c r="C646" s="2" t="s">
        <v>22</v>
      </c>
      <c r="D646" s="2" t="s">
        <v>1216</v>
      </c>
      <c r="E646" s="3">
        <v>0</v>
      </c>
      <c r="F646" s="2">
        <v>2</v>
      </c>
      <c r="G646" s="2" t="s">
        <v>36</v>
      </c>
      <c r="H646" s="2">
        <f t="shared" si="10"/>
        <v>0</v>
      </c>
      <c r="I646" s="2" t="s">
        <v>22</v>
      </c>
      <c r="J646" s="2" t="s">
        <v>0</v>
      </c>
    </row>
    <row r="647" spans="1:10" x14ac:dyDescent="0.25">
      <c r="A647" s="2">
        <v>2485820</v>
      </c>
      <c r="B647" s="2" t="s">
        <v>1217</v>
      </c>
      <c r="C647" s="2" t="s">
        <v>22</v>
      </c>
      <c r="D647" s="2" t="s">
        <v>1218</v>
      </c>
      <c r="E647" s="3">
        <v>0</v>
      </c>
      <c r="F647" s="2">
        <v>77</v>
      </c>
      <c r="G647" s="2" t="s">
        <v>36</v>
      </c>
      <c r="H647" s="2">
        <f t="shared" si="10"/>
        <v>0</v>
      </c>
      <c r="I647" s="2" t="s">
        <v>22</v>
      </c>
      <c r="J647" s="2" t="s">
        <v>0</v>
      </c>
    </row>
    <row r="648" spans="1:10" ht="45" x14ac:dyDescent="0.25">
      <c r="A648" s="2">
        <v>2485821</v>
      </c>
      <c r="B648" s="2" t="s">
        <v>1219</v>
      </c>
      <c r="C648" s="2" t="s">
        <v>22</v>
      </c>
      <c r="D648" s="2" t="s">
        <v>1220</v>
      </c>
      <c r="E648" s="3">
        <v>0</v>
      </c>
      <c r="F648" s="2">
        <v>52</v>
      </c>
      <c r="G648" s="2" t="s">
        <v>36</v>
      </c>
      <c r="H648" s="2">
        <f t="shared" si="10"/>
        <v>0</v>
      </c>
      <c r="I648" s="2" t="s">
        <v>22</v>
      </c>
      <c r="J648" s="2" t="s">
        <v>0</v>
      </c>
    </row>
    <row r="649" spans="1:10" ht="30" x14ac:dyDescent="0.25">
      <c r="A649" s="2">
        <v>2485822</v>
      </c>
      <c r="B649" s="2" t="s">
        <v>1221</v>
      </c>
      <c r="C649" s="2" t="s">
        <v>22</v>
      </c>
      <c r="D649" s="2" t="s">
        <v>1222</v>
      </c>
      <c r="E649" s="3">
        <v>0</v>
      </c>
      <c r="F649" s="2">
        <v>3</v>
      </c>
      <c r="G649" s="2" t="s">
        <v>36</v>
      </c>
      <c r="H649" s="2">
        <f t="shared" si="10"/>
        <v>0</v>
      </c>
      <c r="I649" s="2" t="s">
        <v>22</v>
      </c>
      <c r="J649" s="2" t="s">
        <v>0</v>
      </c>
    </row>
    <row r="650" spans="1:10" x14ac:dyDescent="0.25">
      <c r="A650" s="2">
        <v>2485823</v>
      </c>
      <c r="B650" s="2" t="s">
        <v>1223</v>
      </c>
      <c r="C650" s="2" t="s">
        <v>22</v>
      </c>
      <c r="D650" s="2" t="s">
        <v>1224</v>
      </c>
      <c r="E650" s="3">
        <v>0</v>
      </c>
      <c r="F650" s="2">
        <v>52</v>
      </c>
      <c r="G650" s="2" t="s">
        <v>36</v>
      </c>
      <c r="H650" s="2">
        <f t="shared" si="10"/>
        <v>0</v>
      </c>
      <c r="I650" s="2" t="s">
        <v>22</v>
      </c>
      <c r="J650" s="2" t="s">
        <v>0</v>
      </c>
    </row>
    <row r="651" spans="1:10" x14ac:dyDescent="0.25">
      <c r="A651" s="2">
        <v>2485824</v>
      </c>
      <c r="B651" s="2" t="s">
        <v>1225</v>
      </c>
      <c r="C651" s="2" t="s">
        <v>22</v>
      </c>
      <c r="D651" s="2" t="s">
        <v>1226</v>
      </c>
      <c r="E651" s="3">
        <v>0</v>
      </c>
      <c r="F651" s="2">
        <v>2500</v>
      </c>
      <c r="G651" s="2" t="s">
        <v>48</v>
      </c>
      <c r="H651" s="2">
        <f t="shared" si="10"/>
        <v>0</v>
      </c>
      <c r="I651" s="2" t="s">
        <v>22</v>
      </c>
      <c r="J651" s="2" t="s">
        <v>0</v>
      </c>
    </row>
    <row r="652" spans="1:10" ht="30" x14ac:dyDescent="0.25">
      <c r="A652" s="2">
        <v>2485825</v>
      </c>
      <c r="B652" s="2" t="s">
        <v>1227</v>
      </c>
      <c r="C652" s="2" t="s">
        <v>22</v>
      </c>
      <c r="D652" s="2" t="s">
        <v>1228</v>
      </c>
      <c r="E652" s="3">
        <v>0</v>
      </c>
      <c r="F652" s="2">
        <v>4250</v>
      </c>
      <c r="G652" s="2" t="s">
        <v>48</v>
      </c>
      <c r="H652" s="2">
        <f t="shared" si="10"/>
        <v>0</v>
      </c>
      <c r="I652" s="2" t="s">
        <v>22</v>
      </c>
      <c r="J652" s="2" t="s">
        <v>0</v>
      </c>
    </row>
    <row r="653" spans="1:10" x14ac:dyDescent="0.25">
      <c r="A653" s="2">
        <v>2485826</v>
      </c>
      <c r="B653" s="2" t="s">
        <v>1229</v>
      </c>
      <c r="C653" s="2" t="s">
        <v>22</v>
      </c>
      <c r="D653" s="2" t="s">
        <v>1230</v>
      </c>
      <c r="E653" s="3">
        <v>0</v>
      </c>
      <c r="F653" s="2">
        <v>4150</v>
      </c>
      <c r="G653" s="2" t="s">
        <v>48</v>
      </c>
      <c r="H653" s="2">
        <f t="shared" si="10"/>
        <v>0</v>
      </c>
      <c r="I653" s="2" t="s">
        <v>22</v>
      </c>
      <c r="J653" s="2" t="s">
        <v>0</v>
      </c>
    </row>
    <row r="654" spans="1:10" x14ac:dyDescent="0.25">
      <c r="A654" s="2">
        <v>2485827</v>
      </c>
      <c r="B654" s="2" t="s">
        <v>1231</v>
      </c>
      <c r="C654" s="2" t="s">
        <v>22</v>
      </c>
      <c r="D654" s="2" t="s">
        <v>1232</v>
      </c>
      <c r="E654" s="3">
        <v>0</v>
      </c>
      <c r="F654" s="2">
        <v>100</v>
      </c>
      <c r="G654" s="2" t="s">
        <v>48</v>
      </c>
      <c r="H654" s="2">
        <f t="shared" si="10"/>
        <v>0</v>
      </c>
      <c r="I654" s="2" t="s">
        <v>22</v>
      </c>
      <c r="J654" s="2" t="s">
        <v>0</v>
      </c>
    </row>
    <row r="655" spans="1:10" ht="30" x14ac:dyDescent="0.25">
      <c r="A655" s="2">
        <v>2485828</v>
      </c>
      <c r="B655" s="2" t="s">
        <v>1233</v>
      </c>
      <c r="C655" s="2" t="s">
        <v>22</v>
      </c>
      <c r="D655" s="2" t="s">
        <v>1234</v>
      </c>
      <c r="E655" s="3">
        <v>0</v>
      </c>
      <c r="F655" s="2">
        <v>650</v>
      </c>
      <c r="G655" s="2" t="s">
        <v>48</v>
      </c>
      <c r="H655" s="2">
        <f t="shared" si="10"/>
        <v>0</v>
      </c>
      <c r="I655" s="2" t="s">
        <v>22</v>
      </c>
      <c r="J655" s="2" t="s">
        <v>0</v>
      </c>
    </row>
    <row r="656" spans="1:10" x14ac:dyDescent="0.25">
      <c r="A656" s="2">
        <v>2485829</v>
      </c>
      <c r="B656" s="2" t="s">
        <v>1235</v>
      </c>
      <c r="C656" s="2" t="s">
        <v>22</v>
      </c>
      <c r="D656" s="2" t="s">
        <v>1236</v>
      </c>
      <c r="E656" s="3">
        <v>0</v>
      </c>
      <c r="F656" s="2">
        <v>650</v>
      </c>
      <c r="G656" s="2" t="s">
        <v>48</v>
      </c>
      <c r="H656" s="2">
        <f t="shared" si="10"/>
        <v>0</v>
      </c>
      <c r="I656" s="2" t="s">
        <v>22</v>
      </c>
      <c r="J656" s="2" t="s">
        <v>0</v>
      </c>
    </row>
    <row r="657" spans="1:10" ht="30" x14ac:dyDescent="0.25">
      <c r="A657" s="2">
        <v>2485830</v>
      </c>
      <c r="B657" s="2" t="s">
        <v>1237</v>
      </c>
      <c r="C657" s="2" t="s">
        <v>22</v>
      </c>
      <c r="D657" s="2" t="s">
        <v>1238</v>
      </c>
      <c r="E657" s="3">
        <v>0</v>
      </c>
      <c r="F657" s="2">
        <v>350</v>
      </c>
      <c r="G657" s="2" t="s">
        <v>36</v>
      </c>
      <c r="H657" s="2">
        <f t="shared" si="10"/>
        <v>0</v>
      </c>
      <c r="I657" s="2" t="s">
        <v>22</v>
      </c>
      <c r="J657" s="2" t="s">
        <v>0</v>
      </c>
    </row>
    <row r="658" spans="1:10" ht="30" x14ac:dyDescent="0.25">
      <c r="A658" s="2">
        <v>2485831</v>
      </c>
      <c r="B658" s="2" t="s">
        <v>1239</v>
      </c>
      <c r="C658" s="2" t="s">
        <v>22</v>
      </c>
      <c r="D658" s="2" t="s">
        <v>1241</v>
      </c>
      <c r="E658" s="3">
        <v>0</v>
      </c>
      <c r="F658" s="2">
        <v>350</v>
      </c>
      <c r="G658" s="2" t="s">
        <v>1240</v>
      </c>
      <c r="H658" s="2">
        <f t="shared" si="10"/>
        <v>0</v>
      </c>
      <c r="I658" s="2" t="s">
        <v>22</v>
      </c>
      <c r="J658" s="2" t="s">
        <v>0</v>
      </c>
    </row>
    <row r="659" spans="1:10" ht="30" x14ac:dyDescent="0.25">
      <c r="A659" s="2">
        <v>2485832</v>
      </c>
      <c r="B659" s="2" t="s">
        <v>1242</v>
      </c>
      <c r="C659" s="2" t="s">
        <v>22</v>
      </c>
      <c r="D659" s="2" t="s">
        <v>548</v>
      </c>
      <c r="E659" s="3">
        <v>0</v>
      </c>
      <c r="F659" s="2">
        <v>98</v>
      </c>
      <c r="G659" s="2" t="s">
        <v>36</v>
      </c>
      <c r="H659" s="2">
        <f t="shared" si="10"/>
        <v>0</v>
      </c>
      <c r="I659" s="2" t="s">
        <v>22</v>
      </c>
      <c r="J659" s="2" t="s">
        <v>0</v>
      </c>
    </row>
    <row r="660" spans="1:10" ht="30" x14ac:dyDescent="0.25">
      <c r="A660" s="2">
        <v>2485833</v>
      </c>
      <c r="B660" s="2" t="s">
        <v>1243</v>
      </c>
      <c r="C660" s="2" t="s">
        <v>22</v>
      </c>
      <c r="D660" s="2" t="s">
        <v>1244</v>
      </c>
      <c r="E660" s="3">
        <v>0</v>
      </c>
      <c r="F660" s="2">
        <v>2</v>
      </c>
      <c r="G660" s="2" t="s">
        <v>36</v>
      </c>
      <c r="H660" s="2">
        <f t="shared" si="10"/>
        <v>0</v>
      </c>
      <c r="I660" s="2" t="s">
        <v>22</v>
      </c>
      <c r="J660" s="2" t="s">
        <v>0</v>
      </c>
    </row>
    <row r="661" spans="1:10" x14ac:dyDescent="0.25">
      <c r="A661" s="2">
        <v>2485834</v>
      </c>
      <c r="B661" s="2" t="s">
        <v>1245</v>
      </c>
      <c r="C661" s="2" t="s">
        <v>22</v>
      </c>
      <c r="D661" s="2" t="s">
        <v>1246</v>
      </c>
      <c r="E661" s="3">
        <v>0</v>
      </c>
      <c r="F661" s="2">
        <v>98</v>
      </c>
      <c r="G661" s="2" t="s">
        <v>36</v>
      </c>
      <c r="H661" s="2">
        <f t="shared" si="10"/>
        <v>0</v>
      </c>
      <c r="I661" s="2" t="s">
        <v>22</v>
      </c>
      <c r="J661" s="2" t="s">
        <v>0</v>
      </c>
    </row>
    <row r="662" spans="1:10" x14ac:dyDescent="0.25">
      <c r="A662" s="2">
        <v>2485835</v>
      </c>
      <c r="B662" s="2" t="s">
        <v>1247</v>
      </c>
      <c r="C662" s="2" t="s">
        <v>22</v>
      </c>
      <c r="D662" s="2" t="s">
        <v>1248</v>
      </c>
      <c r="E662" s="3">
        <v>0</v>
      </c>
      <c r="F662" s="2">
        <v>98</v>
      </c>
      <c r="G662" s="2" t="s">
        <v>36</v>
      </c>
      <c r="H662" s="2">
        <f t="shared" si="10"/>
        <v>0</v>
      </c>
      <c r="I662" s="2" t="s">
        <v>22</v>
      </c>
      <c r="J662" s="2" t="s">
        <v>0</v>
      </c>
    </row>
    <row r="663" spans="1:10" x14ac:dyDescent="0.25">
      <c r="A663" s="2">
        <v>2485836</v>
      </c>
      <c r="B663" s="2" t="s">
        <v>1249</v>
      </c>
      <c r="C663" s="2" t="s">
        <v>22</v>
      </c>
      <c r="D663" s="2" t="s">
        <v>1250</v>
      </c>
      <c r="E663" s="3">
        <v>0</v>
      </c>
      <c r="F663" s="2">
        <v>98</v>
      </c>
      <c r="G663" s="2" t="s">
        <v>36</v>
      </c>
      <c r="H663" s="2">
        <f t="shared" si="10"/>
        <v>0</v>
      </c>
      <c r="I663" s="2" t="s">
        <v>22</v>
      </c>
      <c r="J663" s="2" t="s">
        <v>0</v>
      </c>
    </row>
    <row r="664" spans="1:10" ht="45" x14ac:dyDescent="0.25">
      <c r="A664" s="2">
        <v>2485837</v>
      </c>
      <c r="B664" s="2" t="s">
        <v>1251</v>
      </c>
      <c r="C664" s="2" t="s">
        <v>22</v>
      </c>
      <c r="D664" s="2" t="s">
        <v>1252</v>
      </c>
      <c r="E664" s="3">
        <v>0</v>
      </c>
      <c r="F664" s="2">
        <v>10</v>
      </c>
      <c r="G664" s="2" t="s">
        <v>48</v>
      </c>
      <c r="H664" s="2">
        <f t="shared" si="10"/>
        <v>0</v>
      </c>
      <c r="I664" s="2" t="s">
        <v>22</v>
      </c>
      <c r="J664" s="2" t="s">
        <v>0</v>
      </c>
    </row>
    <row r="665" spans="1:10" ht="30" x14ac:dyDescent="0.25">
      <c r="A665" s="2">
        <v>2485838</v>
      </c>
      <c r="B665" s="2" t="s">
        <v>1253</v>
      </c>
      <c r="C665" s="2" t="s">
        <v>22</v>
      </c>
      <c r="D665" s="2" t="s">
        <v>1254</v>
      </c>
      <c r="E665" s="3">
        <v>0</v>
      </c>
      <c r="F665" s="2">
        <v>10</v>
      </c>
      <c r="G665" s="2" t="s">
        <v>48</v>
      </c>
      <c r="H665" s="2">
        <f t="shared" si="10"/>
        <v>0</v>
      </c>
      <c r="I665" s="2" t="s">
        <v>22</v>
      </c>
      <c r="J665" s="2" t="s">
        <v>0</v>
      </c>
    </row>
    <row r="666" spans="1:10" ht="30" x14ac:dyDescent="0.25">
      <c r="A666" s="2">
        <v>2485839</v>
      </c>
      <c r="B666" s="2" t="s">
        <v>1255</v>
      </c>
      <c r="C666" s="2" t="s">
        <v>22</v>
      </c>
      <c r="D666" s="2" t="s">
        <v>1256</v>
      </c>
      <c r="E666" s="3">
        <v>0</v>
      </c>
      <c r="F666" s="2">
        <v>50</v>
      </c>
      <c r="G666" s="2" t="s">
        <v>36</v>
      </c>
      <c r="H666" s="2">
        <f t="shared" si="10"/>
        <v>0</v>
      </c>
      <c r="I666" s="2" t="s">
        <v>22</v>
      </c>
      <c r="J666" s="2" t="s">
        <v>0</v>
      </c>
    </row>
    <row r="667" spans="1:10" ht="30" x14ac:dyDescent="0.25">
      <c r="A667" s="2">
        <v>2485840</v>
      </c>
      <c r="B667" s="2" t="s">
        <v>1257</v>
      </c>
      <c r="C667" s="2" t="s">
        <v>22</v>
      </c>
      <c r="D667" s="2" t="s">
        <v>1258</v>
      </c>
      <c r="E667" s="3">
        <v>0</v>
      </c>
      <c r="F667" s="2">
        <v>1</v>
      </c>
      <c r="G667" s="2" t="s">
        <v>36</v>
      </c>
      <c r="H667" s="2">
        <f t="shared" si="10"/>
        <v>0</v>
      </c>
      <c r="I667" s="2" t="s">
        <v>22</v>
      </c>
      <c r="J667" s="2" t="s">
        <v>0</v>
      </c>
    </row>
    <row r="668" spans="1:10" x14ac:dyDescent="0.25">
      <c r="A668" s="2">
        <v>2485841</v>
      </c>
      <c r="B668" s="2" t="s">
        <v>1259</v>
      </c>
      <c r="C668" s="2" t="s">
        <v>22</v>
      </c>
      <c r="D668" s="2" t="s">
        <v>1260</v>
      </c>
      <c r="E668" s="3">
        <v>0</v>
      </c>
      <c r="F668" s="2">
        <v>0.15</v>
      </c>
      <c r="G668" s="2" t="s">
        <v>39</v>
      </c>
      <c r="H668" s="2">
        <f t="shared" si="10"/>
        <v>0</v>
      </c>
      <c r="I668" s="2" t="s">
        <v>22</v>
      </c>
      <c r="J668" s="2" t="s">
        <v>0</v>
      </c>
    </row>
    <row r="669" spans="1:10" ht="45" x14ac:dyDescent="0.25">
      <c r="A669" s="2">
        <v>2485842</v>
      </c>
      <c r="B669" s="2" t="s">
        <v>1261</v>
      </c>
      <c r="C669" s="2" t="s">
        <v>22</v>
      </c>
      <c r="D669" s="2" t="s">
        <v>1262</v>
      </c>
      <c r="E669" s="3">
        <v>0</v>
      </c>
      <c r="F669" s="2">
        <v>25</v>
      </c>
      <c r="G669" s="2" t="s">
        <v>1079</v>
      </c>
      <c r="H669" s="2">
        <f t="shared" si="10"/>
        <v>0</v>
      </c>
      <c r="I669" s="2" t="s">
        <v>22</v>
      </c>
      <c r="J669" s="2" t="s">
        <v>0</v>
      </c>
    </row>
    <row r="670" spans="1:10" x14ac:dyDescent="0.25">
      <c r="A670" s="2">
        <v>2485843</v>
      </c>
      <c r="B670" s="2" t="s">
        <v>1263</v>
      </c>
      <c r="C670" s="2" t="s">
        <v>22</v>
      </c>
      <c r="D670" s="2" t="s">
        <v>1264</v>
      </c>
      <c r="E670" s="3">
        <v>0</v>
      </c>
      <c r="F670" s="2">
        <v>1</v>
      </c>
      <c r="G670" s="2" t="s">
        <v>59</v>
      </c>
      <c r="H670" s="2">
        <f t="shared" si="10"/>
        <v>0</v>
      </c>
      <c r="I670" s="2" t="s">
        <v>22</v>
      </c>
      <c r="J670" s="2" t="s">
        <v>0</v>
      </c>
    </row>
    <row r="671" spans="1:10" x14ac:dyDescent="0.25">
      <c r="A671" s="2">
        <v>2485844</v>
      </c>
      <c r="B671" s="2" t="s">
        <v>1265</v>
      </c>
      <c r="C671" s="2" t="s">
        <v>22</v>
      </c>
      <c r="D671" s="2" t="s">
        <v>1266</v>
      </c>
      <c r="E671" s="3">
        <v>0</v>
      </c>
      <c r="F671" s="2">
        <v>122</v>
      </c>
      <c r="G671" s="2" t="s">
        <v>48</v>
      </c>
      <c r="H671" s="2">
        <f t="shared" si="10"/>
        <v>0</v>
      </c>
      <c r="I671" s="2" t="s">
        <v>22</v>
      </c>
      <c r="J671" s="2" t="s">
        <v>0</v>
      </c>
    </row>
    <row r="672" spans="1:10" x14ac:dyDescent="0.25">
      <c r="A672" s="2">
        <v>2485845</v>
      </c>
      <c r="B672" s="2" t="s">
        <v>1267</v>
      </c>
      <c r="C672" s="2" t="s">
        <v>22</v>
      </c>
      <c r="D672" s="2" t="s">
        <v>1268</v>
      </c>
      <c r="E672" s="3">
        <v>0</v>
      </c>
      <c r="F672" s="2">
        <v>120</v>
      </c>
      <c r="G672" s="2" t="s">
        <v>48</v>
      </c>
      <c r="H672" s="2">
        <f t="shared" si="10"/>
        <v>0</v>
      </c>
      <c r="I672" s="2" t="s">
        <v>22</v>
      </c>
      <c r="J672" s="2" t="s">
        <v>0</v>
      </c>
    </row>
    <row r="673" spans="1:10" x14ac:dyDescent="0.25">
      <c r="A673" s="2">
        <v>2485846</v>
      </c>
      <c r="B673" s="2" t="s">
        <v>1269</v>
      </c>
      <c r="C673" s="2" t="s">
        <v>22</v>
      </c>
      <c r="D673" s="2" t="s">
        <v>1270</v>
      </c>
      <c r="E673" s="3">
        <v>0</v>
      </c>
      <c r="F673" s="2">
        <v>2</v>
      </c>
      <c r="G673" s="2" t="s">
        <v>36</v>
      </c>
      <c r="H673" s="2">
        <f t="shared" si="10"/>
        <v>0</v>
      </c>
      <c r="I673" s="2" t="s">
        <v>22</v>
      </c>
      <c r="J673" s="2" t="s">
        <v>0</v>
      </c>
    </row>
    <row r="674" spans="1:10" x14ac:dyDescent="0.25">
      <c r="A674" s="2">
        <v>2485847</v>
      </c>
      <c r="B674" s="2" t="s">
        <v>1271</v>
      </c>
      <c r="C674" s="2" t="s">
        <v>22</v>
      </c>
      <c r="D674" s="2" t="s">
        <v>1272</v>
      </c>
      <c r="E674" s="3">
        <v>0</v>
      </c>
      <c r="F674" s="2">
        <v>8</v>
      </c>
      <c r="G674" s="2" t="s">
        <v>36</v>
      </c>
      <c r="H674" s="2">
        <f t="shared" si="10"/>
        <v>0</v>
      </c>
      <c r="I674" s="2" t="s">
        <v>22</v>
      </c>
      <c r="J674" s="2" t="s">
        <v>0</v>
      </c>
    </row>
    <row r="675" spans="1:10" x14ac:dyDescent="0.25">
      <c r="A675" s="2">
        <v>2485848</v>
      </c>
      <c r="B675" s="2" t="s">
        <v>1273</v>
      </c>
      <c r="C675" s="2" t="s">
        <v>22</v>
      </c>
      <c r="D675" s="2" t="s">
        <v>1274</v>
      </c>
      <c r="E675" s="3">
        <v>0</v>
      </c>
      <c r="F675" s="2">
        <v>8</v>
      </c>
      <c r="G675" s="2" t="s">
        <v>36</v>
      </c>
      <c r="H675" s="2">
        <f t="shared" si="10"/>
        <v>0</v>
      </c>
      <c r="I675" s="2" t="s">
        <v>22</v>
      </c>
      <c r="J675" s="2" t="s">
        <v>0</v>
      </c>
    </row>
    <row r="676" spans="1:10" ht="30" x14ac:dyDescent="0.25">
      <c r="A676" s="2">
        <v>2485849</v>
      </c>
      <c r="B676" s="2" t="s">
        <v>1275</v>
      </c>
      <c r="C676" s="2" t="s">
        <v>22</v>
      </c>
      <c r="D676" s="2" t="s">
        <v>1276</v>
      </c>
      <c r="E676" s="3">
        <v>0</v>
      </c>
      <c r="F676" s="2">
        <v>150</v>
      </c>
      <c r="G676" s="2" t="s">
        <v>48</v>
      </c>
      <c r="H676" s="2">
        <f t="shared" si="10"/>
        <v>0</v>
      </c>
      <c r="I676" s="2" t="s">
        <v>22</v>
      </c>
      <c r="J676" s="2" t="s">
        <v>0</v>
      </c>
    </row>
    <row r="677" spans="1:10" x14ac:dyDescent="0.25">
      <c r="A677" s="2">
        <v>2485850</v>
      </c>
      <c r="B677" s="2" t="s">
        <v>1277</v>
      </c>
      <c r="C677" s="2" t="s">
        <v>22</v>
      </c>
      <c r="D677" s="2" t="s">
        <v>646</v>
      </c>
      <c r="E677" s="3">
        <v>0</v>
      </c>
      <c r="F677" s="2">
        <v>100</v>
      </c>
      <c r="G677" s="2" t="s">
        <v>48</v>
      </c>
      <c r="H677" s="2">
        <f t="shared" si="10"/>
        <v>0</v>
      </c>
      <c r="I677" s="2" t="s">
        <v>22</v>
      </c>
      <c r="J677" s="2" t="s">
        <v>0</v>
      </c>
    </row>
    <row r="678" spans="1:10" x14ac:dyDescent="0.25">
      <c r="A678" s="2">
        <v>2485851</v>
      </c>
      <c r="B678" s="2" t="s">
        <v>1278</v>
      </c>
      <c r="C678" s="2" t="s">
        <v>22</v>
      </c>
      <c r="D678" s="2" t="s">
        <v>1279</v>
      </c>
      <c r="E678" s="3">
        <v>0</v>
      </c>
      <c r="F678" s="2">
        <v>50</v>
      </c>
      <c r="G678" s="2" t="s">
        <v>48</v>
      </c>
      <c r="H678" s="2">
        <f t="shared" si="10"/>
        <v>0</v>
      </c>
      <c r="I678" s="2" t="s">
        <v>22</v>
      </c>
      <c r="J678" s="2" t="s">
        <v>0</v>
      </c>
    </row>
    <row r="679" spans="1:10" ht="30" x14ac:dyDescent="0.25">
      <c r="A679" s="2">
        <v>2485852</v>
      </c>
      <c r="B679" s="2" t="s">
        <v>1280</v>
      </c>
      <c r="C679" s="2" t="s">
        <v>22</v>
      </c>
      <c r="D679" s="2" t="s">
        <v>1281</v>
      </c>
      <c r="E679" s="3">
        <v>0</v>
      </c>
      <c r="F679" s="2">
        <v>1</v>
      </c>
      <c r="G679" s="2" t="s">
        <v>59</v>
      </c>
      <c r="H679" s="2">
        <f t="shared" si="10"/>
        <v>0</v>
      </c>
      <c r="I679" s="2" t="s">
        <v>22</v>
      </c>
      <c r="J679" s="2" t="s">
        <v>0</v>
      </c>
    </row>
    <row r="680" spans="1:10" ht="30" x14ac:dyDescent="0.25">
      <c r="A680" s="2">
        <v>2485853</v>
      </c>
      <c r="B680" s="2" t="s">
        <v>1282</v>
      </c>
      <c r="C680" s="2" t="s">
        <v>22</v>
      </c>
      <c r="D680" s="2" t="s">
        <v>1283</v>
      </c>
      <c r="E680" s="3">
        <v>0</v>
      </c>
      <c r="F680" s="2">
        <v>1</v>
      </c>
      <c r="G680" s="2" t="s">
        <v>36</v>
      </c>
      <c r="H680" s="2">
        <f t="shared" si="10"/>
        <v>0</v>
      </c>
      <c r="I680" s="2" t="s">
        <v>22</v>
      </c>
      <c r="J680" s="2" t="s">
        <v>0</v>
      </c>
    </row>
    <row r="681" spans="1:10" x14ac:dyDescent="0.25">
      <c r="A681" s="2">
        <v>2485854</v>
      </c>
      <c r="B681" s="2" t="s">
        <v>1284</v>
      </c>
      <c r="C681" s="2" t="s">
        <v>22</v>
      </c>
      <c r="D681" s="2" t="s">
        <v>1285</v>
      </c>
      <c r="E681" s="3">
        <v>0</v>
      </c>
      <c r="F681" s="2">
        <v>8</v>
      </c>
      <c r="G681" s="2" t="s">
        <v>36</v>
      </c>
      <c r="H681" s="2">
        <f t="shared" si="10"/>
        <v>0</v>
      </c>
      <c r="I681" s="2" t="s">
        <v>22</v>
      </c>
      <c r="J681" s="2" t="s">
        <v>0</v>
      </c>
    </row>
    <row r="682" spans="1:10" ht="30" x14ac:dyDescent="0.25">
      <c r="A682" s="2">
        <v>2485855</v>
      </c>
      <c r="B682" s="2" t="s">
        <v>1286</v>
      </c>
      <c r="C682" s="2" t="s">
        <v>22</v>
      </c>
      <c r="D682" s="2" t="s">
        <v>1287</v>
      </c>
      <c r="E682" s="3">
        <v>0</v>
      </c>
      <c r="F682" s="2">
        <v>8</v>
      </c>
      <c r="G682" s="2" t="s">
        <v>36</v>
      </c>
      <c r="H682" s="2">
        <f t="shared" si="10"/>
        <v>0</v>
      </c>
      <c r="I682" s="2" t="s">
        <v>22</v>
      </c>
      <c r="J682" s="2" t="s">
        <v>0</v>
      </c>
    </row>
    <row r="683" spans="1:10" x14ac:dyDescent="0.25">
      <c r="A683" s="2">
        <v>2485856</v>
      </c>
      <c r="B683" s="2" t="s">
        <v>1288</v>
      </c>
      <c r="C683" s="2" t="s">
        <v>22</v>
      </c>
      <c r="D683" s="2" t="s">
        <v>1289</v>
      </c>
      <c r="E683" s="3">
        <v>0</v>
      </c>
      <c r="F683" s="2">
        <v>8</v>
      </c>
      <c r="G683" s="2" t="s">
        <v>36</v>
      </c>
      <c r="H683" s="2">
        <f t="shared" si="10"/>
        <v>0</v>
      </c>
      <c r="I683" s="2" t="s">
        <v>22</v>
      </c>
      <c r="J683" s="2" t="s">
        <v>0</v>
      </c>
    </row>
    <row r="684" spans="1:10" ht="30" x14ac:dyDescent="0.25">
      <c r="A684" s="2">
        <v>2485857</v>
      </c>
      <c r="B684" s="2" t="s">
        <v>1290</v>
      </c>
      <c r="C684" s="2" t="s">
        <v>22</v>
      </c>
      <c r="D684" s="2" t="s">
        <v>1291</v>
      </c>
      <c r="E684" s="3">
        <v>0</v>
      </c>
      <c r="F684" s="2">
        <v>8</v>
      </c>
      <c r="G684" s="2" t="s">
        <v>36</v>
      </c>
      <c r="H684" s="2">
        <f t="shared" si="10"/>
        <v>0</v>
      </c>
      <c r="I684" s="2" t="s">
        <v>22</v>
      </c>
      <c r="J684" s="2" t="s">
        <v>0</v>
      </c>
    </row>
    <row r="685" spans="1:10" ht="45" x14ac:dyDescent="0.25">
      <c r="A685" s="2">
        <v>2485858</v>
      </c>
      <c r="B685" s="2" t="s">
        <v>1292</v>
      </c>
      <c r="C685" s="2" t="s">
        <v>22</v>
      </c>
      <c r="D685" s="2" t="s">
        <v>1293</v>
      </c>
      <c r="E685" s="3">
        <v>0</v>
      </c>
      <c r="F685" s="2">
        <v>1</v>
      </c>
      <c r="G685" s="2" t="s">
        <v>36</v>
      </c>
      <c r="H685" s="2">
        <f t="shared" si="10"/>
        <v>0</v>
      </c>
      <c r="I685" s="2" t="s">
        <v>22</v>
      </c>
      <c r="J685" s="2" t="s">
        <v>0</v>
      </c>
    </row>
    <row r="686" spans="1:10" ht="30" x14ac:dyDescent="0.25">
      <c r="A686" s="2">
        <v>2485859</v>
      </c>
      <c r="B686" s="2" t="s">
        <v>1294</v>
      </c>
      <c r="C686" s="2" t="s">
        <v>22</v>
      </c>
      <c r="D686" s="2" t="s">
        <v>1295</v>
      </c>
      <c r="E686" s="3">
        <v>0</v>
      </c>
      <c r="F686" s="2">
        <v>1</v>
      </c>
      <c r="G686" s="2" t="s">
        <v>36</v>
      </c>
      <c r="H686" s="2">
        <f t="shared" si="10"/>
        <v>0</v>
      </c>
      <c r="I686" s="2" t="s">
        <v>22</v>
      </c>
      <c r="J686" s="2" t="s">
        <v>0</v>
      </c>
    </row>
    <row r="687" spans="1:10" x14ac:dyDescent="0.25">
      <c r="A687" s="2">
        <v>2485860</v>
      </c>
      <c r="B687" s="2" t="s">
        <v>1296</v>
      </c>
      <c r="C687" s="2" t="s">
        <v>22</v>
      </c>
      <c r="D687" s="2" t="s">
        <v>1297</v>
      </c>
      <c r="E687" s="3">
        <v>0</v>
      </c>
      <c r="F687" s="2">
        <v>1</v>
      </c>
      <c r="G687" s="2" t="s">
        <v>36</v>
      </c>
      <c r="H687" s="2">
        <f t="shared" si="10"/>
        <v>0</v>
      </c>
      <c r="I687" s="2" t="s">
        <v>22</v>
      </c>
      <c r="J687" s="2" t="s">
        <v>0</v>
      </c>
    </row>
    <row r="688" spans="1:10" ht="30" x14ac:dyDescent="0.25">
      <c r="A688" s="2">
        <v>2485861</v>
      </c>
      <c r="B688" s="2" t="s">
        <v>1298</v>
      </c>
      <c r="C688" s="2" t="s">
        <v>22</v>
      </c>
      <c r="D688" s="2" t="s">
        <v>1299</v>
      </c>
      <c r="E688" s="3">
        <v>0</v>
      </c>
      <c r="F688" s="2">
        <v>1</v>
      </c>
      <c r="G688" s="2" t="s">
        <v>36</v>
      </c>
      <c r="H688" s="2">
        <f t="shared" si="10"/>
        <v>0</v>
      </c>
      <c r="I688" s="2" t="s">
        <v>22</v>
      </c>
      <c r="J688" s="2" t="s">
        <v>0</v>
      </c>
    </row>
    <row r="689" spans="1:10" x14ac:dyDescent="0.25">
      <c r="A689" s="2">
        <v>2485862</v>
      </c>
      <c r="B689" s="2" t="s">
        <v>1300</v>
      </c>
      <c r="C689" s="2" t="s">
        <v>22</v>
      </c>
      <c r="D689" s="2" t="s">
        <v>1301</v>
      </c>
      <c r="E689" s="3">
        <v>0</v>
      </c>
      <c r="F689" s="2">
        <v>2</v>
      </c>
      <c r="G689" s="2" t="s">
        <v>36</v>
      </c>
      <c r="H689" s="2">
        <f t="shared" si="10"/>
        <v>0</v>
      </c>
      <c r="I689" s="2" t="s">
        <v>22</v>
      </c>
      <c r="J689" s="2" t="s">
        <v>0</v>
      </c>
    </row>
    <row r="690" spans="1:10" ht="30" x14ac:dyDescent="0.25">
      <c r="A690" s="2">
        <v>2485863</v>
      </c>
      <c r="B690" s="2" t="s">
        <v>1302</v>
      </c>
      <c r="C690" s="2" t="s">
        <v>22</v>
      </c>
      <c r="D690" s="2" t="s">
        <v>1303</v>
      </c>
      <c r="E690" s="3">
        <v>0</v>
      </c>
      <c r="F690" s="2">
        <v>5</v>
      </c>
      <c r="G690" s="2" t="s">
        <v>36</v>
      </c>
      <c r="H690" s="2">
        <f t="shared" si="10"/>
        <v>0</v>
      </c>
      <c r="I690" s="2" t="s">
        <v>22</v>
      </c>
      <c r="J690" s="2" t="s">
        <v>0</v>
      </c>
    </row>
    <row r="691" spans="1:10" x14ac:dyDescent="0.25">
      <c r="A691" s="2">
        <v>2485864</v>
      </c>
      <c r="B691" s="2" t="s">
        <v>1304</v>
      </c>
      <c r="C691" s="2" t="s">
        <v>22</v>
      </c>
      <c r="D691" s="2" t="s">
        <v>1305</v>
      </c>
      <c r="E691" s="3">
        <v>0</v>
      </c>
      <c r="F691" s="2">
        <v>2</v>
      </c>
      <c r="G691" s="2" t="s">
        <v>36</v>
      </c>
      <c r="H691" s="2">
        <f t="shared" si="10"/>
        <v>0</v>
      </c>
      <c r="I691" s="2" t="s">
        <v>22</v>
      </c>
      <c r="J691" s="2" t="s">
        <v>0</v>
      </c>
    </row>
    <row r="692" spans="1:10" x14ac:dyDescent="0.25">
      <c r="A692" s="2">
        <v>2485865</v>
      </c>
      <c r="B692" s="2" t="s">
        <v>1306</v>
      </c>
      <c r="C692" s="2" t="s">
        <v>22</v>
      </c>
      <c r="D692" s="2" t="s">
        <v>1307</v>
      </c>
      <c r="E692" s="3">
        <v>0</v>
      </c>
      <c r="F692" s="2">
        <v>6</v>
      </c>
      <c r="G692" s="2" t="s">
        <v>36</v>
      </c>
      <c r="H692" s="2">
        <f t="shared" si="10"/>
        <v>0</v>
      </c>
      <c r="I692" s="2" t="s">
        <v>22</v>
      </c>
      <c r="J692" s="2" t="s">
        <v>0</v>
      </c>
    </row>
    <row r="693" spans="1:10" ht="30" x14ac:dyDescent="0.25">
      <c r="A693" s="2">
        <v>2485866</v>
      </c>
      <c r="B693" s="2" t="s">
        <v>1308</v>
      </c>
      <c r="C693" s="2" t="s">
        <v>22</v>
      </c>
      <c r="D693" s="2" t="s">
        <v>1309</v>
      </c>
      <c r="E693" s="3">
        <v>0</v>
      </c>
      <c r="F693" s="2">
        <v>98</v>
      </c>
      <c r="G693" s="2" t="s">
        <v>36</v>
      </c>
      <c r="H693" s="2">
        <f t="shared" si="10"/>
        <v>0</v>
      </c>
      <c r="I693" s="2" t="s">
        <v>22</v>
      </c>
      <c r="J693" s="2" t="s">
        <v>0</v>
      </c>
    </row>
    <row r="694" spans="1:10" x14ac:dyDescent="0.25">
      <c r="A694" s="2">
        <v>2485867</v>
      </c>
      <c r="B694" s="2" t="s">
        <v>1310</v>
      </c>
      <c r="C694" s="2" t="s">
        <v>22</v>
      </c>
      <c r="D694" s="2" t="s">
        <v>1311</v>
      </c>
      <c r="E694" s="3">
        <v>0</v>
      </c>
      <c r="F694" s="2">
        <v>6</v>
      </c>
      <c r="G694" s="2" t="s">
        <v>36</v>
      </c>
      <c r="H694" s="2">
        <f t="shared" si="10"/>
        <v>0</v>
      </c>
      <c r="I694" s="2" t="s">
        <v>22</v>
      </c>
      <c r="J694" s="2" t="s">
        <v>0</v>
      </c>
    </row>
    <row r="695" spans="1:10" x14ac:dyDescent="0.25">
      <c r="A695" s="2">
        <v>2485868</v>
      </c>
      <c r="B695" s="2" t="s">
        <v>1312</v>
      </c>
      <c r="C695" s="2" t="s">
        <v>22</v>
      </c>
      <c r="D695" s="2" t="s">
        <v>1313</v>
      </c>
      <c r="E695" s="3">
        <v>0</v>
      </c>
      <c r="F695" s="2">
        <v>4</v>
      </c>
      <c r="G695" s="2" t="s">
        <v>36</v>
      </c>
      <c r="H695" s="2">
        <f t="shared" si="10"/>
        <v>0</v>
      </c>
      <c r="I695" s="2" t="s">
        <v>22</v>
      </c>
      <c r="J695" s="2" t="s">
        <v>0</v>
      </c>
    </row>
    <row r="696" spans="1:10" ht="45" x14ac:dyDescent="0.25">
      <c r="A696" s="2">
        <v>2485869</v>
      </c>
      <c r="B696" s="2" t="s">
        <v>1314</v>
      </c>
      <c r="C696" s="2" t="s">
        <v>22</v>
      </c>
      <c r="D696" s="2" t="s">
        <v>1315</v>
      </c>
      <c r="E696" s="3">
        <v>0</v>
      </c>
      <c r="F696" s="2">
        <v>1</v>
      </c>
      <c r="G696" s="2" t="s">
        <v>36</v>
      </c>
      <c r="H696" s="2">
        <f t="shared" si="10"/>
        <v>0</v>
      </c>
      <c r="I696" s="2" t="s">
        <v>22</v>
      </c>
      <c r="J696" s="2" t="s">
        <v>0</v>
      </c>
    </row>
    <row r="697" spans="1:10" ht="30" x14ac:dyDescent="0.25">
      <c r="A697" s="2">
        <v>2485870</v>
      </c>
      <c r="B697" s="2" t="s">
        <v>1316</v>
      </c>
      <c r="C697" s="2" t="s">
        <v>22</v>
      </c>
      <c r="D697" s="2" t="s">
        <v>1283</v>
      </c>
      <c r="E697" s="3">
        <v>0</v>
      </c>
      <c r="F697" s="2">
        <v>1</v>
      </c>
      <c r="G697" s="2" t="s">
        <v>36</v>
      </c>
      <c r="H697" s="2">
        <f t="shared" si="10"/>
        <v>0</v>
      </c>
      <c r="I697" s="2" t="s">
        <v>22</v>
      </c>
      <c r="J697" s="2" t="s">
        <v>0</v>
      </c>
    </row>
    <row r="698" spans="1:10" x14ac:dyDescent="0.25">
      <c r="A698" s="2">
        <v>2485871</v>
      </c>
      <c r="B698" s="2" t="s">
        <v>1317</v>
      </c>
      <c r="C698" s="2" t="s">
        <v>22</v>
      </c>
      <c r="D698" s="2" t="s">
        <v>1318</v>
      </c>
      <c r="E698" s="3">
        <v>0</v>
      </c>
      <c r="F698" s="2">
        <v>8</v>
      </c>
      <c r="G698" s="2" t="s">
        <v>36</v>
      </c>
      <c r="H698" s="2">
        <f t="shared" si="10"/>
        <v>0</v>
      </c>
      <c r="I698" s="2" t="s">
        <v>22</v>
      </c>
      <c r="J698" s="2" t="s">
        <v>0</v>
      </c>
    </row>
    <row r="699" spans="1:10" ht="30" x14ac:dyDescent="0.25">
      <c r="A699" s="2">
        <v>2485872</v>
      </c>
      <c r="B699" s="2" t="s">
        <v>1319</v>
      </c>
      <c r="C699" s="2" t="s">
        <v>22</v>
      </c>
      <c r="D699" s="2" t="s">
        <v>1287</v>
      </c>
      <c r="E699" s="3">
        <v>0</v>
      </c>
      <c r="F699" s="2">
        <v>8</v>
      </c>
      <c r="G699" s="2" t="s">
        <v>36</v>
      </c>
      <c r="H699" s="2">
        <f t="shared" si="10"/>
        <v>0</v>
      </c>
      <c r="I699" s="2" t="s">
        <v>22</v>
      </c>
      <c r="J699" s="2" t="s">
        <v>0</v>
      </c>
    </row>
    <row r="700" spans="1:10" ht="45" x14ac:dyDescent="0.25">
      <c r="A700" s="2">
        <v>2485873</v>
      </c>
      <c r="B700" s="2" t="s">
        <v>1320</v>
      </c>
      <c r="C700" s="2" t="s">
        <v>22</v>
      </c>
      <c r="D700" s="2" t="s">
        <v>1293</v>
      </c>
      <c r="E700" s="3">
        <v>0</v>
      </c>
      <c r="F700" s="2">
        <v>1</v>
      </c>
      <c r="G700" s="2" t="s">
        <v>36</v>
      </c>
      <c r="H700" s="2">
        <f t="shared" si="10"/>
        <v>0</v>
      </c>
      <c r="I700" s="2" t="s">
        <v>22</v>
      </c>
      <c r="J700" s="2" t="s">
        <v>0</v>
      </c>
    </row>
    <row r="701" spans="1:10" x14ac:dyDescent="0.25">
      <c r="A701" s="2">
        <v>2485874</v>
      </c>
      <c r="B701" s="2" t="s">
        <v>1321</v>
      </c>
      <c r="C701" s="2" t="s">
        <v>22</v>
      </c>
      <c r="D701" s="2" t="s">
        <v>1289</v>
      </c>
      <c r="E701" s="3">
        <v>0</v>
      </c>
      <c r="F701" s="2">
        <v>4</v>
      </c>
      <c r="G701" s="2" t="s">
        <v>36</v>
      </c>
      <c r="H701" s="2">
        <f t="shared" si="10"/>
        <v>0</v>
      </c>
      <c r="I701" s="2" t="s">
        <v>22</v>
      </c>
      <c r="J701" s="2" t="s">
        <v>0</v>
      </c>
    </row>
    <row r="702" spans="1:10" ht="30" x14ac:dyDescent="0.25">
      <c r="A702" s="2">
        <v>2485875</v>
      </c>
      <c r="B702" s="2" t="s">
        <v>1322</v>
      </c>
      <c r="C702" s="2" t="s">
        <v>22</v>
      </c>
      <c r="D702" s="2" t="s">
        <v>1291</v>
      </c>
      <c r="E702" s="3">
        <v>0</v>
      </c>
      <c r="F702" s="2">
        <v>8</v>
      </c>
      <c r="G702" s="2" t="s">
        <v>36</v>
      </c>
      <c r="H702" s="2">
        <f t="shared" si="10"/>
        <v>0</v>
      </c>
      <c r="I702" s="2" t="s">
        <v>22</v>
      </c>
      <c r="J702" s="2" t="s">
        <v>0</v>
      </c>
    </row>
    <row r="703" spans="1:10" x14ac:dyDescent="0.25">
      <c r="A703" s="2">
        <v>2485876</v>
      </c>
      <c r="B703" s="2" t="s">
        <v>1323</v>
      </c>
      <c r="C703" s="2" t="s">
        <v>22</v>
      </c>
      <c r="D703" s="2" t="s">
        <v>1324</v>
      </c>
      <c r="E703" s="3">
        <v>0</v>
      </c>
      <c r="F703" s="2">
        <v>2</v>
      </c>
      <c r="G703" s="2" t="s">
        <v>36</v>
      </c>
      <c r="H703" s="2">
        <f t="shared" si="10"/>
        <v>0</v>
      </c>
      <c r="I703" s="2" t="s">
        <v>22</v>
      </c>
      <c r="J703" s="2" t="s">
        <v>0</v>
      </c>
    </row>
    <row r="704" spans="1:10" ht="30" x14ac:dyDescent="0.25">
      <c r="A704" s="2">
        <v>2485877</v>
      </c>
      <c r="B704" s="2" t="s">
        <v>1325</v>
      </c>
      <c r="C704" s="2" t="s">
        <v>22</v>
      </c>
      <c r="D704" s="2" t="s">
        <v>1326</v>
      </c>
      <c r="E704" s="3">
        <v>0</v>
      </c>
      <c r="F704" s="2">
        <v>8</v>
      </c>
      <c r="G704" s="2" t="s">
        <v>36</v>
      </c>
      <c r="H704" s="2">
        <f t="shared" si="10"/>
        <v>0</v>
      </c>
      <c r="I704" s="2" t="s">
        <v>22</v>
      </c>
      <c r="J704" s="2" t="s">
        <v>0</v>
      </c>
    </row>
    <row r="705" spans="1:10" x14ac:dyDescent="0.25">
      <c r="A705" s="2">
        <v>2485878</v>
      </c>
      <c r="B705" s="2" t="s">
        <v>1327</v>
      </c>
      <c r="C705" s="2" t="s">
        <v>22</v>
      </c>
      <c r="D705" s="2" t="s">
        <v>1328</v>
      </c>
      <c r="E705" s="3">
        <v>0</v>
      </c>
      <c r="F705" s="2">
        <v>1</v>
      </c>
      <c r="G705" s="2" t="s">
        <v>59</v>
      </c>
      <c r="H705" s="2">
        <f t="shared" si="10"/>
        <v>0</v>
      </c>
      <c r="I705" s="2" t="s">
        <v>22</v>
      </c>
      <c r="J705" s="2" t="s">
        <v>0</v>
      </c>
    </row>
    <row r="706" spans="1:10" x14ac:dyDescent="0.25">
      <c r="A706" s="2">
        <v>2485879</v>
      </c>
      <c r="B706" s="2" t="s">
        <v>1329</v>
      </c>
      <c r="C706" s="2" t="s">
        <v>22</v>
      </c>
      <c r="D706" s="2" t="s">
        <v>1114</v>
      </c>
      <c r="E706" s="3">
        <v>0</v>
      </c>
      <c r="F706" s="2">
        <v>1</v>
      </c>
      <c r="G706" s="2" t="s">
        <v>188</v>
      </c>
      <c r="H706" s="2">
        <f t="shared" si="10"/>
        <v>0</v>
      </c>
      <c r="I706" s="2" t="s">
        <v>22</v>
      </c>
      <c r="J706" s="2" t="s">
        <v>0</v>
      </c>
    </row>
    <row r="707" spans="1:10" x14ac:dyDescent="0.25">
      <c r="A707" s="2">
        <v>2485880</v>
      </c>
      <c r="B707" s="2" t="s">
        <v>1330</v>
      </c>
      <c r="C707" s="2" t="s">
        <v>22</v>
      </c>
      <c r="D707" s="2" t="s">
        <v>763</v>
      </c>
      <c r="E707" s="3">
        <v>0</v>
      </c>
      <c r="F707" s="2">
        <v>1</v>
      </c>
      <c r="G707" s="2" t="s">
        <v>188</v>
      </c>
      <c r="H707" s="2">
        <f t="shared" ref="H707:H770" si="11">IF(ISNUMBER(VALUE(E707)),ROUND(SUM(ROUND(E707,2)*F707),2),"N")</f>
        <v>0</v>
      </c>
      <c r="I707" s="2" t="s">
        <v>22</v>
      </c>
      <c r="J707" s="2" t="s">
        <v>0</v>
      </c>
    </row>
    <row r="708" spans="1:10" x14ac:dyDescent="0.25">
      <c r="A708" s="2">
        <v>2485881</v>
      </c>
      <c r="B708" s="2" t="s">
        <v>1331</v>
      </c>
      <c r="C708" s="2" t="s">
        <v>22</v>
      </c>
      <c r="D708" s="2" t="s">
        <v>1073</v>
      </c>
      <c r="E708" s="3">
        <v>0</v>
      </c>
      <c r="F708" s="2">
        <v>1</v>
      </c>
      <c r="G708" s="2" t="s">
        <v>188</v>
      </c>
      <c r="H708" s="2">
        <f t="shared" si="11"/>
        <v>0</v>
      </c>
      <c r="I708" s="2" t="s">
        <v>22</v>
      </c>
      <c r="J708" s="2" t="s">
        <v>0</v>
      </c>
    </row>
    <row r="709" spans="1:10" x14ac:dyDescent="0.25">
      <c r="A709" s="2">
        <v>2485882</v>
      </c>
      <c r="B709" s="2" t="s">
        <v>1332</v>
      </c>
      <c r="C709" s="2" t="s">
        <v>1205</v>
      </c>
      <c r="D709" s="2" t="s">
        <v>1333</v>
      </c>
      <c r="E709" s="2">
        <f>ROUND(H710+H711+H712+H713+H714+H715+H716+H717+H718+H719+H720+H721+H722+H723+H724+H725+H726+H727+H728,2)</f>
        <v>0</v>
      </c>
      <c r="F709" s="2">
        <v>1</v>
      </c>
      <c r="G709" s="2" t="s">
        <v>0</v>
      </c>
      <c r="H709" s="2">
        <f t="shared" si="11"/>
        <v>0</v>
      </c>
      <c r="I709" s="2" t="s">
        <v>22</v>
      </c>
      <c r="J709" s="2" t="s">
        <v>0</v>
      </c>
    </row>
    <row r="710" spans="1:10" x14ac:dyDescent="0.25">
      <c r="A710" s="2">
        <v>2485883</v>
      </c>
      <c r="B710" s="2" t="s">
        <v>1334</v>
      </c>
      <c r="C710" s="2" t="s">
        <v>22</v>
      </c>
      <c r="D710" s="2" t="s">
        <v>1335</v>
      </c>
      <c r="E710" s="3">
        <v>0</v>
      </c>
      <c r="F710" s="2">
        <v>15</v>
      </c>
      <c r="G710" s="2" t="s">
        <v>36</v>
      </c>
      <c r="H710" s="2">
        <f t="shared" si="11"/>
        <v>0</v>
      </c>
      <c r="I710" s="2" t="s">
        <v>22</v>
      </c>
      <c r="J710" s="2" t="s">
        <v>0</v>
      </c>
    </row>
    <row r="711" spans="1:10" x14ac:dyDescent="0.25">
      <c r="A711" s="2">
        <v>2485884</v>
      </c>
      <c r="B711" s="2" t="s">
        <v>1336</v>
      </c>
      <c r="C711" s="2" t="s">
        <v>22</v>
      </c>
      <c r="D711" s="2" t="s">
        <v>1337</v>
      </c>
      <c r="E711" s="3">
        <v>0</v>
      </c>
      <c r="F711" s="2">
        <v>8</v>
      </c>
      <c r="G711" s="2" t="s">
        <v>36</v>
      </c>
      <c r="H711" s="2">
        <f t="shared" si="11"/>
        <v>0</v>
      </c>
      <c r="I711" s="2" t="s">
        <v>22</v>
      </c>
      <c r="J711" s="2" t="s">
        <v>0</v>
      </c>
    </row>
    <row r="712" spans="1:10" x14ac:dyDescent="0.25">
      <c r="A712" s="2">
        <v>2485885</v>
      </c>
      <c r="B712" s="2" t="s">
        <v>1338</v>
      </c>
      <c r="C712" s="2" t="s">
        <v>22</v>
      </c>
      <c r="D712" s="2" t="s">
        <v>1339</v>
      </c>
      <c r="E712" s="3">
        <v>0</v>
      </c>
      <c r="F712" s="2">
        <v>7</v>
      </c>
      <c r="G712" s="2" t="s">
        <v>36</v>
      </c>
      <c r="H712" s="2">
        <f t="shared" si="11"/>
        <v>0</v>
      </c>
      <c r="I712" s="2" t="s">
        <v>22</v>
      </c>
      <c r="J712" s="2" t="s">
        <v>0</v>
      </c>
    </row>
    <row r="713" spans="1:10" x14ac:dyDescent="0.25">
      <c r="A713" s="2">
        <v>2485886</v>
      </c>
      <c r="B713" s="2" t="s">
        <v>1340</v>
      </c>
      <c r="C713" s="2" t="s">
        <v>22</v>
      </c>
      <c r="D713" s="2" t="s">
        <v>1341</v>
      </c>
      <c r="E713" s="3">
        <v>0</v>
      </c>
      <c r="F713" s="2">
        <v>15</v>
      </c>
      <c r="G713" s="2" t="s">
        <v>36</v>
      </c>
      <c r="H713" s="2">
        <f t="shared" si="11"/>
        <v>0</v>
      </c>
      <c r="I713" s="2" t="s">
        <v>22</v>
      </c>
      <c r="J713" s="2" t="s">
        <v>0</v>
      </c>
    </row>
    <row r="714" spans="1:10" x14ac:dyDescent="0.25">
      <c r="A714" s="2">
        <v>2485887</v>
      </c>
      <c r="B714" s="2" t="s">
        <v>1342</v>
      </c>
      <c r="C714" s="2" t="s">
        <v>22</v>
      </c>
      <c r="D714" s="2" t="s">
        <v>1343</v>
      </c>
      <c r="E714" s="3">
        <v>0</v>
      </c>
      <c r="F714" s="2">
        <v>15</v>
      </c>
      <c r="G714" s="2" t="s">
        <v>36</v>
      </c>
      <c r="H714" s="2">
        <f t="shared" si="11"/>
        <v>0</v>
      </c>
      <c r="I714" s="2" t="s">
        <v>22</v>
      </c>
      <c r="J714" s="2" t="s">
        <v>0</v>
      </c>
    </row>
    <row r="715" spans="1:10" ht="45" x14ac:dyDescent="0.25">
      <c r="A715" s="2">
        <v>2485888</v>
      </c>
      <c r="B715" s="2" t="s">
        <v>1344</v>
      </c>
      <c r="C715" s="2" t="s">
        <v>22</v>
      </c>
      <c r="D715" s="2" t="s">
        <v>1220</v>
      </c>
      <c r="E715" s="3">
        <v>0</v>
      </c>
      <c r="F715" s="2">
        <v>15</v>
      </c>
      <c r="G715" s="2" t="s">
        <v>36</v>
      </c>
      <c r="H715" s="2">
        <f t="shared" si="11"/>
        <v>0</v>
      </c>
      <c r="I715" s="2" t="s">
        <v>22</v>
      </c>
      <c r="J715" s="2" t="s">
        <v>0</v>
      </c>
    </row>
    <row r="716" spans="1:10" x14ac:dyDescent="0.25">
      <c r="A716" s="2">
        <v>2485889</v>
      </c>
      <c r="B716" s="2" t="s">
        <v>1345</v>
      </c>
      <c r="C716" s="2" t="s">
        <v>22</v>
      </c>
      <c r="D716" s="2" t="s">
        <v>1224</v>
      </c>
      <c r="E716" s="3">
        <v>0</v>
      </c>
      <c r="F716" s="2">
        <v>15</v>
      </c>
      <c r="G716" s="2" t="s">
        <v>36</v>
      </c>
      <c r="H716" s="2">
        <f t="shared" si="11"/>
        <v>0</v>
      </c>
      <c r="I716" s="2" t="s">
        <v>22</v>
      </c>
      <c r="J716" s="2" t="s">
        <v>0</v>
      </c>
    </row>
    <row r="717" spans="1:10" x14ac:dyDescent="0.25">
      <c r="A717" s="2">
        <v>2485890</v>
      </c>
      <c r="B717" s="2" t="s">
        <v>1346</v>
      </c>
      <c r="C717" s="2" t="s">
        <v>22</v>
      </c>
      <c r="D717" s="2" t="s">
        <v>1347</v>
      </c>
      <c r="E717" s="3">
        <v>0</v>
      </c>
      <c r="F717" s="2">
        <v>500</v>
      </c>
      <c r="G717" s="2" t="s">
        <v>48</v>
      </c>
      <c r="H717" s="2">
        <f t="shared" si="11"/>
        <v>0</v>
      </c>
      <c r="I717" s="2" t="s">
        <v>22</v>
      </c>
      <c r="J717" s="2" t="s">
        <v>0</v>
      </c>
    </row>
    <row r="718" spans="1:10" x14ac:dyDescent="0.25">
      <c r="A718" s="2">
        <v>2485891</v>
      </c>
      <c r="B718" s="2" t="s">
        <v>1348</v>
      </c>
      <c r="C718" s="2" t="s">
        <v>22</v>
      </c>
      <c r="D718" s="2" t="s">
        <v>1349</v>
      </c>
      <c r="E718" s="3">
        <v>0</v>
      </c>
      <c r="F718" s="2">
        <v>500</v>
      </c>
      <c r="G718" s="2" t="s">
        <v>48</v>
      </c>
      <c r="H718" s="2">
        <f t="shared" si="11"/>
        <v>0</v>
      </c>
      <c r="I718" s="2" t="s">
        <v>22</v>
      </c>
      <c r="J718" s="2" t="s">
        <v>0</v>
      </c>
    </row>
    <row r="719" spans="1:10" x14ac:dyDescent="0.25">
      <c r="A719" s="2">
        <v>2485892</v>
      </c>
      <c r="B719" s="2" t="s">
        <v>1350</v>
      </c>
      <c r="C719" s="2" t="s">
        <v>22</v>
      </c>
      <c r="D719" s="2" t="s">
        <v>1246</v>
      </c>
      <c r="E719" s="3">
        <v>0</v>
      </c>
      <c r="F719" s="2">
        <v>8</v>
      </c>
      <c r="G719" s="2" t="s">
        <v>36</v>
      </c>
      <c r="H719" s="2">
        <f t="shared" si="11"/>
        <v>0</v>
      </c>
      <c r="I719" s="2" t="s">
        <v>22</v>
      </c>
      <c r="J719" s="2" t="s">
        <v>0</v>
      </c>
    </row>
    <row r="720" spans="1:10" ht="45" x14ac:dyDescent="0.25">
      <c r="A720" s="2">
        <v>2485893</v>
      </c>
      <c r="B720" s="2" t="s">
        <v>1351</v>
      </c>
      <c r="C720" s="2" t="s">
        <v>22</v>
      </c>
      <c r="D720" s="2" t="s">
        <v>1352</v>
      </c>
      <c r="E720" s="3">
        <v>0</v>
      </c>
      <c r="F720" s="2">
        <v>50</v>
      </c>
      <c r="G720" s="2" t="s">
        <v>48</v>
      </c>
      <c r="H720" s="2">
        <f t="shared" si="11"/>
        <v>0</v>
      </c>
      <c r="I720" s="2" t="s">
        <v>22</v>
      </c>
      <c r="J720" s="2" t="s">
        <v>0</v>
      </c>
    </row>
    <row r="721" spans="1:10" x14ac:dyDescent="0.25">
      <c r="A721" s="2">
        <v>2485894</v>
      </c>
      <c r="B721" s="2" t="s">
        <v>1353</v>
      </c>
      <c r="C721" s="2" t="s">
        <v>22</v>
      </c>
      <c r="D721" s="2" t="s">
        <v>1354</v>
      </c>
      <c r="E721" s="3">
        <v>0</v>
      </c>
      <c r="F721" s="2">
        <v>50</v>
      </c>
      <c r="G721" s="2" t="s">
        <v>48</v>
      </c>
      <c r="H721" s="2">
        <f t="shared" si="11"/>
        <v>0</v>
      </c>
      <c r="I721" s="2" t="s">
        <v>22</v>
      </c>
      <c r="J721" s="2" t="s">
        <v>0</v>
      </c>
    </row>
    <row r="722" spans="1:10" x14ac:dyDescent="0.25">
      <c r="A722" s="2">
        <v>2485895</v>
      </c>
      <c r="B722" s="2" t="s">
        <v>1355</v>
      </c>
      <c r="C722" s="2" t="s">
        <v>22</v>
      </c>
      <c r="D722" s="2" t="s">
        <v>1356</v>
      </c>
      <c r="E722" s="3">
        <v>0</v>
      </c>
      <c r="F722" s="2">
        <v>8</v>
      </c>
      <c r="G722" s="2" t="s">
        <v>36</v>
      </c>
      <c r="H722" s="2">
        <f t="shared" si="11"/>
        <v>0</v>
      </c>
      <c r="I722" s="2" t="s">
        <v>22</v>
      </c>
      <c r="J722" s="2" t="s">
        <v>0</v>
      </c>
    </row>
    <row r="723" spans="1:10" x14ac:dyDescent="0.25">
      <c r="A723" s="2">
        <v>2485896</v>
      </c>
      <c r="B723" s="2" t="s">
        <v>1357</v>
      </c>
      <c r="C723" s="2" t="s">
        <v>22</v>
      </c>
      <c r="D723" s="2" t="s">
        <v>1358</v>
      </c>
      <c r="E723" s="3">
        <v>0</v>
      </c>
      <c r="F723" s="2">
        <v>15</v>
      </c>
      <c r="G723" s="2" t="s">
        <v>36</v>
      </c>
      <c r="H723" s="2">
        <f t="shared" si="11"/>
        <v>0</v>
      </c>
      <c r="I723" s="2" t="s">
        <v>22</v>
      </c>
      <c r="J723" s="2" t="s">
        <v>0</v>
      </c>
    </row>
    <row r="724" spans="1:10" ht="30" x14ac:dyDescent="0.25">
      <c r="A724" s="2">
        <v>2485897</v>
      </c>
      <c r="B724" s="2" t="s">
        <v>1359</v>
      </c>
      <c r="C724" s="2" t="s">
        <v>22</v>
      </c>
      <c r="D724" s="2" t="s">
        <v>1065</v>
      </c>
      <c r="E724" s="3">
        <v>0</v>
      </c>
      <c r="F724" s="2">
        <v>50</v>
      </c>
      <c r="G724" s="2" t="s">
        <v>48</v>
      </c>
      <c r="H724" s="2">
        <f t="shared" si="11"/>
        <v>0</v>
      </c>
      <c r="I724" s="2" t="s">
        <v>22</v>
      </c>
      <c r="J724" s="2" t="s">
        <v>0</v>
      </c>
    </row>
    <row r="725" spans="1:10" ht="30" x14ac:dyDescent="0.25">
      <c r="A725" s="2">
        <v>2485898</v>
      </c>
      <c r="B725" s="2" t="s">
        <v>1360</v>
      </c>
      <c r="C725" s="2" t="s">
        <v>22</v>
      </c>
      <c r="D725" s="2" t="s">
        <v>1258</v>
      </c>
      <c r="E725" s="3">
        <v>0</v>
      </c>
      <c r="F725" s="2">
        <v>1</v>
      </c>
      <c r="G725" s="2" t="s">
        <v>36</v>
      </c>
      <c r="H725" s="2">
        <f t="shared" si="11"/>
        <v>0</v>
      </c>
      <c r="I725" s="2" t="s">
        <v>22</v>
      </c>
      <c r="J725" s="2" t="s">
        <v>0</v>
      </c>
    </row>
    <row r="726" spans="1:10" x14ac:dyDescent="0.25">
      <c r="A726" s="2">
        <v>2485899</v>
      </c>
      <c r="B726" s="2" t="s">
        <v>1361</v>
      </c>
      <c r="C726" s="2" t="s">
        <v>22</v>
      </c>
      <c r="D726" s="2" t="s">
        <v>1260</v>
      </c>
      <c r="E726" s="3">
        <v>0</v>
      </c>
      <c r="F726" s="2">
        <v>0.15</v>
      </c>
      <c r="G726" s="2" t="s">
        <v>39</v>
      </c>
      <c r="H726" s="2">
        <f t="shared" si="11"/>
        <v>0</v>
      </c>
      <c r="I726" s="2" t="s">
        <v>22</v>
      </c>
      <c r="J726" s="2" t="s">
        <v>0</v>
      </c>
    </row>
    <row r="727" spans="1:10" x14ac:dyDescent="0.25">
      <c r="A727" s="2">
        <v>2485900</v>
      </c>
      <c r="B727" s="2" t="s">
        <v>1362</v>
      </c>
      <c r="C727" s="2" t="s">
        <v>22</v>
      </c>
      <c r="D727" s="2" t="s">
        <v>763</v>
      </c>
      <c r="E727" s="3">
        <v>0</v>
      </c>
      <c r="F727" s="2">
        <v>1</v>
      </c>
      <c r="G727" s="2" t="s">
        <v>188</v>
      </c>
      <c r="H727" s="2">
        <f t="shared" si="11"/>
        <v>0</v>
      </c>
      <c r="I727" s="2" t="s">
        <v>22</v>
      </c>
      <c r="J727" s="2" t="s">
        <v>0</v>
      </c>
    </row>
    <row r="728" spans="1:10" x14ac:dyDescent="0.25">
      <c r="A728" s="2">
        <v>2485901</v>
      </c>
      <c r="B728" s="2" t="s">
        <v>1363</v>
      </c>
      <c r="C728" s="2" t="s">
        <v>22</v>
      </c>
      <c r="D728" s="2" t="s">
        <v>1073</v>
      </c>
      <c r="E728" s="3">
        <v>0</v>
      </c>
      <c r="F728" s="2">
        <v>6</v>
      </c>
      <c r="G728" s="2" t="s">
        <v>188</v>
      </c>
      <c r="H728" s="2">
        <f t="shared" si="11"/>
        <v>0</v>
      </c>
      <c r="I728" s="2" t="s">
        <v>22</v>
      </c>
      <c r="J728" s="2" t="s">
        <v>0</v>
      </c>
    </row>
    <row r="729" spans="1:10" ht="30" x14ac:dyDescent="0.25">
      <c r="A729" s="2">
        <v>2485902</v>
      </c>
      <c r="B729" s="2" t="s">
        <v>1364</v>
      </c>
      <c r="C729" s="2" t="s">
        <v>22</v>
      </c>
      <c r="D729" s="2" t="s">
        <v>1365</v>
      </c>
      <c r="E729" s="2">
        <f>ROUND(H730,2)</f>
        <v>0</v>
      </c>
      <c r="F729" s="2">
        <v>1</v>
      </c>
      <c r="G729" s="2" t="s">
        <v>0</v>
      </c>
      <c r="H729" s="2">
        <f t="shared" si="11"/>
        <v>0</v>
      </c>
      <c r="I729" s="2" t="s">
        <v>22</v>
      </c>
      <c r="J729" s="2" t="s">
        <v>0</v>
      </c>
    </row>
    <row r="730" spans="1:10" x14ac:dyDescent="0.25">
      <c r="A730" s="2">
        <v>2485903</v>
      </c>
      <c r="B730" s="2" t="s">
        <v>1366</v>
      </c>
      <c r="C730" s="2" t="s">
        <v>1367</v>
      </c>
      <c r="D730" s="2" t="s">
        <v>535</v>
      </c>
      <c r="E730" s="2">
        <f>ROUND(H731,2)</f>
        <v>0</v>
      </c>
      <c r="F730" s="2">
        <v>1</v>
      </c>
      <c r="G730" s="2" t="s">
        <v>0</v>
      </c>
      <c r="H730" s="2">
        <f t="shared" si="11"/>
        <v>0</v>
      </c>
      <c r="I730" s="2" t="s">
        <v>22</v>
      </c>
      <c r="J730" s="2" t="s">
        <v>0</v>
      </c>
    </row>
    <row r="731" spans="1:10" ht="30" x14ac:dyDescent="0.25">
      <c r="A731" s="2">
        <v>2485904</v>
      </c>
      <c r="B731" s="2" t="s">
        <v>1368</v>
      </c>
      <c r="C731" s="2" t="s">
        <v>1205</v>
      </c>
      <c r="D731" s="2" t="s">
        <v>1369</v>
      </c>
      <c r="E731" s="2">
        <f>ROUND(H732+H733+H734+H735+H736+H737+H738+H739+H740,2)</f>
        <v>0</v>
      </c>
      <c r="F731" s="2">
        <v>1</v>
      </c>
      <c r="G731" s="2" t="s">
        <v>0</v>
      </c>
      <c r="H731" s="2">
        <f t="shared" si="11"/>
        <v>0</v>
      </c>
      <c r="I731" s="2" t="s">
        <v>22</v>
      </c>
      <c r="J731" s="2" t="s">
        <v>0</v>
      </c>
    </row>
    <row r="732" spans="1:10" ht="45" x14ac:dyDescent="0.25">
      <c r="A732" s="2">
        <v>2485905</v>
      </c>
      <c r="B732" s="2" t="s">
        <v>1370</v>
      </c>
      <c r="C732" s="2" t="s">
        <v>22</v>
      </c>
      <c r="D732" s="2" t="s">
        <v>1371</v>
      </c>
      <c r="E732" s="3">
        <v>0</v>
      </c>
      <c r="F732" s="2">
        <v>10</v>
      </c>
      <c r="G732" s="2" t="s">
        <v>36</v>
      </c>
      <c r="H732" s="2">
        <f t="shared" si="11"/>
        <v>0</v>
      </c>
      <c r="I732" s="2" t="s">
        <v>22</v>
      </c>
      <c r="J732" s="2" t="s">
        <v>0</v>
      </c>
    </row>
    <row r="733" spans="1:10" x14ac:dyDescent="0.25">
      <c r="A733" s="2">
        <v>2485906</v>
      </c>
      <c r="B733" s="2" t="s">
        <v>1372</v>
      </c>
      <c r="C733" s="2" t="s">
        <v>22</v>
      </c>
      <c r="D733" s="2" t="s">
        <v>1226</v>
      </c>
      <c r="E733" s="3">
        <v>0</v>
      </c>
      <c r="F733" s="2">
        <v>200</v>
      </c>
      <c r="G733" s="2" t="s">
        <v>48</v>
      </c>
      <c r="H733" s="2">
        <f t="shared" si="11"/>
        <v>0</v>
      </c>
      <c r="I733" s="2" t="s">
        <v>22</v>
      </c>
      <c r="J733" s="2" t="s">
        <v>0</v>
      </c>
    </row>
    <row r="734" spans="1:10" x14ac:dyDescent="0.25">
      <c r="A734" s="2">
        <v>2485907</v>
      </c>
      <c r="B734" s="2" t="s">
        <v>1373</v>
      </c>
      <c r="C734" s="2" t="s">
        <v>22</v>
      </c>
      <c r="D734" s="2" t="s">
        <v>1374</v>
      </c>
      <c r="E734" s="3">
        <v>0</v>
      </c>
      <c r="F734" s="2">
        <v>220</v>
      </c>
      <c r="G734" s="2" t="s">
        <v>48</v>
      </c>
      <c r="H734" s="2">
        <f t="shared" si="11"/>
        <v>0</v>
      </c>
      <c r="I734" s="2" t="s">
        <v>22</v>
      </c>
      <c r="J734" s="2" t="s">
        <v>0</v>
      </c>
    </row>
    <row r="735" spans="1:10" x14ac:dyDescent="0.25">
      <c r="A735" s="2">
        <v>2485908</v>
      </c>
      <c r="B735" s="2" t="s">
        <v>1375</v>
      </c>
      <c r="C735" s="2" t="s">
        <v>22</v>
      </c>
      <c r="D735" s="2" t="s">
        <v>1376</v>
      </c>
      <c r="E735" s="3">
        <v>0</v>
      </c>
      <c r="F735" s="2">
        <v>220</v>
      </c>
      <c r="G735" s="2" t="s">
        <v>48</v>
      </c>
      <c r="H735" s="2">
        <f t="shared" si="11"/>
        <v>0</v>
      </c>
      <c r="I735" s="2" t="s">
        <v>22</v>
      </c>
      <c r="J735" s="2" t="s">
        <v>0</v>
      </c>
    </row>
    <row r="736" spans="1:10" ht="45" x14ac:dyDescent="0.25">
      <c r="A736" s="2">
        <v>2485909</v>
      </c>
      <c r="B736" s="2" t="s">
        <v>1377</v>
      </c>
      <c r="C736" s="2" t="s">
        <v>22</v>
      </c>
      <c r="D736" s="2" t="s">
        <v>1352</v>
      </c>
      <c r="E736" s="3">
        <v>0</v>
      </c>
      <c r="F736" s="2">
        <v>40</v>
      </c>
      <c r="G736" s="2" t="s">
        <v>48</v>
      </c>
      <c r="H736" s="2">
        <f t="shared" si="11"/>
        <v>0</v>
      </c>
      <c r="I736" s="2" t="s">
        <v>22</v>
      </c>
      <c r="J736" s="2" t="s">
        <v>0</v>
      </c>
    </row>
    <row r="737" spans="1:10" x14ac:dyDescent="0.25">
      <c r="A737" s="2">
        <v>2485910</v>
      </c>
      <c r="B737" s="2" t="s">
        <v>1378</v>
      </c>
      <c r="C737" s="2" t="s">
        <v>22</v>
      </c>
      <c r="D737" s="2" t="s">
        <v>1379</v>
      </c>
      <c r="E737" s="3">
        <v>0</v>
      </c>
      <c r="F737" s="2">
        <v>40</v>
      </c>
      <c r="G737" s="2" t="s">
        <v>48</v>
      </c>
      <c r="H737" s="2">
        <f t="shared" si="11"/>
        <v>0</v>
      </c>
      <c r="I737" s="2" t="s">
        <v>22</v>
      </c>
      <c r="J737" s="2" t="s">
        <v>0</v>
      </c>
    </row>
    <row r="738" spans="1:10" ht="30" x14ac:dyDescent="0.25">
      <c r="A738" s="2">
        <v>2485911</v>
      </c>
      <c r="B738" s="2" t="s">
        <v>1380</v>
      </c>
      <c r="C738" s="2" t="s">
        <v>22</v>
      </c>
      <c r="D738" s="2" t="s">
        <v>1065</v>
      </c>
      <c r="E738" s="3">
        <v>0</v>
      </c>
      <c r="F738" s="2">
        <v>40</v>
      </c>
      <c r="G738" s="2" t="s">
        <v>48</v>
      </c>
      <c r="H738" s="2">
        <f t="shared" si="11"/>
        <v>0</v>
      </c>
      <c r="I738" s="2" t="s">
        <v>22</v>
      </c>
      <c r="J738" s="2" t="s">
        <v>0</v>
      </c>
    </row>
    <row r="739" spans="1:10" x14ac:dyDescent="0.25">
      <c r="A739" s="2">
        <v>2485912</v>
      </c>
      <c r="B739" s="2" t="s">
        <v>1381</v>
      </c>
      <c r="C739" s="2" t="s">
        <v>22</v>
      </c>
      <c r="D739" s="2" t="s">
        <v>763</v>
      </c>
      <c r="E739" s="3">
        <v>0</v>
      </c>
      <c r="F739" s="2">
        <v>1</v>
      </c>
      <c r="G739" s="2" t="s">
        <v>188</v>
      </c>
      <c r="H739" s="2">
        <f t="shared" si="11"/>
        <v>0</v>
      </c>
      <c r="I739" s="2" t="s">
        <v>22</v>
      </c>
      <c r="J739" s="2" t="s">
        <v>0</v>
      </c>
    </row>
    <row r="740" spans="1:10" x14ac:dyDescent="0.25">
      <c r="A740" s="2">
        <v>2485913</v>
      </c>
      <c r="B740" s="2" t="s">
        <v>1382</v>
      </c>
      <c r="C740" s="2" t="s">
        <v>22</v>
      </c>
      <c r="D740" s="2" t="s">
        <v>1073</v>
      </c>
      <c r="E740" s="3">
        <v>0</v>
      </c>
      <c r="F740" s="2">
        <v>1</v>
      </c>
      <c r="G740" s="2" t="s">
        <v>188</v>
      </c>
      <c r="H740" s="2">
        <f t="shared" si="11"/>
        <v>0</v>
      </c>
      <c r="I740" s="2" t="s">
        <v>22</v>
      </c>
      <c r="J740" s="2" t="s">
        <v>0</v>
      </c>
    </row>
    <row r="741" spans="1:10" x14ac:dyDescent="0.25">
      <c r="A741" s="2">
        <v>2485914</v>
      </c>
      <c r="B741" s="2" t="s">
        <v>1383</v>
      </c>
      <c r="C741" s="2" t="s">
        <v>22</v>
      </c>
      <c r="D741" s="2" t="s">
        <v>1384</v>
      </c>
      <c r="E741" s="2">
        <f>ROUND(H742,2)</f>
        <v>0</v>
      </c>
      <c r="F741" s="2">
        <v>1</v>
      </c>
      <c r="G741" s="2" t="s">
        <v>0</v>
      </c>
      <c r="H741" s="2">
        <f t="shared" si="11"/>
        <v>0</v>
      </c>
      <c r="I741" s="2" t="s">
        <v>22</v>
      </c>
      <c r="J741" s="2" t="s">
        <v>0</v>
      </c>
    </row>
    <row r="742" spans="1:10" x14ac:dyDescent="0.25">
      <c r="A742" s="2">
        <v>2485915</v>
      </c>
      <c r="B742" s="2" t="s">
        <v>1385</v>
      </c>
      <c r="C742" s="2" t="s">
        <v>1367</v>
      </c>
      <c r="D742" s="2" t="s">
        <v>535</v>
      </c>
      <c r="E742" s="2">
        <f>ROUND(H743+H761,2)</f>
        <v>0</v>
      </c>
      <c r="F742" s="2">
        <v>1</v>
      </c>
      <c r="G742" s="2" t="s">
        <v>0</v>
      </c>
      <c r="H742" s="2">
        <f t="shared" si="11"/>
        <v>0</v>
      </c>
      <c r="I742" s="2" t="s">
        <v>22</v>
      </c>
      <c r="J742" s="2" t="s">
        <v>0</v>
      </c>
    </row>
    <row r="743" spans="1:10" x14ac:dyDescent="0.25">
      <c r="A743" s="2">
        <v>2485916</v>
      </c>
      <c r="B743" s="2" t="s">
        <v>1386</v>
      </c>
      <c r="C743" s="2" t="s">
        <v>1205</v>
      </c>
      <c r="D743" s="2" t="s">
        <v>1387</v>
      </c>
      <c r="E743" s="2">
        <f>ROUND(H744+H745+H746+H747+H748+H749+H750+H751+H752+H753+H754+H755+H756+H757+H758+H759+H760,2)</f>
        <v>0</v>
      </c>
      <c r="F743" s="2">
        <v>1</v>
      </c>
      <c r="G743" s="2" t="s">
        <v>0</v>
      </c>
      <c r="H743" s="2">
        <f t="shared" si="11"/>
        <v>0</v>
      </c>
      <c r="I743" s="2" t="s">
        <v>22</v>
      </c>
      <c r="J743" s="2" t="s">
        <v>0</v>
      </c>
    </row>
    <row r="744" spans="1:10" ht="45" x14ac:dyDescent="0.25">
      <c r="A744" s="2">
        <v>2485917</v>
      </c>
      <c r="B744" s="2" t="s">
        <v>1388</v>
      </c>
      <c r="C744" s="2" t="s">
        <v>22</v>
      </c>
      <c r="D744" s="2" t="s">
        <v>1389</v>
      </c>
      <c r="E744" s="3">
        <v>0</v>
      </c>
      <c r="F744" s="2">
        <v>56</v>
      </c>
      <c r="G744" s="2" t="s">
        <v>36</v>
      </c>
      <c r="H744" s="2">
        <f t="shared" si="11"/>
        <v>0</v>
      </c>
      <c r="I744" s="2" t="s">
        <v>22</v>
      </c>
      <c r="J744" s="2" t="s">
        <v>0</v>
      </c>
    </row>
    <row r="745" spans="1:10" x14ac:dyDescent="0.25">
      <c r="A745" s="2">
        <v>2485918</v>
      </c>
      <c r="B745" s="2" t="s">
        <v>1390</v>
      </c>
      <c r="C745" s="2" t="s">
        <v>22</v>
      </c>
      <c r="D745" s="2" t="s">
        <v>1226</v>
      </c>
      <c r="E745" s="3">
        <v>0</v>
      </c>
      <c r="F745" s="2">
        <v>260</v>
      </c>
      <c r="G745" s="2" t="s">
        <v>48</v>
      </c>
      <c r="H745" s="2">
        <f t="shared" si="11"/>
        <v>0</v>
      </c>
      <c r="I745" s="2" t="s">
        <v>22</v>
      </c>
      <c r="J745" s="2" t="s">
        <v>0</v>
      </c>
    </row>
    <row r="746" spans="1:10" ht="30" x14ac:dyDescent="0.25">
      <c r="A746" s="2">
        <v>2485919</v>
      </c>
      <c r="B746" s="2" t="s">
        <v>1391</v>
      </c>
      <c r="C746" s="2" t="s">
        <v>22</v>
      </c>
      <c r="D746" s="2" t="s">
        <v>1392</v>
      </c>
      <c r="E746" s="3">
        <v>0</v>
      </c>
      <c r="F746" s="2">
        <v>560</v>
      </c>
      <c r="G746" s="2" t="s">
        <v>48</v>
      </c>
      <c r="H746" s="2">
        <f t="shared" si="11"/>
        <v>0</v>
      </c>
      <c r="I746" s="2" t="s">
        <v>22</v>
      </c>
      <c r="J746" s="2" t="s">
        <v>0</v>
      </c>
    </row>
    <row r="747" spans="1:10" x14ac:dyDescent="0.25">
      <c r="A747" s="2">
        <v>2485920</v>
      </c>
      <c r="B747" s="2" t="s">
        <v>1393</v>
      </c>
      <c r="C747" s="2" t="s">
        <v>22</v>
      </c>
      <c r="D747" s="2" t="s">
        <v>1394</v>
      </c>
      <c r="E747" s="3">
        <v>0</v>
      </c>
      <c r="F747" s="2">
        <v>560</v>
      </c>
      <c r="G747" s="2" t="s">
        <v>48</v>
      </c>
      <c r="H747" s="2">
        <f t="shared" si="11"/>
        <v>0</v>
      </c>
      <c r="I747" s="2" t="s">
        <v>22</v>
      </c>
      <c r="J747" s="2" t="s">
        <v>0</v>
      </c>
    </row>
    <row r="748" spans="1:10" ht="30" x14ac:dyDescent="0.25">
      <c r="A748" s="2">
        <v>2485921</v>
      </c>
      <c r="B748" s="2" t="s">
        <v>1395</v>
      </c>
      <c r="C748" s="2" t="s">
        <v>22</v>
      </c>
      <c r="D748" s="2" t="s">
        <v>1396</v>
      </c>
      <c r="E748" s="3">
        <v>0</v>
      </c>
      <c r="F748" s="2">
        <v>810</v>
      </c>
      <c r="G748" s="2" t="s">
        <v>36</v>
      </c>
      <c r="H748" s="2">
        <f t="shared" si="11"/>
        <v>0</v>
      </c>
      <c r="I748" s="2" t="s">
        <v>22</v>
      </c>
      <c r="J748" s="2" t="s">
        <v>0</v>
      </c>
    </row>
    <row r="749" spans="1:10" ht="30" x14ac:dyDescent="0.25">
      <c r="A749" s="2">
        <v>2485922</v>
      </c>
      <c r="B749" s="2" t="s">
        <v>1397</v>
      </c>
      <c r="C749" s="2" t="s">
        <v>22</v>
      </c>
      <c r="D749" s="2" t="s">
        <v>1398</v>
      </c>
      <c r="E749" s="3">
        <v>0</v>
      </c>
      <c r="F749" s="2">
        <v>810</v>
      </c>
      <c r="G749" s="2" t="s">
        <v>36</v>
      </c>
      <c r="H749" s="2">
        <f t="shared" si="11"/>
        <v>0</v>
      </c>
      <c r="I749" s="2" t="s">
        <v>22</v>
      </c>
      <c r="J749" s="2" t="s">
        <v>0</v>
      </c>
    </row>
    <row r="750" spans="1:10" x14ac:dyDescent="0.25">
      <c r="A750" s="2">
        <v>2485923</v>
      </c>
      <c r="B750" s="2" t="s">
        <v>1399</v>
      </c>
      <c r="C750" s="2" t="s">
        <v>22</v>
      </c>
      <c r="D750" s="2" t="s">
        <v>1400</v>
      </c>
      <c r="E750" s="3">
        <v>0</v>
      </c>
      <c r="F750" s="2">
        <v>810</v>
      </c>
      <c r="G750" s="2" t="s">
        <v>36</v>
      </c>
      <c r="H750" s="2">
        <f t="shared" si="11"/>
        <v>0</v>
      </c>
      <c r="I750" s="2" t="s">
        <v>22</v>
      </c>
      <c r="J750" s="2" t="s">
        <v>0</v>
      </c>
    </row>
    <row r="751" spans="1:10" ht="45" x14ac:dyDescent="0.25">
      <c r="A751" s="2">
        <v>2485924</v>
      </c>
      <c r="B751" s="2" t="s">
        <v>1401</v>
      </c>
      <c r="C751" s="2" t="s">
        <v>22</v>
      </c>
      <c r="D751" s="2" t="s">
        <v>1352</v>
      </c>
      <c r="E751" s="3">
        <v>0</v>
      </c>
      <c r="F751" s="2">
        <v>151</v>
      </c>
      <c r="G751" s="2" t="s">
        <v>48</v>
      </c>
      <c r="H751" s="2">
        <f t="shared" si="11"/>
        <v>0</v>
      </c>
      <c r="I751" s="2" t="s">
        <v>22</v>
      </c>
      <c r="J751" s="2" t="s">
        <v>0</v>
      </c>
    </row>
    <row r="752" spans="1:10" x14ac:dyDescent="0.25">
      <c r="A752" s="2">
        <v>2485925</v>
      </c>
      <c r="B752" s="2" t="s">
        <v>1402</v>
      </c>
      <c r="C752" s="2" t="s">
        <v>22</v>
      </c>
      <c r="D752" s="2" t="s">
        <v>1379</v>
      </c>
      <c r="E752" s="3">
        <v>0</v>
      </c>
      <c r="F752" s="2">
        <v>151</v>
      </c>
      <c r="G752" s="2" t="s">
        <v>48</v>
      </c>
      <c r="H752" s="2">
        <f t="shared" si="11"/>
        <v>0</v>
      </c>
      <c r="I752" s="2" t="s">
        <v>22</v>
      </c>
      <c r="J752" s="2" t="s">
        <v>0</v>
      </c>
    </row>
    <row r="753" spans="1:10" ht="30" x14ac:dyDescent="0.25">
      <c r="A753" s="2">
        <v>2485926</v>
      </c>
      <c r="B753" s="2" t="s">
        <v>1403</v>
      </c>
      <c r="C753" s="2" t="s">
        <v>22</v>
      </c>
      <c r="D753" s="2" t="s">
        <v>548</v>
      </c>
      <c r="E753" s="3">
        <v>0</v>
      </c>
      <c r="F753" s="2">
        <v>2</v>
      </c>
      <c r="G753" s="2" t="s">
        <v>36</v>
      </c>
      <c r="H753" s="2">
        <f t="shared" si="11"/>
        <v>0</v>
      </c>
      <c r="I753" s="2" t="s">
        <v>22</v>
      </c>
      <c r="J753" s="2" t="s">
        <v>0</v>
      </c>
    </row>
    <row r="754" spans="1:10" ht="30" x14ac:dyDescent="0.25">
      <c r="A754" s="2">
        <v>2485927</v>
      </c>
      <c r="B754" s="2" t="s">
        <v>1404</v>
      </c>
      <c r="C754" s="2" t="s">
        <v>22</v>
      </c>
      <c r="D754" s="2" t="s">
        <v>1405</v>
      </c>
      <c r="E754" s="3">
        <v>0</v>
      </c>
      <c r="F754" s="2">
        <v>151</v>
      </c>
      <c r="G754" s="2" t="s">
        <v>48</v>
      </c>
      <c r="H754" s="2">
        <f t="shared" si="11"/>
        <v>0</v>
      </c>
      <c r="I754" s="2" t="s">
        <v>22</v>
      </c>
      <c r="J754" s="2" t="s">
        <v>0</v>
      </c>
    </row>
    <row r="755" spans="1:10" x14ac:dyDescent="0.25">
      <c r="A755" s="2">
        <v>2485928</v>
      </c>
      <c r="B755" s="2" t="s">
        <v>1406</v>
      </c>
      <c r="C755" s="2" t="s">
        <v>22</v>
      </c>
      <c r="D755" s="2" t="s">
        <v>1407</v>
      </c>
      <c r="E755" s="3">
        <v>0</v>
      </c>
      <c r="F755" s="2">
        <v>1</v>
      </c>
      <c r="G755" s="2" t="s">
        <v>36</v>
      </c>
      <c r="H755" s="2">
        <f t="shared" si="11"/>
        <v>0</v>
      </c>
      <c r="I755" s="2" t="s">
        <v>22</v>
      </c>
      <c r="J755" s="2" t="s">
        <v>0</v>
      </c>
    </row>
    <row r="756" spans="1:10" x14ac:dyDescent="0.25">
      <c r="A756" s="2">
        <v>2485929</v>
      </c>
      <c r="B756" s="2" t="s">
        <v>1408</v>
      </c>
      <c r="C756" s="2" t="s">
        <v>22</v>
      </c>
      <c r="D756" s="2" t="s">
        <v>1409</v>
      </c>
      <c r="E756" s="3">
        <v>0</v>
      </c>
      <c r="F756" s="2">
        <v>1</v>
      </c>
      <c r="G756" s="2" t="s">
        <v>36</v>
      </c>
      <c r="H756" s="2">
        <f t="shared" si="11"/>
        <v>0</v>
      </c>
      <c r="I756" s="2" t="s">
        <v>22</v>
      </c>
      <c r="J756" s="2" t="s">
        <v>0</v>
      </c>
    </row>
    <row r="757" spans="1:10" x14ac:dyDescent="0.25">
      <c r="A757" s="2">
        <v>2485930</v>
      </c>
      <c r="B757" s="2" t="s">
        <v>1410</v>
      </c>
      <c r="C757" s="2" t="s">
        <v>22</v>
      </c>
      <c r="D757" s="2" t="s">
        <v>1411</v>
      </c>
      <c r="E757" s="3">
        <v>0</v>
      </c>
      <c r="F757" s="2">
        <v>3</v>
      </c>
      <c r="G757" s="2" t="s">
        <v>36</v>
      </c>
      <c r="H757" s="2">
        <f t="shared" si="11"/>
        <v>0</v>
      </c>
      <c r="I757" s="2" t="s">
        <v>22</v>
      </c>
      <c r="J757" s="2" t="s">
        <v>0</v>
      </c>
    </row>
    <row r="758" spans="1:10" x14ac:dyDescent="0.25">
      <c r="A758" s="2">
        <v>2485931</v>
      </c>
      <c r="B758" s="2" t="s">
        <v>1412</v>
      </c>
      <c r="C758" s="2" t="s">
        <v>22</v>
      </c>
      <c r="D758" s="2" t="s">
        <v>1260</v>
      </c>
      <c r="E758" s="3">
        <v>0</v>
      </c>
      <c r="F758" s="2">
        <v>0.15</v>
      </c>
      <c r="G758" s="2" t="s">
        <v>39</v>
      </c>
      <c r="H758" s="2">
        <f t="shared" si="11"/>
        <v>0</v>
      </c>
      <c r="I758" s="2" t="s">
        <v>22</v>
      </c>
      <c r="J758" s="2" t="s">
        <v>0</v>
      </c>
    </row>
    <row r="759" spans="1:10" x14ac:dyDescent="0.25">
      <c r="A759" s="2">
        <v>2485932</v>
      </c>
      <c r="B759" s="2" t="s">
        <v>1413</v>
      </c>
      <c r="C759" s="2" t="s">
        <v>22</v>
      </c>
      <c r="D759" s="2" t="s">
        <v>763</v>
      </c>
      <c r="E759" s="3">
        <v>0</v>
      </c>
      <c r="F759" s="2">
        <v>1</v>
      </c>
      <c r="G759" s="2" t="s">
        <v>188</v>
      </c>
      <c r="H759" s="2">
        <f t="shared" si="11"/>
        <v>0</v>
      </c>
      <c r="I759" s="2" t="s">
        <v>22</v>
      </c>
      <c r="J759" s="2" t="s">
        <v>0</v>
      </c>
    </row>
    <row r="760" spans="1:10" x14ac:dyDescent="0.25">
      <c r="A760" s="2">
        <v>2485933</v>
      </c>
      <c r="B760" s="2" t="s">
        <v>1414</v>
      </c>
      <c r="C760" s="2" t="s">
        <v>22</v>
      </c>
      <c r="D760" s="2" t="s">
        <v>1073</v>
      </c>
      <c r="E760" s="3">
        <v>0</v>
      </c>
      <c r="F760" s="2">
        <v>6</v>
      </c>
      <c r="G760" s="2" t="s">
        <v>188</v>
      </c>
      <c r="H760" s="2">
        <f t="shared" si="11"/>
        <v>0</v>
      </c>
      <c r="I760" s="2" t="s">
        <v>22</v>
      </c>
      <c r="J760" s="2" t="s">
        <v>0</v>
      </c>
    </row>
    <row r="761" spans="1:10" x14ac:dyDescent="0.25">
      <c r="A761" s="2">
        <v>2485934</v>
      </c>
      <c r="B761" s="2" t="s">
        <v>1415</v>
      </c>
      <c r="C761" s="2" t="s">
        <v>1205</v>
      </c>
      <c r="D761" s="2" t="s">
        <v>1416</v>
      </c>
      <c r="E761" s="2">
        <f>ROUND(H762+H763+H764+H765+H766+H767+H768+H769+H770+H771+H772+H773+H774+H775+H776+H777+H778+H779+H780+H781+H782+H783+H784,2)</f>
        <v>0</v>
      </c>
      <c r="F761" s="2">
        <v>1</v>
      </c>
      <c r="G761" s="2" t="s">
        <v>0</v>
      </c>
      <c r="H761" s="2">
        <f t="shared" si="11"/>
        <v>0</v>
      </c>
      <c r="I761" s="2" t="s">
        <v>22</v>
      </c>
      <c r="J761" s="2" t="s">
        <v>0</v>
      </c>
    </row>
    <row r="762" spans="1:10" x14ac:dyDescent="0.25">
      <c r="A762" s="2">
        <v>2485935</v>
      </c>
      <c r="B762" s="2" t="s">
        <v>1417</v>
      </c>
      <c r="C762" s="2" t="s">
        <v>22</v>
      </c>
      <c r="D762" s="2" t="s">
        <v>1407</v>
      </c>
      <c r="E762" s="3">
        <v>0</v>
      </c>
      <c r="F762" s="2">
        <v>2</v>
      </c>
      <c r="G762" s="2" t="s">
        <v>36</v>
      </c>
      <c r="H762" s="2">
        <f t="shared" si="11"/>
        <v>0</v>
      </c>
      <c r="I762" s="2" t="s">
        <v>22</v>
      </c>
      <c r="J762" s="2" t="s">
        <v>0</v>
      </c>
    </row>
    <row r="763" spans="1:10" ht="30" x14ac:dyDescent="0.25">
      <c r="A763" s="2">
        <v>2485936</v>
      </c>
      <c r="B763" s="2" t="s">
        <v>1418</v>
      </c>
      <c r="C763" s="2" t="s">
        <v>22</v>
      </c>
      <c r="D763" s="2" t="s">
        <v>1419</v>
      </c>
      <c r="E763" s="3">
        <v>0</v>
      </c>
      <c r="F763" s="2">
        <v>2</v>
      </c>
      <c r="G763" s="2" t="s">
        <v>36</v>
      </c>
      <c r="H763" s="2">
        <f t="shared" si="11"/>
        <v>0</v>
      </c>
      <c r="I763" s="2" t="s">
        <v>22</v>
      </c>
      <c r="J763" s="2" t="s">
        <v>0</v>
      </c>
    </row>
    <row r="764" spans="1:10" ht="30" x14ac:dyDescent="0.25">
      <c r="A764" s="2">
        <v>2485937</v>
      </c>
      <c r="B764" s="2" t="s">
        <v>1420</v>
      </c>
      <c r="C764" s="2" t="s">
        <v>22</v>
      </c>
      <c r="D764" s="2" t="s">
        <v>1421</v>
      </c>
      <c r="E764" s="3">
        <v>0</v>
      </c>
      <c r="F764" s="2">
        <v>25</v>
      </c>
      <c r="G764" s="2" t="s">
        <v>36</v>
      </c>
      <c r="H764" s="2">
        <f t="shared" si="11"/>
        <v>0</v>
      </c>
      <c r="I764" s="2" t="s">
        <v>22</v>
      </c>
      <c r="J764" s="2" t="s">
        <v>0</v>
      </c>
    </row>
    <row r="765" spans="1:10" ht="30" x14ac:dyDescent="0.25">
      <c r="A765" s="2">
        <v>2485938</v>
      </c>
      <c r="B765" s="2" t="s">
        <v>1422</v>
      </c>
      <c r="C765" s="2" t="s">
        <v>22</v>
      </c>
      <c r="D765" s="2" t="s">
        <v>1423</v>
      </c>
      <c r="E765" s="3">
        <v>0</v>
      </c>
      <c r="F765" s="2">
        <v>18</v>
      </c>
      <c r="G765" s="2" t="s">
        <v>36</v>
      </c>
      <c r="H765" s="2">
        <f t="shared" si="11"/>
        <v>0</v>
      </c>
      <c r="I765" s="2" t="s">
        <v>22</v>
      </c>
      <c r="J765" s="2" t="s">
        <v>0</v>
      </c>
    </row>
    <row r="766" spans="1:10" ht="30" x14ac:dyDescent="0.25">
      <c r="A766" s="2">
        <v>2485939</v>
      </c>
      <c r="B766" s="2" t="s">
        <v>1424</v>
      </c>
      <c r="C766" s="2" t="s">
        <v>22</v>
      </c>
      <c r="D766" s="2" t="s">
        <v>1425</v>
      </c>
      <c r="E766" s="3">
        <v>0</v>
      </c>
      <c r="F766" s="2">
        <v>7</v>
      </c>
      <c r="G766" s="2" t="s">
        <v>36</v>
      </c>
      <c r="H766" s="2">
        <f t="shared" si="11"/>
        <v>0</v>
      </c>
      <c r="I766" s="2" t="s">
        <v>22</v>
      </c>
      <c r="J766" s="2" t="s">
        <v>0</v>
      </c>
    </row>
    <row r="767" spans="1:10" ht="45" x14ac:dyDescent="0.25">
      <c r="A767" s="2">
        <v>2485940</v>
      </c>
      <c r="B767" s="2" t="s">
        <v>1426</v>
      </c>
      <c r="C767" s="2" t="s">
        <v>22</v>
      </c>
      <c r="D767" s="2" t="s">
        <v>1427</v>
      </c>
      <c r="E767" s="3">
        <v>0</v>
      </c>
      <c r="F767" s="2">
        <v>50</v>
      </c>
      <c r="G767" s="2" t="s">
        <v>48</v>
      </c>
      <c r="H767" s="2">
        <f t="shared" si="11"/>
        <v>0</v>
      </c>
      <c r="I767" s="2" t="s">
        <v>22</v>
      </c>
      <c r="J767" s="2" t="s">
        <v>0</v>
      </c>
    </row>
    <row r="768" spans="1:10" ht="30" x14ac:dyDescent="0.25">
      <c r="A768" s="2">
        <v>2485941</v>
      </c>
      <c r="B768" s="2" t="s">
        <v>1428</v>
      </c>
      <c r="C768" s="2" t="s">
        <v>22</v>
      </c>
      <c r="D768" s="2" t="s">
        <v>1429</v>
      </c>
      <c r="E768" s="3">
        <v>0</v>
      </c>
      <c r="F768" s="2">
        <v>80</v>
      </c>
      <c r="G768" s="2" t="s">
        <v>48</v>
      </c>
      <c r="H768" s="2">
        <f t="shared" si="11"/>
        <v>0</v>
      </c>
      <c r="I768" s="2" t="s">
        <v>22</v>
      </c>
      <c r="J768" s="2" t="s">
        <v>0</v>
      </c>
    </row>
    <row r="769" spans="1:10" ht="45" x14ac:dyDescent="0.25">
      <c r="A769" s="2">
        <v>2485942</v>
      </c>
      <c r="B769" s="2" t="s">
        <v>1430</v>
      </c>
      <c r="C769" s="2" t="s">
        <v>22</v>
      </c>
      <c r="D769" s="2" t="s">
        <v>1431</v>
      </c>
      <c r="E769" s="3">
        <v>0</v>
      </c>
      <c r="F769" s="2">
        <v>280</v>
      </c>
      <c r="G769" s="2" t="s">
        <v>48</v>
      </c>
      <c r="H769" s="2">
        <f t="shared" si="11"/>
        <v>0</v>
      </c>
      <c r="I769" s="2" t="s">
        <v>22</v>
      </c>
      <c r="J769" s="2" t="s">
        <v>0</v>
      </c>
    </row>
    <row r="770" spans="1:10" ht="30" x14ac:dyDescent="0.25">
      <c r="A770" s="2">
        <v>2485943</v>
      </c>
      <c r="B770" s="2" t="s">
        <v>1432</v>
      </c>
      <c r="C770" s="2" t="s">
        <v>22</v>
      </c>
      <c r="D770" s="2" t="s">
        <v>1433</v>
      </c>
      <c r="E770" s="3">
        <v>0</v>
      </c>
      <c r="F770" s="2">
        <v>410</v>
      </c>
      <c r="G770" s="2" t="s">
        <v>48</v>
      </c>
      <c r="H770" s="2">
        <f t="shared" si="11"/>
        <v>0</v>
      </c>
      <c r="I770" s="2" t="s">
        <v>22</v>
      </c>
      <c r="J770" s="2" t="s">
        <v>0</v>
      </c>
    </row>
    <row r="771" spans="1:10" ht="30" x14ac:dyDescent="0.25">
      <c r="A771" s="2">
        <v>2485944</v>
      </c>
      <c r="B771" s="2" t="s">
        <v>1434</v>
      </c>
      <c r="C771" s="2" t="s">
        <v>22</v>
      </c>
      <c r="D771" s="2" t="s">
        <v>1435</v>
      </c>
      <c r="E771" s="3">
        <v>0</v>
      </c>
      <c r="F771" s="2">
        <v>3</v>
      </c>
      <c r="G771" s="2" t="s">
        <v>36</v>
      </c>
      <c r="H771" s="2">
        <f t="shared" ref="H771:H834" si="12">IF(ISNUMBER(VALUE(E771)),ROUND(SUM(ROUND(E771,2)*F771),2),"N")</f>
        <v>0</v>
      </c>
      <c r="I771" s="2" t="s">
        <v>22</v>
      </c>
      <c r="J771" s="2" t="s">
        <v>0</v>
      </c>
    </row>
    <row r="772" spans="1:10" ht="45" x14ac:dyDescent="0.25">
      <c r="A772" s="2">
        <v>2485945</v>
      </c>
      <c r="B772" s="2" t="s">
        <v>1436</v>
      </c>
      <c r="C772" s="2" t="s">
        <v>22</v>
      </c>
      <c r="D772" s="2" t="s">
        <v>1352</v>
      </c>
      <c r="E772" s="3">
        <v>0</v>
      </c>
      <c r="F772" s="2">
        <v>55</v>
      </c>
      <c r="G772" s="2" t="s">
        <v>48</v>
      </c>
      <c r="H772" s="2">
        <f t="shared" si="12"/>
        <v>0</v>
      </c>
      <c r="I772" s="2" t="s">
        <v>22</v>
      </c>
      <c r="J772" s="2" t="s">
        <v>0</v>
      </c>
    </row>
    <row r="773" spans="1:10" x14ac:dyDescent="0.25">
      <c r="A773" s="2">
        <v>2485946</v>
      </c>
      <c r="B773" s="2" t="s">
        <v>1437</v>
      </c>
      <c r="C773" s="2" t="s">
        <v>22</v>
      </c>
      <c r="D773" s="2" t="s">
        <v>1379</v>
      </c>
      <c r="E773" s="3">
        <v>0</v>
      </c>
      <c r="F773" s="2">
        <v>55</v>
      </c>
      <c r="G773" s="2" t="s">
        <v>48</v>
      </c>
      <c r="H773" s="2">
        <f t="shared" si="12"/>
        <v>0</v>
      </c>
      <c r="I773" s="2" t="s">
        <v>22</v>
      </c>
      <c r="J773" s="2" t="s">
        <v>0</v>
      </c>
    </row>
    <row r="774" spans="1:10" ht="30" x14ac:dyDescent="0.25">
      <c r="A774" s="2">
        <v>2485947</v>
      </c>
      <c r="B774" s="2" t="s">
        <v>1438</v>
      </c>
      <c r="C774" s="2" t="s">
        <v>22</v>
      </c>
      <c r="D774" s="2" t="s">
        <v>1439</v>
      </c>
      <c r="E774" s="3">
        <v>0</v>
      </c>
      <c r="F774" s="2">
        <v>50</v>
      </c>
      <c r="G774" s="2" t="s">
        <v>1240</v>
      </c>
      <c r="H774" s="2">
        <f t="shared" si="12"/>
        <v>0</v>
      </c>
      <c r="I774" s="2" t="s">
        <v>22</v>
      </c>
      <c r="J774" s="2" t="s">
        <v>0</v>
      </c>
    </row>
    <row r="775" spans="1:10" ht="30" x14ac:dyDescent="0.25">
      <c r="A775" s="2">
        <v>2485948</v>
      </c>
      <c r="B775" s="2" t="s">
        <v>1440</v>
      </c>
      <c r="C775" s="2" t="s">
        <v>22</v>
      </c>
      <c r="D775" s="2" t="s">
        <v>1441</v>
      </c>
      <c r="E775" s="3">
        <v>0</v>
      </c>
      <c r="F775" s="2">
        <v>350</v>
      </c>
      <c r="G775" s="2" t="s">
        <v>1240</v>
      </c>
      <c r="H775" s="2">
        <f t="shared" si="12"/>
        <v>0</v>
      </c>
      <c r="I775" s="2" t="s">
        <v>22</v>
      </c>
      <c r="J775" s="2" t="s">
        <v>0</v>
      </c>
    </row>
    <row r="776" spans="1:10" ht="30" x14ac:dyDescent="0.25">
      <c r="A776" s="2">
        <v>2485949</v>
      </c>
      <c r="B776" s="2" t="s">
        <v>1442</v>
      </c>
      <c r="C776" s="2" t="s">
        <v>22</v>
      </c>
      <c r="D776" s="2" t="s">
        <v>1396</v>
      </c>
      <c r="E776" s="3">
        <v>0</v>
      </c>
      <c r="F776" s="2">
        <v>250</v>
      </c>
      <c r="G776" s="2" t="s">
        <v>1240</v>
      </c>
      <c r="H776" s="2">
        <f t="shared" si="12"/>
        <v>0</v>
      </c>
      <c r="I776" s="2" t="s">
        <v>22</v>
      </c>
      <c r="J776" s="2" t="s">
        <v>0</v>
      </c>
    </row>
    <row r="777" spans="1:10" ht="30" x14ac:dyDescent="0.25">
      <c r="A777" s="2">
        <v>2485950</v>
      </c>
      <c r="B777" s="2" t="s">
        <v>1443</v>
      </c>
      <c r="C777" s="2" t="s">
        <v>22</v>
      </c>
      <c r="D777" s="2" t="s">
        <v>1398</v>
      </c>
      <c r="E777" s="3">
        <v>0</v>
      </c>
      <c r="F777" s="2">
        <v>600</v>
      </c>
      <c r="G777" s="2" t="s">
        <v>36</v>
      </c>
      <c r="H777" s="2">
        <f t="shared" si="12"/>
        <v>0</v>
      </c>
      <c r="I777" s="2" t="s">
        <v>22</v>
      </c>
      <c r="J777" s="2" t="s">
        <v>0</v>
      </c>
    </row>
    <row r="778" spans="1:10" x14ac:dyDescent="0.25">
      <c r="A778" s="2">
        <v>2485951</v>
      </c>
      <c r="B778" s="2" t="s">
        <v>1444</v>
      </c>
      <c r="C778" s="2" t="s">
        <v>22</v>
      </c>
      <c r="D778" s="2" t="s">
        <v>1445</v>
      </c>
      <c r="E778" s="3">
        <v>0</v>
      </c>
      <c r="F778" s="2">
        <v>600</v>
      </c>
      <c r="G778" s="2" t="s">
        <v>36</v>
      </c>
      <c r="H778" s="2">
        <f t="shared" si="12"/>
        <v>0</v>
      </c>
      <c r="I778" s="2" t="s">
        <v>22</v>
      </c>
      <c r="J778" s="2" t="s">
        <v>0</v>
      </c>
    </row>
    <row r="779" spans="1:10" ht="30" x14ac:dyDescent="0.25">
      <c r="A779" s="2">
        <v>2485952</v>
      </c>
      <c r="B779" s="2" t="s">
        <v>1446</v>
      </c>
      <c r="C779" s="2" t="s">
        <v>22</v>
      </c>
      <c r="D779" s="2" t="s">
        <v>1447</v>
      </c>
      <c r="E779" s="3">
        <v>0</v>
      </c>
      <c r="F779" s="2">
        <v>55</v>
      </c>
      <c r="G779" s="2" t="s">
        <v>48</v>
      </c>
      <c r="H779" s="2">
        <f t="shared" si="12"/>
        <v>0</v>
      </c>
      <c r="I779" s="2" t="s">
        <v>22</v>
      </c>
      <c r="J779" s="2" t="s">
        <v>0</v>
      </c>
    </row>
    <row r="780" spans="1:10" x14ac:dyDescent="0.25">
      <c r="A780" s="2">
        <v>2485953</v>
      </c>
      <c r="B780" s="2" t="s">
        <v>1448</v>
      </c>
      <c r="C780" s="2" t="s">
        <v>22</v>
      </c>
      <c r="D780" s="2" t="s">
        <v>1411</v>
      </c>
      <c r="E780" s="3">
        <v>0</v>
      </c>
      <c r="F780" s="2">
        <v>3</v>
      </c>
      <c r="G780" s="2" t="s">
        <v>36</v>
      </c>
      <c r="H780" s="2">
        <f t="shared" si="12"/>
        <v>0</v>
      </c>
      <c r="I780" s="2" t="s">
        <v>22</v>
      </c>
      <c r="J780" s="2" t="s">
        <v>0</v>
      </c>
    </row>
    <row r="781" spans="1:10" x14ac:dyDescent="0.25">
      <c r="A781" s="2">
        <v>2485954</v>
      </c>
      <c r="B781" s="2" t="s">
        <v>1449</v>
      </c>
      <c r="C781" s="2" t="s">
        <v>22</v>
      </c>
      <c r="D781" s="2" t="s">
        <v>1260</v>
      </c>
      <c r="E781" s="3">
        <v>0</v>
      </c>
      <c r="F781" s="2">
        <v>0.15</v>
      </c>
      <c r="G781" s="2" t="s">
        <v>39</v>
      </c>
      <c r="H781" s="2">
        <f t="shared" si="12"/>
        <v>0</v>
      </c>
      <c r="I781" s="2" t="s">
        <v>22</v>
      </c>
      <c r="J781" s="2" t="s">
        <v>0</v>
      </c>
    </row>
    <row r="782" spans="1:10" ht="30" x14ac:dyDescent="0.25">
      <c r="A782" s="2">
        <v>2485955</v>
      </c>
      <c r="B782" s="2" t="s">
        <v>1450</v>
      </c>
      <c r="C782" s="2" t="s">
        <v>22</v>
      </c>
      <c r="D782" s="2" t="s">
        <v>1451</v>
      </c>
      <c r="E782" s="3">
        <v>0</v>
      </c>
      <c r="F782" s="2">
        <v>15</v>
      </c>
      <c r="G782" s="2" t="s">
        <v>1079</v>
      </c>
      <c r="H782" s="2">
        <f t="shared" si="12"/>
        <v>0</v>
      </c>
      <c r="I782" s="2" t="s">
        <v>22</v>
      </c>
      <c r="J782" s="2" t="s">
        <v>0</v>
      </c>
    </row>
    <row r="783" spans="1:10" x14ac:dyDescent="0.25">
      <c r="A783" s="2">
        <v>2485956</v>
      </c>
      <c r="B783" s="2" t="s">
        <v>1452</v>
      </c>
      <c r="C783" s="2" t="s">
        <v>22</v>
      </c>
      <c r="D783" s="2" t="s">
        <v>763</v>
      </c>
      <c r="E783" s="3">
        <v>0</v>
      </c>
      <c r="F783" s="2">
        <v>1</v>
      </c>
      <c r="G783" s="2" t="s">
        <v>188</v>
      </c>
      <c r="H783" s="2">
        <f t="shared" si="12"/>
        <v>0</v>
      </c>
      <c r="I783" s="2" t="s">
        <v>22</v>
      </c>
      <c r="J783" s="2" t="s">
        <v>0</v>
      </c>
    </row>
    <row r="784" spans="1:10" x14ac:dyDescent="0.25">
      <c r="A784" s="2">
        <v>2485957</v>
      </c>
      <c r="B784" s="2" t="s">
        <v>1453</v>
      </c>
      <c r="C784" s="2" t="s">
        <v>22</v>
      </c>
      <c r="D784" s="2" t="s">
        <v>1073</v>
      </c>
      <c r="E784" s="3">
        <v>0</v>
      </c>
      <c r="F784" s="2">
        <v>6</v>
      </c>
      <c r="G784" s="2" t="s">
        <v>188</v>
      </c>
      <c r="H784" s="2">
        <f t="shared" si="12"/>
        <v>0</v>
      </c>
      <c r="I784" s="2" t="s">
        <v>22</v>
      </c>
      <c r="J784" s="2" t="s">
        <v>0</v>
      </c>
    </row>
    <row r="785" spans="1:10" x14ac:dyDescent="0.25">
      <c r="A785" s="2">
        <v>2485958</v>
      </c>
      <c r="B785" s="2" t="s">
        <v>1454</v>
      </c>
      <c r="C785" s="2" t="s">
        <v>22</v>
      </c>
      <c r="D785" s="2" t="s">
        <v>1455</v>
      </c>
      <c r="E785" s="2">
        <f>ROUND(H786,2)</f>
        <v>0</v>
      </c>
      <c r="F785" s="2">
        <v>1</v>
      </c>
      <c r="G785" s="2" t="s">
        <v>0</v>
      </c>
      <c r="H785" s="2">
        <f t="shared" si="12"/>
        <v>0</v>
      </c>
      <c r="I785" s="2" t="s">
        <v>22</v>
      </c>
      <c r="J785" s="2" t="s">
        <v>0</v>
      </c>
    </row>
    <row r="786" spans="1:10" x14ac:dyDescent="0.25">
      <c r="A786" s="2">
        <v>2485959</v>
      </c>
      <c r="B786" s="2" t="s">
        <v>1456</v>
      </c>
      <c r="C786" s="2" t="s">
        <v>179</v>
      </c>
      <c r="D786" s="2" t="s">
        <v>180</v>
      </c>
      <c r="E786" s="2">
        <f>ROUND(H787+H808+H816+H830+H851+H859,2)</f>
        <v>0</v>
      </c>
      <c r="F786" s="2">
        <v>1</v>
      </c>
      <c r="G786" s="2" t="s">
        <v>0</v>
      </c>
      <c r="H786" s="2">
        <f t="shared" si="12"/>
        <v>0</v>
      </c>
      <c r="I786" s="2" t="s">
        <v>22</v>
      </c>
      <c r="J786" s="2" t="s">
        <v>0</v>
      </c>
    </row>
    <row r="787" spans="1:10" x14ac:dyDescent="0.25">
      <c r="A787" s="2">
        <v>2485960</v>
      </c>
      <c r="B787" s="2" t="s">
        <v>1457</v>
      </c>
      <c r="C787" s="2" t="s">
        <v>22</v>
      </c>
      <c r="D787" s="2" t="s">
        <v>1458</v>
      </c>
      <c r="E787" s="2">
        <f>ROUND(H788+H789+H790+H791+H792+H793+H794+H795+H796+H797+H798+H799+H800+H801+H802+H803+H804+H805+H806+H807,2)</f>
        <v>0</v>
      </c>
      <c r="F787" s="2">
        <v>1</v>
      </c>
      <c r="G787" s="2" t="s">
        <v>0</v>
      </c>
      <c r="H787" s="2">
        <f t="shared" si="12"/>
        <v>0</v>
      </c>
      <c r="I787" s="2" t="s">
        <v>22</v>
      </c>
      <c r="J787" s="2" t="s">
        <v>0</v>
      </c>
    </row>
    <row r="788" spans="1:10" x14ac:dyDescent="0.25">
      <c r="A788" s="2">
        <v>2485961</v>
      </c>
      <c r="B788" s="2" t="s">
        <v>1459</v>
      </c>
      <c r="C788" s="2" t="s">
        <v>22</v>
      </c>
      <c r="D788" s="2" t="s">
        <v>1460</v>
      </c>
      <c r="E788" s="3">
        <v>0</v>
      </c>
      <c r="F788" s="2">
        <v>1</v>
      </c>
      <c r="G788" s="2" t="s">
        <v>36</v>
      </c>
      <c r="H788" s="2">
        <f t="shared" si="12"/>
        <v>0</v>
      </c>
      <c r="I788" s="2" t="s">
        <v>22</v>
      </c>
      <c r="J788" s="2" t="s">
        <v>0</v>
      </c>
    </row>
    <row r="789" spans="1:10" x14ac:dyDescent="0.25">
      <c r="A789" s="2">
        <v>2485962</v>
      </c>
      <c r="B789" s="2" t="s">
        <v>1461</v>
      </c>
      <c r="C789" s="2" t="s">
        <v>22</v>
      </c>
      <c r="D789" s="2" t="s">
        <v>1462</v>
      </c>
      <c r="E789" s="3">
        <v>0</v>
      </c>
      <c r="F789" s="2">
        <v>1</v>
      </c>
      <c r="G789" s="2" t="s">
        <v>36</v>
      </c>
      <c r="H789" s="2">
        <f t="shared" si="12"/>
        <v>0</v>
      </c>
      <c r="I789" s="2" t="s">
        <v>22</v>
      </c>
      <c r="J789" s="2" t="s">
        <v>0</v>
      </c>
    </row>
    <row r="790" spans="1:10" x14ac:dyDescent="0.25">
      <c r="A790" s="2">
        <v>2485963</v>
      </c>
      <c r="B790" s="2" t="s">
        <v>1463</v>
      </c>
      <c r="C790" s="2" t="s">
        <v>22</v>
      </c>
      <c r="D790" s="2" t="s">
        <v>1464</v>
      </c>
      <c r="E790" s="3">
        <v>0</v>
      </c>
      <c r="F790" s="2">
        <v>1</v>
      </c>
      <c r="G790" s="2" t="s">
        <v>36</v>
      </c>
      <c r="H790" s="2">
        <f t="shared" si="12"/>
        <v>0</v>
      </c>
      <c r="I790" s="2" t="s">
        <v>22</v>
      </c>
      <c r="J790" s="2" t="s">
        <v>0</v>
      </c>
    </row>
    <row r="791" spans="1:10" x14ac:dyDescent="0.25">
      <c r="A791" s="2">
        <v>2485964</v>
      </c>
      <c r="B791" s="2" t="s">
        <v>1465</v>
      </c>
      <c r="C791" s="2" t="s">
        <v>22</v>
      </c>
      <c r="D791" s="2" t="s">
        <v>1466</v>
      </c>
      <c r="E791" s="3">
        <v>0</v>
      </c>
      <c r="F791" s="2">
        <v>1</v>
      </c>
      <c r="G791" s="2" t="s">
        <v>36</v>
      </c>
      <c r="H791" s="2">
        <f t="shared" si="12"/>
        <v>0</v>
      </c>
      <c r="I791" s="2" t="s">
        <v>22</v>
      </c>
      <c r="J791" s="2" t="s">
        <v>0</v>
      </c>
    </row>
    <row r="792" spans="1:10" x14ac:dyDescent="0.25">
      <c r="A792" s="2">
        <v>2485965</v>
      </c>
      <c r="B792" s="2" t="s">
        <v>1467</v>
      </c>
      <c r="C792" s="2" t="s">
        <v>22</v>
      </c>
      <c r="D792" s="2" t="s">
        <v>1468</v>
      </c>
      <c r="E792" s="3">
        <v>0</v>
      </c>
      <c r="F792" s="2">
        <v>27</v>
      </c>
      <c r="G792" s="2" t="s">
        <v>36</v>
      </c>
      <c r="H792" s="2">
        <f t="shared" si="12"/>
        <v>0</v>
      </c>
      <c r="I792" s="2" t="s">
        <v>22</v>
      </c>
      <c r="J792" s="2" t="s">
        <v>0</v>
      </c>
    </row>
    <row r="793" spans="1:10" x14ac:dyDescent="0.25">
      <c r="A793" s="2">
        <v>2485966</v>
      </c>
      <c r="B793" s="2" t="s">
        <v>1469</v>
      </c>
      <c r="C793" s="2" t="s">
        <v>22</v>
      </c>
      <c r="D793" s="2" t="s">
        <v>1470</v>
      </c>
      <c r="E793" s="3">
        <v>0</v>
      </c>
      <c r="F793" s="2">
        <v>19</v>
      </c>
      <c r="G793" s="2" t="s">
        <v>36</v>
      </c>
      <c r="H793" s="2">
        <f t="shared" si="12"/>
        <v>0</v>
      </c>
      <c r="I793" s="2" t="s">
        <v>22</v>
      </c>
      <c r="J793" s="2" t="s">
        <v>0</v>
      </c>
    </row>
    <row r="794" spans="1:10" x14ac:dyDescent="0.25">
      <c r="A794" s="2">
        <v>2485967</v>
      </c>
      <c r="B794" s="2" t="s">
        <v>1471</v>
      </c>
      <c r="C794" s="2" t="s">
        <v>22</v>
      </c>
      <c r="D794" s="2" t="s">
        <v>1472</v>
      </c>
      <c r="E794" s="3">
        <v>0</v>
      </c>
      <c r="F794" s="2">
        <v>11</v>
      </c>
      <c r="G794" s="2" t="s">
        <v>36</v>
      </c>
      <c r="H794" s="2">
        <f t="shared" si="12"/>
        <v>0</v>
      </c>
      <c r="I794" s="2" t="s">
        <v>22</v>
      </c>
      <c r="J794" s="2" t="s">
        <v>0</v>
      </c>
    </row>
    <row r="795" spans="1:10" x14ac:dyDescent="0.25">
      <c r="A795" s="2">
        <v>2485968</v>
      </c>
      <c r="B795" s="2" t="s">
        <v>1473</v>
      </c>
      <c r="C795" s="2" t="s">
        <v>22</v>
      </c>
      <c r="D795" s="2" t="s">
        <v>1474</v>
      </c>
      <c r="E795" s="3">
        <v>0</v>
      </c>
      <c r="F795" s="2">
        <v>3</v>
      </c>
      <c r="G795" s="2" t="s">
        <v>36</v>
      </c>
      <c r="H795" s="2">
        <f t="shared" si="12"/>
        <v>0</v>
      </c>
      <c r="I795" s="2" t="s">
        <v>22</v>
      </c>
      <c r="J795" s="2" t="s">
        <v>0</v>
      </c>
    </row>
    <row r="796" spans="1:10" x14ac:dyDescent="0.25">
      <c r="A796" s="2">
        <v>2485969</v>
      </c>
      <c r="B796" s="2" t="s">
        <v>1475</v>
      </c>
      <c r="C796" s="2" t="s">
        <v>22</v>
      </c>
      <c r="D796" s="2" t="s">
        <v>1476</v>
      </c>
      <c r="E796" s="3">
        <v>0</v>
      </c>
      <c r="F796" s="2">
        <v>11</v>
      </c>
      <c r="G796" s="2" t="s">
        <v>36</v>
      </c>
      <c r="H796" s="2">
        <f t="shared" si="12"/>
        <v>0</v>
      </c>
      <c r="I796" s="2" t="s">
        <v>22</v>
      </c>
      <c r="J796" s="2" t="s">
        <v>0</v>
      </c>
    </row>
    <row r="797" spans="1:10" x14ac:dyDescent="0.25">
      <c r="A797" s="2">
        <v>2485970</v>
      </c>
      <c r="B797" s="2" t="s">
        <v>1477</v>
      </c>
      <c r="C797" s="2" t="s">
        <v>22</v>
      </c>
      <c r="D797" s="2" t="s">
        <v>1478</v>
      </c>
      <c r="E797" s="3">
        <v>0</v>
      </c>
      <c r="F797" s="2">
        <v>2</v>
      </c>
      <c r="G797" s="2" t="s">
        <v>36</v>
      </c>
      <c r="H797" s="2">
        <f t="shared" si="12"/>
        <v>0</v>
      </c>
      <c r="I797" s="2" t="s">
        <v>22</v>
      </c>
      <c r="J797" s="2" t="s">
        <v>0</v>
      </c>
    </row>
    <row r="798" spans="1:10" x14ac:dyDescent="0.25">
      <c r="A798" s="2">
        <v>2485971</v>
      </c>
      <c r="B798" s="2" t="s">
        <v>1479</v>
      </c>
      <c r="C798" s="2" t="s">
        <v>22</v>
      </c>
      <c r="D798" s="2" t="s">
        <v>1480</v>
      </c>
      <c r="E798" s="3">
        <v>0</v>
      </c>
      <c r="F798" s="2">
        <v>2</v>
      </c>
      <c r="G798" s="2" t="s">
        <v>36</v>
      </c>
      <c r="H798" s="2">
        <f t="shared" si="12"/>
        <v>0</v>
      </c>
      <c r="I798" s="2" t="s">
        <v>22</v>
      </c>
      <c r="J798" s="2" t="s">
        <v>0</v>
      </c>
    </row>
    <row r="799" spans="1:10" x14ac:dyDescent="0.25">
      <c r="A799" s="2">
        <v>2485972</v>
      </c>
      <c r="B799" s="2" t="s">
        <v>1481</v>
      </c>
      <c r="C799" s="2" t="s">
        <v>22</v>
      </c>
      <c r="D799" s="2" t="s">
        <v>1482</v>
      </c>
      <c r="E799" s="3">
        <v>0</v>
      </c>
      <c r="F799" s="2">
        <v>10</v>
      </c>
      <c r="G799" s="2" t="s">
        <v>36</v>
      </c>
      <c r="H799" s="2">
        <f t="shared" si="12"/>
        <v>0</v>
      </c>
      <c r="I799" s="2" t="s">
        <v>22</v>
      </c>
      <c r="J799" s="2" t="s">
        <v>0</v>
      </c>
    </row>
    <row r="800" spans="1:10" x14ac:dyDescent="0.25">
      <c r="A800" s="2">
        <v>2485973</v>
      </c>
      <c r="B800" s="2" t="s">
        <v>1483</v>
      </c>
      <c r="C800" s="2" t="s">
        <v>22</v>
      </c>
      <c r="D800" s="2" t="s">
        <v>1484</v>
      </c>
      <c r="E800" s="3">
        <v>0</v>
      </c>
      <c r="F800" s="2">
        <v>1</v>
      </c>
      <c r="G800" s="2" t="s">
        <v>36</v>
      </c>
      <c r="H800" s="2">
        <f t="shared" si="12"/>
        <v>0</v>
      </c>
      <c r="I800" s="2" t="s">
        <v>22</v>
      </c>
      <c r="J800" s="2" t="s">
        <v>0</v>
      </c>
    </row>
    <row r="801" spans="1:10" x14ac:dyDescent="0.25">
      <c r="A801" s="2">
        <v>2485974</v>
      </c>
      <c r="B801" s="2" t="s">
        <v>1485</v>
      </c>
      <c r="C801" s="2" t="s">
        <v>22</v>
      </c>
      <c r="D801" s="2" t="s">
        <v>1486</v>
      </c>
      <c r="E801" s="3">
        <v>0</v>
      </c>
      <c r="F801" s="2">
        <v>5</v>
      </c>
      <c r="G801" s="2" t="s">
        <v>36</v>
      </c>
      <c r="H801" s="2">
        <f t="shared" si="12"/>
        <v>0</v>
      </c>
      <c r="I801" s="2" t="s">
        <v>22</v>
      </c>
      <c r="J801" s="2" t="s">
        <v>0</v>
      </c>
    </row>
    <row r="802" spans="1:10" x14ac:dyDescent="0.25">
      <c r="A802" s="2">
        <v>2485975</v>
      </c>
      <c r="B802" s="2" t="s">
        <v>1487</v>
      </c>
      <c r="C802" s="2" t="s">
        <v>22</v>
      </c>
      <c r="D802" s="2" t="s">
        <v>1488</v>
      </c>
      <c r="E802" s="3">
        <v>0</v>
      </c>
      <c r="F802" s="2">
        <v>3</v>
      </c>
      <c r="G802" s="2" t="s">
        <v>36</v>
      </c>
      <c r="H802" s="2">
        <f t="shared" si="12"/>
        <v>0</v>
      </c>
      <c r="I802" s="2" t="s">
        <v>22</v>
      </c>
      <c r="J802" s="2" t="s">
        <v>0</v>
      </c>
    </row>
    <row r="803" spans="1:10" x14ac:dyDescent="0.25">
      <c r="A803" s="2">
        <v>2485976</v>
      </c>
      <c r="B803" s="2" t="s">
        <v>1489</v>
      </c>
      <c r="C803" s="2" t="s">
        <v>22</v>
      </c>
      <c r="D803" s="2" t="s">
        <v>1490</v>
      </c>
      <c r="E803" s="3">
        <v>0</v>
      </c>
      <c r="F803" s="2">
        <v>11</v>
      </c>
      <c r="G803" s="2" t="s">
        <v>36</v>
      </c>
      <c r="H803" s="2">
        <f t="shared" si="12"/>
        <v>0</v>
      </c>
      <c r="I803" s="2" t="s">
        <v>22</v>
      </c>
      <c r="J803" s="2" t="s">
        <v>0</v>
      </c>
    </row>
    <row r="804" spans="1:10" x14ac:dyDescent="0.25">
      <c r="A804" s="2">
        <v>2485977</v>
      </c>
      <c r="B804" s="2" t="s">
        <v>1491</v>
      </c>
      <c r="C804" s="2" t="s">
        <v>22</v>
      </c>
      <c r="D804" s="2" t="s">
        <v>1492</v>
      </c>
      <c r="E804" s="3">
        <v>0</v>
      </c>
      <c r="F804" s="2">
        <v>2</v>
      </c>
      <c r="G804" s="2" t="s">
        <v>36</v>
      </c>
      <c r="H804" s="2">
        <f t="shared" si="12"/>
        <v>0</v>
      </c>
      <c r="I804" s="2" t="s">
        <v>22</v>
      </c>
      <c r="J804" s="2" t="s">
        <v>0</v>
      </c>
    </row>
    <row r="805" spans="1:10" x14ac:dyDescent="0.25">
      <c r="A805" s="2">
        <v>2485978</v>
      </c>
      <c r="B805" s="2" t="s">
        <v>1493</v>
      </c>
      <c r="C805" s="2" t="s">
        <v>22</v>
      </c>
      <c r="D805" s="2" t="s">
        <v>1494</v>
      </c>
      <c r="E805" s="3">
        <v>0</v>
      </c>
      <c r="F805" s="2">
        <v>10</v>
      </c>
      <c r="G805" s="2" t="s">
        <v>36</v>
      </c>
      <c r="H805" s="2">
        <f t="shared" si="12"/>
        <v>0</v>
      </c>
      <c r="I805" s="2" t="s">
        <v>22</v>
      </c>
      <c r="J805" s="2" t="s">
        <v>0</v>
      </c>
    </row>
    <row r="806" spans="1:10" x14ac:dyDescent="0.25">
      <c r="A806" s="2">
        <v>2485979</v>
      </c>
      <c r="B806" s="2" t="s">
        <v>1495</v>
      </c>
      <c r="C806" s="2" t="s">
        <v>22</v>
      </c>
      <c r="D806" s="2" t="s">
        <v>1496</v>
      </c>
      <c r="E806" s="3">
        <v>0</v>
      </c>
      <c r="F806" s="2">
        <v>2</v>
      </c>
      <c r="G806" s="2" t="s">
        <v>36</v>
      </c>
      <c r="H806" s="2">
        <f t="shared" si="12"/>
        <v>0</v>
      </c>
      <c r="I806" s="2" t="s">
        <v>22</v>
      </c>
      <c r="J806" s="2" t="s">
        <v>0</v>
      </c>
    </row>
    <row r="807" spans="1:10" x14ac:dyDescent="0.25">
      <c r="A807" s="2">
        <v>2485980</v>
      </c>
      <c r="B807" s="2" t="s">
        <v>1497</v>
      </c>
      <c r="C807" s="2" t="s">
        <v>22</v>
      </c>
      <c r="D807" s="2" t="s">
        <v>1498</v>
      </c>
      <c r="E807" s="3">
        <v>0</v>
      </c>
      <c r="F807" s="2">
        <v>1</v>
      </c>
      <c r="G807" s="2" t="s">
        <v>36</v>
      </c>
      <c r="H807" s="2">
        <f t="shared" si="12"/>
        <v>0</v>
      </c>
      <c r="I807" s="2" t="s">
        <v>22</v>
      </c>
      <c r="J807" s="2" t="s">
        <v>0</v>
      </c>
    </row>
    <row r="808" spans="1:10" x14ac:dyDescent="0.25">
      <c r="A808" s="2">
        <v>2485981</v>
      </c>
      <c r="B808" s="2" t="s">
        <v>1499</v>
      </c>
      <c r="C808" s="2" t="s">
        <v>22</v>
      </c>
      <c r="D808" s="2" t="s">
        <v>1500</v>
      </c>
      <c r="E808" s="2">
        <f>ROUND(H809+H810+H811+H812+H813+H814+H815,2)</f>
        <v>0</v>
      </c>
      <c r="F808" s="2">
        <v>1</v>
      </c>
      <c r="G808" s="2" t="s">
        <v>0</v>
      </c>
      <c r="H808" s="2">
        <f t="shared" si="12"/>
        <v>0</v>
      </c>
      <c r="I808" s="2" t="s">
        <v>22</v>
      </c>
      <c r="J808" s="2" t="s">
        <v>0</v>
      </c>
    </row>
    <row r="809" spans="1:10" x14ac:dyDescent="0.25">
      <c r="A809" s="2">
        <v>2485982</v>
      </c>
      <c r="B809" s="2" t="s">
        <v>1501</v>
      </c>
      <c r="C809" s="2" t="s">
        <v>22</v>
      </c>
      <c r="D809" s="2" t="s">
        <v>1502</v>
      </c>
      <c r="E809" s="3">
        <v>0</v>
      </c>
      <c r="F809" s="2">
        <v>1</v>
      </c>
      <c r="G809" s="2" t="s">
        <v>36</v>
      </c>
      <c r="H809" s="2">
        <f t="shared" si="12"/>
        <v>0</v>
      </c>
      <c r="I809" s="2" t="s">
        <v>22</v>
      </c>
      <c r="J809" s="2" t="s">
        <v>0</v>
      </c>
    </row>
    <row r="810" spans="1:10" x14ac:dyDescent="0.25">
      <c r="A810" s="2">
        <v>2485983</v>
      </c>
      <c r="B810" s="2" t="s">
        <v>1503</v>
      </c>
      <c r="C810" s="2" t="s">
        <v>22</v>
      </c>
      <c r="D810" s="2" t="s">
        <v>1504</v>
      </c>
      <c r="E810" s="3">
        <v>0</v>
      </c>
      <c r="F810" s="2">
        <v>1</v>
      </c>
      <c r="G810" s="2" t="s">
        <v>36</v>
      </c>
      <c r="H810" s="2">
        <f t="shared" si="12"/>
        <v>0</v>
      </c>
      <c r="I810" s="2" t="s">
        <v>22</v>
      </c>
      <c r="J810" s="2" t="s">
        <v>0</v>
      </c>
    </row>
    <row r="811" spans="1:10" x14ac:dyDescent="0.25">
      <c r="A811" s="2">
        <v>2485984</v>
      </c>
      <c r="B811" s="2" t="s">
        <v>1505</v>
      </c>
      <c r="C811" s="2" t="s">
        <v>22</v>
      </c>
      <c r="D811" s="2" t="s">
        <v>1506</v>
      </c>
      <c r="E811" s="3">
        <v>0</v>
      </c>
      <c r="F811" s="2">
        <v>1</v>
      </c>
      <c r="G811" s="2" t="s">
        <v>36</v>
      </c>
      <c r="H811" s="2">
        <f t="shared" si="12"/>
        <v>0</v>
      </c>
      <c r="I811" s="2" t="s">
        <v>22</v>
      </c>
      <c r="J811" s="2" t="s">
        <v>0</v>
      </c>
    </row>
    <row r="812" spans="1:10" x14ac:dyDescent="0.25">
      <c r="A812" s="2">
        <v>2485985</v>
      </c>
      <c r="B812" s="2" t="s">
        <v>1507</v>
      </c>
      <c r="C812" s="2" t="s">
        <v>22</v>
      </c>
      <c r="D812" s="2" t="s">
        <v>1508</v>
      </c>
      <c r="E812" s="3">
        <v>0</v>
      </c>
      <c r="F812" s="2">
        <v>1</v>
      </c>
      <c r="G812" s="2" t="s">
        <v>36</v>
      </c>
      <c r="H812" s="2">
        <f t="shared" si="12"/>
        <v>0</v>
      </c>
      <c r="I812" s="2" t="s">
        <v>22</v>
      </c>
      <c r="J812" s="2" t="s">
        <v>0</v>
      </c>
    </row>
    <row r="813" spans="1:10" x14ac:dyDescent="0.25">
      <c r="A813" s="2">
        <v>2485986</v>
      </c>
      <c r="B813" s="2" t="s">
        <v>1509</v>
      </c>
      <c r="C813" s="2" t="s">
        <v>22</v>
      </c>
      <c r="D813" s="2" t="s">
        <v>1510</v>
      </c>
      <c r="E813" s="3">
        <v>0</v>
      </c>
      <c r="F813" s="2">
        <v>1</v>
      </c>
      <c r="G813" s="2" t="s">
        <v>36</v>
      </c>
      <c r="H813" s="2">
        <f t="shared" si="12"/>
        <v>0</v>
      </c>
      <c r="I813" s="2" t="s">
        <v>22</v>
      </c>
      <c r="J813" s="2" t="s">
        <v>0</v>
      </c>
    </row>
    <row r="814" spans="1:10" x14ac:dyDescent="0.25">
      <c r="A814" s="2">
        <v>2485987</v>
      </c>
      <c r="B814" s="2" t="s">
        <v>1511</v>
      </c>
      <c r="C814" s="2" t="s">
        <v>22</v>
      </c>
      <c r="D814" s="2" t="s">
        <v>1512</v>
      </c>
      <c r="E814" s="3">
        <v>0</v>
      </c>
      <c r="F814" s="2">
        <v>1</v>
      </c>
      <c r="G814" s="2" t="s">
        <v>36</v>
      </c>
      <c r="H814" s="2">
        <f t="shared" si="12"/>
        <v>0</v>
      </c>
      <c r="I814" s="2" t="s">
        <v>22</v>
      </c>
      <c r="J814" s="2" t="s">
        <v>0</v>
      </c>
    </row>
    <row r="815" spans="1:10" x14ac:dyDescent="0.25">
      <c r="A815" s="2">
        <v>2485988</v>
      </c>
      <c r="B815" s="2" t="s">
        <v>1513</v>
      </c>
      <c r="C815" s="2" t="s">
        <v>22</v>
      </c>
      <c r="D815" s="2" t="s">
        <v>1514</v>
      </c>
      <c r="E815" s="3">
        <v>0</v>
      </c>
      <c r="F815" s="2">
        <v>46</v>
      </c>
      <c r="G815" s="2" t="s">
        <v>36</v>
      </c>
      <c r="H815" s="2">
        <f t="shared" si="12"/>
        <v>0</v>
      </c>
      <c r="I815" s="2" t="s">
        <v>22</v>
      </c>
      <c r="J815" s="2" t="s">
        <v>0</v>
      </c>
    </row>
    <row r="816" spans="1:10" x14ac:dyDescent="0.25">
      <c r="A816" s="2">
        <v>2485989</v>
      </c>
      <c r="B816" s="2" t="s">
        <v>1515</v>
      </c>
      <c r="C816" s="2" t="s">
        <v>22</v>
      </c>
      <c r="D816" s="2" t="s">
        <v>1516</v>
      </c>
      <c r="E816" s="2">
        <f>ROUND(H817+H818+H819+H820+H821+H822+H823+H824+H825+H826+H827+H828+H829,2)</f>
        <v>0</v>
      </c>
      <c r="F816" s="2">
        <v>1</v>
      </c>
      <c r="G816" s="2" t="s">
        <v>0</v>
      </c>
      <c r="H816" s="2">
        <f t="shared" si="12"/>
        <v>0</v>
      </c>
      <c r="I816" s="2" t="s">
        <v>22</v>
      </c>
      <c r="J816" s="2" t="s">
        <v>0</v>
      </c>
    </row>
    <row r="817" spans="1:10" x14ac:dyDescent="0.25">
      <c r="A817" s="2">
        <v>2485990</v>
      </c>
      <c r="B817" s="2" t="s">
        <v>1517</v>
      </c>
      <c r="C817" s="2" t="s">
        <v>22</v>
      </c>
      <c r="D817" s="2" t="s">
        <v>1518</v>
      </c>
      <c r="E817" s="3">
        <v>0</v>
      </c>
      <c r="F817" s="2">
        <v>8</v>
      </c>
      <c r="G817" s="2" t="s">
        <v>36</v>
      </c>
      <c r="H817" s="2">
        <f t="shared" si="12"/>
        <v>0</v>
      </c>
      <c r="I817" s="2" t="s">
        <v>22</v>
      </c>
      <c r="J817" s="2" t="s">
        <v>0</v>
      </c>
    </row>
    <row r="818" spans="1:10" x14ac:dyDescent="0.25">
      <c r="A818" s="2">
        <v>2485991</v>
      </c>
      <c r="B818" s="2" t="s">
        <v>1519</v>
      </c>
      <c r="C818" s="2" t="s">
        <v>22</v>
      </c>
      <c r="D818" s="2" t="s">
        <v>1520</v>
      </c>
      <c r="E818" s="3">
        <v>0</v>
      </c>
      <c r="F818" s="2">
        <v>2</v>
      </c>
      <c r="G818" s="2" t="s">
        <v>36</v>
      </c>
      <c r="H818" s="2">
        <f t="shared" si="12"/>
        <v>0</v>
      </c>
      <c r="I818" s="2" t="s">
        <v>22</v>
      </c>
      <c r="J818" s="2" t="s">
        <v>0</v>
      </c>
    </row>
    <row r="819" spans="1:10" x14ac:dyDescent="0.25">
      <c r="A819" s="2">
        <v>2485992</v>
      </c>
      <c r="B819" s="2" t="s">
        <v>1521</v>
      </c>
      <c r="C819" s="2" t="s">
        <v>22</v>
      </c>
      <c r="D819" s="2" t="s">
        <v>1522</v>
      </c>
      <c r="E819" s="3">
        <v>0</v>
      </c>
      <c r="F819" s="2">
        <v>1</v>
      </c>
      <c r="G819" s="2" t="s">
        <v>36</v>
      </c>
      <c r="H819" s="2">
        <f t="shared" si="12"/>
        <v>0</v>
      </c>
      <c r="I819" s="2" t="s">
        <v>22</v>
      </c>
      <c r="J819" s="2" t="s">
        <v>0</v>
      </c>
    </row>
    <row r="820" spans="1:10" x14ac:dyDescent="0.25">
      <c r="A820" s="2">
        <v>2485993</v>
      </c>
      <c r="B820" s="2" t="s">
        <v>1523</v>
      </c>
      <c r="C820" s="2" t="s">
        <v>22</v>
      </c>
      <c r="D820" s="2" t="s">
        <v>1524</v>
      </c>
      <c r="E820" s="3">
        <v>0</v>
      </c>
      <c r="F820" s="2">
        <v>11</v>
      </c>
      <c r="G820" s="2" t="s">
        <v>36</v>
      </c>
      <c r="H820" s="2">
        <f t="shared" si="12"/>
        <v>0</v>
      </c>
      <c r="I820" s="2" t="s">
        <v>22</v>
      </c>
      <c r="J820" s="2" t="s">
        <v>0</v>
      </c>
    </row>
    <row r="821" spans="1:10" x14ac:dyDescent="0.25">
      <c r="A821" s="2">
        <v>2485994</v>
      </c>
      <c r="B821" s="2" t="s">
        <v>1525</v>
      </c>
      <c r="C821" s="2" t="s">
        <v>22</v>
      </c>
      <c r="D821" s="2" t="s">
        <v>1526</v>
      </c>
      <c r="E821" s="3">
        <v>0</v>
      </c>
      <c r="F821" s="2">
        <v>1</v>
      </c>
      <c r="G821" s="2" t="s">
        <v>36</v>
      </c>
      <c r="H821" s="2">
        <f t="shared" si="12"/>
        <v>0</v>
      </c>
      <c r="I821" s="2" t="s">
        <v>22</v>
      </c>
      <c r="J821" s="2" t="s">
        <v>0</v>
      </c>
    </row>
    <row r="822" spans="1:10" x14ac:dyDescent="0.25">
      <c r="A822" s="2">
        <v>2485995</v>
      </c>
      <c r="B822" s="2" t="s">
        <v>1527</v>
      </c>
      <c r="C822" s="2" t="s">
        <v>22</v>
      </c>
      <c r="D822" s="2" t="s">
        <v>1528</v>
      </c>
      <c r="E822" s="3">
        <v>0</v>
      </c>
      <c r="F822" s="2">
        <v>11</v>
      </c>
      <c r="G822" s="2" t="s">
        <v>36</v>
      </c>
      <c r="H822" s="2">
        <f t="shared" si="12"/>
        <v>0</v>
      </c>
      <c r="I822" s="2" t="s">
        <v>22</v>
      </c>
      <c r="J822" s="2" t="s">
        <v>0</v>
      </c>
    </row>
    <row r="823" spans="1:10" x14ac:dyDescent="0.25">
      <c r="A823" s="2">
        <v>2485996</v>
      </c>
      <c r="B823" s="2" t="s">
        <v>1529</v>
      </c>
      <c r="C823" s="2" t="s">
        <v>22</v>
      </c>
      <c r="D823" s="2" t="s">
        <v>1530</v>
      </c>
      <c r="E823" s="3">
        <v>0</v>
      </c>
      <c r="F823" s="2">
        <v>19</v>
      </c>
      <c r="G823" s="2" t="s">
        <v>36</v>
      </c>
      <c r="H823" s="2">
        <f t="shared" si="12"/>
        <v>0</v>
      </c>
      <c r="I823" s="2" t="s">
        <v>22</v>
      </c>
      <c r="J823" s="2" t="s">
        <v>0</v>
      </c>
    </row>
    <row r="824" spans="1:10" x14ac:dyDescent="0.25">
      <c r="A824" s="2">
        <v>2485997</v>
      </c>
      <c r="B824" s="2" t="s">
        <v>1531</v>
      </c>
      <c r="C824" s="2" t="s">
        <v>22</v>
      </c>
      <c r="D824" s="2" t="s">
        <v>1532</v>
      </c>
      <c r="E824" s="3">
        <v>0</v>
      </c>
      <c r="F824" s="2">
        <v>12</v>
      </c>
      <c r="G824" s="2" t="s">
        <v>36</v>
      </c>
      <c r="H824" s="2">
        <f t="shared" si="12"/>
        <v>0</v>
      </c>
      <c r="I824" s="2" t="s">
        <v>22</v>
      </c>
      <c r="J824" s="2" t="s">
        <v>0</v>
      </c>
    </row>
    <row r="825" spans="1:10" x14ac:dyDescent="0.25">
      <c r="A825" s="2">
        <v>2485998</v>
      </c>
      <c r="B825" s="2" t="s">
        <v>1533</v>
      </c>
      <c r="C825" s="2" t="s">
        <v>22</v>
      </c>
      <c r="D825" s="2" t="s">
        <v>1535</v>
      </c>
      <c r="E825" s="3">
        <v>0</v>
      </c>
      <c r="F825" s="2">
        <v>120</v>
      </c>
      <c r="G825" s="2" t="s">
        <v>1534</v>
      </c>
      <c r="H825" s="2">
        <f t="shared" si="12"/>
        <v>0</v>
      </c>
      <c r="I825" s="2" t="s">
        <v>22</v>
      </c>
      <c r="J825" s="2" t="s">
        <v>0</v>
      </c>
    </row>
    <row r="826" spans="1:10" x14ac:dyDescent="0.25">
      <c r="A826" s="2">
        <v>2485999</v>
      </c>
      <c r="B826" s="2" t="s">
        <v>1536</v>
      </c>
      <c r="C826" s="2" t="s">
        <v>22</v>
      </c>
      <c r="D826" s="2" t="s">
        <v>1537</v>
      </c>
      <c r="E826" s="3">
        <v>0</v>
      </c>
      <c r="F826" s="2">
        <v>830</v>
      </c>
      <c r="G826" s="2" t="s">
        <v>1534</v>
      </c>
      <c r="H826" s="2">
        <f t="shared" si="12"/>
        <v>0</v>
      </c>
      <c r="I826" s="2" t="s">
        <v>22</v>
      </c>
      <c r="J826" s="2" t="s">
        <v>0</v>
      </c>
    </row>
    <row r="827" spans="1:10" x14ac:dyDescent="0.25">
      <c r="A827" s="2">
        <v>2486000</v>
      </c>
      <c r="B827" s="2" t="s">
        <v>1538</v>
      </c>
      <c r="C827" s="2" t="s">
        <v>22</v>
      </c>
      <c r="D827" s="2" t="s">
        <v>1539</v>
      </c>
      <c r="E827" s="3">
        <v>0</v>
      </c>
      <c r="F827" s="2">
        <v>115</v>
      </c>
      <c r="G827" s="2" t="s">
        <v>36</v>
      </c>
      <c r="H827" s="2">
        <f t="shared" si="12"/>
        <v>0</v>
      </c>
      <c r="I827" s="2" t="s">
        <v>22</v>
      </c>
      <c r="J827" s="2" t="s">
        <v>0</v>
      </c>
    </row>
    <row r="828" spans="1:10" x14ac:dyDescent="0.25">
      <c r="A828" s="2">
        <v>2486001</v>
      </c>
      <c r="B828" s="2" t="s">
        <v>1540</v>
      </c>
      <c r="C828" s="2" t="s">
        <v>22</v>
      </c>
      <c r="D828" s="2" t="s">
        <v>1541</v>
      </c>
      <c r="E828" s="3">
        <v>0</v>
      </c>
      <c r="F828" s="2">
        <v>10</v>
      </c>
      <c r="G828" s="2" t="s">
        <v>36</v>
      </c>
      <c r="H828" s="2">
        <f t="shared" si="12"/>
        <v>0</v>
      </c>
      <c r="I828" s="2" t="s">
        <v>22</v>
      </c>
      <c r="J828" s="2" t="s">
        <v>0</v>
      </c>
    </row>
    <row r="829" spans="1:10" x14ac:dyDescent="0.25">
      <c r="A829" s="2">
        <v>2486002</v>
      </c>
      <c r="B829" s="2" t="s">
        <v>1542</v>
      </c>
      <c r="C829" s="2" t="s">
        <v>22</v>
      </c>
      <c r="D829" s="2" t="s">
        <v>1543</v>
      </c>
      <c r="E829" s="3">
        <v>0</v>
      </c>
      <c r="F829" s="2">
        <v>3</v>
      </c>
      <c r="G829" s="2" t="s">
        <v>36</v>
      </c>
      <c r="H829" s="2">
        <f t="shared" si="12"/>
        <v>0</v>
      </c>
      <c r="I829" s="2" t="s">
        <v>22</v>
      </c>
      <c r="J829" s="2" t="s">
        <v>0</v>
      </c>
    </row>
    <row r="830" spans="1:10" x14ac:dyDescent="0.25">
      <c r="A830" s="2">
        <v>2486003</v>
      </c>
      <c r="B830" s="2" t="s">
        <v>1544</v>
      </c>
      <c r="C830" s="2" t="s">
        <v>22</v>
      </c>
      <c r="D830" s="2" t="s">
        <v>1545</v>
      </c>
      <c r="E830" s="2">
        <f>ROUND(H831+H832+H833+H834+H835+H836+H837+H838+H839+H840+H841+H842+H843+H844+H845+H846+H847+H848+H849+H850,2)</f>
        <v>0</v>
      </c>
      <c r="F830" s="2">
        <v>1</v>
      </c>
      <c r="G830" s="2" t="s">
        <v>0</v>
      </c>
      <c r="H830" s="2">
        <f t="shared" si="12"/>
        <v>0</v>
      </c>
      <c r="I830" s="2" t="s">
        <v>22</v>
      </c>
      <c r="J830" s="2" t="s">
        <v>0</v>
      </c>
    </row>
    <row r="831" spans="1:10" x14ac:dyDescent="0.25">
      <c r="A831" s="2">
        <v>2486004</v>
      </c>
      <c r="B831" s="2" t="s">
        <v>1546</v>
      </c>
      <c r="C831" s="2" t="s">
        <v>22</v>
      </c>
      <c r="D831" s="2" t="s">
        <v>1460</v>
      </c>
      <c r="E831" s="3">
        <v>0</v>
      </c>
      <c r="F831" s="2">
        <v>1</v>
      </c>
      <c r="G831" s="2" t="s">
        <v>36</v>
      </c>
      <c r="H831" s="2">
        <f t="shared" si="12"/>
        <v>0</v>
      </c>
      <c r="I831" s="2" t="s">
        <v>22</v>
      </c>
      <c r="J831" s="2" t="s">
        <v>0</v>
      </c>
    </row>
    <row r="832" spans="1:10" x14ac:dyDescent="0.25">
      <c r="A832" s="2">
        <v>2486005</v>
      </c>
      <c r="B832" s="2" t="s">
        <v>1547</v>
      </c>
      <c r="C832" s="2" t="s">
        <v>22</v>
      </c>
      <c r="D832" s="2" t="s">
        <v>1462</v>
      </c>
      <c r="E832" s="3">
        <v>0</v>
      </c>
      <c r="F832" s="2">
        <v>1</v>
      </c>
      <c r="G832" s="2" t="s">
        <v>36</v>
      </c>
      <c r="H832" s="2">
        <f t="shared" si="12"/>
        <v>0</v>
      </c>
      <c r="I832" s="2" t="s">
        <v>22</v>
      </c>
      <c r="J832" s="2" t="s">
        <v>0</v>
      </c>
    </row>
    <row r="833" spans="1:10" x14ac:dyDescent="0.25">
      <c r="A833" s="2">
        <v>2486006</v>
      </c>
      <c r="B833" s="2" t="s">
        <v>1548</v>
      </c>
      <c r="C833" s="2" t="s">
        <v>22</v>
      </c>
      <c r="D833" s="2" t="s">
        <v>1464</v>
      </c>
      <c r="E833" s="3">
        <v>0</v>
      </c>
      <c r="F833" s="2">
        <v>1</v>
      </c>
      <c r="G833" s="2" t="s">
        <v>36</v>
      </c>
      <c r="H833" s="2">
        <f t="shared" si="12"/>
        <v>0</v>
      </c>
      <c r="I833" s="2" t="s">
        <v>22</v>
      </c>
      <c r="J833" s="2" t="s">
        <v>0</v>
      </c>
    </row>
    <row r="834" spans="1:10" x14ac:dyDescent="0.25">
      <c r="A834" s="2">
        <v>2486007</v>
      </c>
      <c r="B834" s="2" t="s">
        <v>1549</v>
      </c>
      <c r="C834" s="2" t="s">
        <v>22</v>
      </c>
      <c r="D834" s="2" t="s">
        <v>1466</v>
      </c>
      <c r="E834" s="3">
        <v>0</v>
      </c>
      <c r="F834" s="2">
        <v>1</v>
      </c>
      <c r="G834" s="2" t="s">
        <v>36</v>
      </c>
      <c r="H834" s="2">
        <f t="shared" si="12"/>
        <v>0</v>
      </c>
      <c r="I834" s="2" t="s">
        <v>22</v>
      </c>
      <c r="J834" s="2" t="s">
        <v>0</v>
      </c>
    </row>
    <row r="835" spans="1:10" x14ac:dyDescent="0.25">
      <c r="A835" s="2">
        <v>2486008</v>
      </c>
      <c r="B835" s="2" t="s">
        <v>1550</v>
      </c>
      <c r="C835" s="2" t="s">
        <v>22</v>
      </c>
      <c r="D835" s="2" t="s">
        <v>1468</v>
      </c>
      <c r="E835" s="3">
        <v>0</v>
      </c>
      <c r="F835" s="2">
        <v>27</v>
      </c>
      <c r="G835" s="2" t="s">
        <v>36</v>
      </c>
      <c r="H835" s="2">
        <f t="shared" ref="H835:H898" si="13">IF(ISNUMBER(VALUE(E835)),ROUND(SUM(ROUND(E835,2)*F835),2),"N")</f>
        <v>0</v>
      </c>
      <c r="I835" s="2" t="s">
        <v>22</v>
      </c>
      <c r="J835" s="2" t="s">
        <v>0</v>
      </c>
    </row>
    <row r="836" spans="1:10" x14ac:dyDescent="0.25">
      <c r="A836" s="2">
        <v>2486009</v>
      </c>
      <c r="B836" s="2" t="s">
        <v>1551</v>
      </c>
      <c r="C836" s="2" t="s">
        <v>22</v>
      </c>
      <c r="D836" s="2" t="s">
        <v>1470</v>
      </c>
      <c r="E836" s="3">
        <v>0</v>
      </c>
      <c r="F836" s="2">
        <v>19</v>
      </c>
      <c r="G836" s="2" t="s">
        <v>36</v>
      </c>
      <c r="H836" s="2">
        <f t="shared" si="13"/>
        <v>0</v>
      </c>
      <c r="I836" s="2" t="s">
        <v>22</v>
      </c>
      <c r="J836" s="2" t="s">
        <v>0</v>
      </c>
    </row>
    <row r="837" spans="1:10" x14ac:dyDescent="0.25">
      <c r="A837" s="2">
        <v>2486010</v>
      </c>
      <c r="B837" s="2" t="s">
        <v>1552</v>
      </c>
      <c r="C837" s="2" t="s">
        <v>22</v>
      </c>
      <c r="D837" s="2" t="s">
        <v>1472</v>
      </c>
      <c r="E837" s="3">
        <v>0</v>
      </c>
      <c r="F837" s="2">
        <v>11</v>
      </c>
      <c r="G837" s="2" t="s">
        <v>36</v>
      </c>
      <c r="H837" s="2">
        <f t="shared" si="13"/>
        <v>0</v>
      </c>
      <c r="I837" s="2" t="s">
        <v>22</v>
      </c>
      <c r="J837" s="2" t="s">
        <v>0</v>
      </c>
    </row>
    <row r="838" spans="1:10" x14ac:dyDescent="0.25">
      <c r="A838" s="2">
        <v>2486011</v>
      </c>
      <c r="B838" s="2" t="s">
        <v>1553</v>
      </c>
      <c r="C838" s="2" t="s">
        <v>22</v>
      </c>
      <c r="D838" s="2" t="s">
        <v>1474</v>
      </c>
      <c r="E838" s="3">
        <v>0</v>
      </c>
      <c r="F838" s="2">
        <v>3</v>
      </c>
      <c r="G838" s="2" t="s">
        <v>36</v>
      </c>
      <c r="H838" s="2">
        <f t="shared" si="13"/>
        <v>0</v>
      </c>
      <c r="I838" s="2" t="s">
        <v>22</v>
      </c>
      <c r="J838" s="2" t="s">
        <v>0</v>
      </c>
    </row>
    <row r="839" spans="1:10" x14ac:dyDescent="0.25">
      <c r="A839" s="2">
        <v>2486012</v>
      </c>
      <c r="B839" s="2" t="s">
        <v>1554</v>
      </c>
      <c r="C839" s="2" t="s">
        <v>22</v>
      </c>
      <c r="D839" s="2" t="s">
        <v>1476</v>
      </c>
      <c r="E839" s="3">
        <v>0</v>
      </c>
      <c r="F839" s="2">
        <v>11</v>
      </c>
      <c r="G839" s="2" t="s">
        <v>36</v>
      </c>
      <c r="H839" s="2">
        <f t="shared" si="13"/>
        <v>0</v>
      </c>
      <c r="I839" s="2" t="s">
        <v>22</v>
      </c>
      <c r="J839" s="2" t="s">
        <v>0</v>
      </c>
    </row>
    <row r="840" spans="1:10" x14ac:dyDescent="0.25">
      <c r="A840" s="2">
        <v>2486013</v>
      </c>
      <c r="B840" s="2" t="s">
        <v>1555</v>
      </c>
      <c r="C840" s="2" t="s">
        <v>22</v>
      </c>
      <c r="D840" s="2" t="s">
        <v>1478</v>
      </c>
      <c r="E840" s="3">
        <v>0</v>
      </c>
      <c r="F840" s="2">
        <v>2</v>
      </c>
      <c r="G840" s="2" t="s">
        <v>36</v>
      </c>
      <c r="H840" s="2">
        <f t="shared" si="13"/>
        <v>0</v>
      </c>
      <c r="I840" s="2" t="s">
        <v>22</v>
      </c>
      <c r="J840" s="2" t="s">
        <v>0</v>
      </c>
    </row>
    <row r="841" spans="1:10" x14ac:dyDescent="0.25">
      <c r="A841" s="2">
        <v>2486014</v>
      </c>
      <c r="B841" s="2" t="s">
        <v>1556</v>
      </c>
      <c r="C841" s="2" t="s">
        <v>22</v>
      </c>
      <c r="D841" s="2" t="s">
        <v>1480</v>
      </c>
      <c r="E841" s="3">
        <v>0</v>
      </c>
      <c r="F841" s="2">
        <v>2</v>
      </c>
      <c r="G841" s="2" t="s">
        <v>36</v>
      </c>
      <c r="H841" s="2">
        <f t="shared" si="13"/>
        <v>0</v>
      </c>
      <c r="I841" s="2" t="s">
        <v>22</v>
      </c>
      <c r="J841" s="2" t="s">
        <v>0</v>
      </c>
    </row>
    <row r="842" spans="1:10" x14ac:dyDescent="0.25">
      <c r="A842" s="2">
        <v>2486015</v>
      </c>
      <c r="B842" s="2" t="s">
        <v>1557</v>
      </c>
      <c r="C842" s="2" t="s">
        <v>22</v>
      </c>
      <c r="D842" s="2" t="s">
        <v>1482</v>
      </c>
      <c r="E842" s="3">
        <v>0</v>
      </c>
      <c r="F842" s="2">
        <v>10</v>
      </c>
      <c r="G842" s="2" t="s">
        <v>36</v>
      </c>
      <c r="H842" s="2">
        <f t="shared" si="13"/>
        <v>0</v>
      </c>
      <c r="I842" s="2" t="s">
        <v>22</v>
      </c>
      <c r="J842" s="2" t="s">
        <v>0</v>
      </c>
    </row>
    <row r="843" spans="1:10" x14ac:dyDescent="0.25">
      <c r="A843" s="2">
        <v>2486016</v>
      </c>
      <c r="B843" s="2" t="s">
        <v>1558</v>
      </c>
      <c r="C843" s="2" t="s">
        <v>22</v>
      </c>
      <c r="D843" s="2" t="s">
        <v>1484</v>
      </c>
      <c r="E843" s="3">
        <v>0</v>
      </c>
      <c r="F843" s="2">
        <v>1</v>
      </c>
      <c r="G843" s="2" t="s">
        <v>36</v>
      </c>
      <c r="H843" s="2">
        <f t="shared" si="13"/>
        <v>0</v>
      </c>
      <c r="I843" s="2" t="s">
        <v>22</v>
      </c>
      <c r="J843" s="2" t="s">
        <v>0</v>
      </c>
    </row>
    <row r="844" spans="1:10" x14ac:dyDescent="0.25">
      <c r="A844" s="2">
        <v>2486017</v>
      </c>
      <c r="B844" s="2" t="s">
        <v>1559</v>
      </c>
      <c r="C844" s="2" t="s">
        <v>22</v>
      </c>
      <c r="D844" s="2" t="s">
        <v>1486</v>
      </c>
      <c r="E844" s="3">
        <v>0</v>
      </c>
      <c r="F844" s="2">
        <v>5</v>
      </c>
      <c r="G844" s="2" t="s">
        <v>36</v>
      </c>
      <c r="H844" s="2">
        <f t="shared" si="13"/>
        <v>0</v>
      </c>
      <c r="I844" s="2" t="s">
        <v>22</v>
      </c>
      <c r="J844" s="2" t="s">
        <v>0</v>
      </c>
    </row>
    <row r="845" spans="1:10" x14ac:dyDescent="0.25">
      <c r="A845" s="2">
        <v>2486018</v>
      </c>
      <c r="B845" s="2" t="s">
        <v>1560</v>
      </c>
      <c r="C845" s="2" t="s">
        <v>22</v>
      </c>
      <c r="D845" s="2" t="s">
        <v>1488</v>
      </c>
      <c r="E845" s="3">
        <v>0</v>
      </c>
      <c r="F845" s="2">
        <v>3</v>
      </c>
      <c r="G845" s="2" t="s">
        <v>36</v>
      </c>
      <c r="H845" s="2">
        <f t="shared" si="13"/>
        <v>0</v>
      </c>
      <c r="I845" s="2" t="s">
        <v>22</v>
      </c>
      <c r="J845" s="2" t="s">
        <v>0</v>
      </c>
    </row>
    <row r="846" spans="1:10" x14ac:dyDescent="0.25">
      <c r="A846" s="2">
        <v>2486019</v>
      </c>
      <c r="B846" s="2" t="s">
        <v>1561</v>
      </c>
      <c r="C846" s="2" t="s">
        <v>22</v>
      </c>
      <c r="D846" s="2" t="s">
        <v>1490</v>
      </c>
      <c r="E846" s="3">
        <v>0</v>
      </c>
      <c r="F846" s="2">
        <v>11</v>
      </c>
      <c r="G846" s="2" t="s">
        <v>36</v>
      </c>
      <c r="H846" s="2">
        <f t="shared" si="13"/>
        <v>0</v>
      </c>
      <c r="I846" s="2" t="s">
        <v>22</v>
      </c>
      <c r="J846" s="2" t="s">
        <v>0</v>
      </c>
    </row>
    <row r="847" spans="1:10" x14ac:dyDescent="0.25">
      <c r="A847" s="2">
        <v>2486020</v>
      </c>
      <c r="B847" s="2" t="s">
        <v>1562</v>
      </c>
      <c r="C847" s="2" t="s">
        <v>22</v>
      </c>
      <c r="D847" s="2" t="s">
        <v>1492</v>
      </c>
      <c r="E847" s="3">
        <v>0</v>
      </c>
      <c r="F847" s="2">
        <v>2</v>
      </c>
      <c r="G847" s="2" t="s">
        <v>36</v>
      </c>
      <c r="H847" s="2">
        <f t="shared" si="13"/>
        <v>0</v>
      </c>
      <c r="I847" s="2" t="s">
        <v>22</v>
      </c>
      <c r="J847" s="2" t="s">
        <v>0</v>
      </c>
    </row>
    <row r="848" spans="1:10" x14ac:dyDescent="0.25">
      <c r="A848" s="2">
        <v>2486021</v>
      </c>
      <c r="B848" s="2" t="s">
        <v>1563</v>
      </c>
      <c r="C848" s="2" t="s">
        <v>22</v>
      </c>
      <c r="D848" s="2" t="s">
        <v>1494</v>
      </c>
      <c r="E848" s="3">
        <v>0</v>
      </c>
      <c r="F848" s="2">
        <v>10</v>
      </c>
      <c r="G848" s="2" t="s">
        <v>36</v>
      </c>
      <c r="H848" s="2">
        <f t="shared" si="13"/>
        <v>0</v>
      </c>
      <c r="I848" s="2" t="s">
        <v>22</v>
      </c>
      <c r="J848" s="2" t="s">
        <v>0</v>
      </c>
    </row>
    <row r="849" spans="1:10" x14ac:dyDescent="0.25">
      <c r="A849" s="2">
        <v>2486022</v>
      </c>
      <c r="B849" s="2" t="s">
        <v>1564</v>
      </c>
      <c r="C849" s="2" t="s">
        <v>22</v>
      </c>
      <c r="D849" s="2" t="s">
        <v>1496</v>
      </c>
      <c r="E849" s="3">
        <v>0</v>
      </c>
      <c r="F849" s="2">
        <v>2</v>
      </c>
      <c r="G849" s="2" t="s">
        <v>36</v>
      </c>
      <c r="H849" s="2">
        <f t="shared" si="13"/>
        <v>0</v>
      </c>
      <c r="I849" s="2" t="s">
        <v>22</v>
      </c>
      <c r="J849" s="2" t="s">
        <v>0</v>
      </c>
    </row>
    <row r="850" spans="1:10" x14ac:dyDescent="0.25">
      <c r="A850" s="2">
        <v>2486023</v>
      </c>
      <c r="B850" s="2" t="s">
        <v>1565</v>
      </c>
      <c r="C850" s="2" t="s">
        <v>22</v>
      </c>
      <c r="D850" s="2" t="s">
        <v>1498</v>
      </c>
      <c r="E850" s="3">
        <v>0</v>
      </c>
      <c r="F850" s="2">
        <v>1</v>
      </c>
      <c r="G850" s="2" t="s">
        <v>36</v>
      </c>
      <c r="H850" s="2">
        <f t="shared" si="13"/>
        <v>0</v>
      </c>
      <c r="I850" s="2" t="s">
        <v>22</v>
      </c>
      <c r="J850" s="2" t="s">
        <v>0</v>
      </c>
    </row>
    <row r="851" spans="1:10" x14ac:dyDescent="0.25">
      <c r="A851" s="2">
        <v>2486024</v>
      </c>
      <c r="B851" s="2" t="s">
        <v>1566</v>
      </c>
      <c r="C851" s="2" t="s">
        <v>22</v>
      </c>
      <c r="D851" s="2" t="s">
        <v>1567</v>
      </c>
      <c r="E851" s="2">
        <f>ROUND(H852+H853+H854+H855+H856+H857+H858,2)</f>
        <v>0</v>
      </c>
      <c r="F851" s="2">
        <v>1</v>
      </c>
      <c r="G851" s="2" t="s">
        <v>0</v>
      </c>
      <c r="H851" s="2">
        <f t="shared" si="13"/>
        <v>0</v>
      </c>
      <c r="I851" s="2" t="s">
        <v>22</v>
      </c>
      <c r="J851" s="2" t="s">
        <v>0</v>
      </c>
    </row>
    <row r="852" spans="1:10" x14ac:dyDescent="0.25">
      <c r="A852" s="2">
        <v>2486025</v>
      </c>
      <c r="B852" s="2" t="s">
        <v>1568</v>
      </c>
      <c r="C852" s="2" t="s">
        <v>22</v>
      </c>
      <c r="D852" s="2" t="s">
        <v>1502</v>
      </c>
      <c r="E852" s="3">
        <v>0</v>
      </c>
      <c r="F852" s="2">
        <v>1</v>
      </c>
      <c r="G852" s="2" t="s">
        <v>36</v>
      </c>
      <c r="H852" s="2">
        <f t="shared" si="13"/>
        <v>0</v>
      </c>
      <c r="I852" s="2" t="s">
        <v>22</v>
      </c>
      <c r="J852" s="2" t="s">
        <v>0</v>
      </c>
    </row>
    <row r="853" spans="1:10" x14ac:dyDescent="0.25">
      <c r="A853" s="2">
        <v>2486026</v>
      </c>
      <c r="B853" s="2" t="s">
        <v>1569</v>
      </c>
      <c r="C853" s="2" t="s">
        <v>22</v>
      </c>
      <c r="D853" s="2" t="s">
        <v>1504</v>
      </c>
      <c r="E853" s="3">
        <v>0</v>
      </c>
      <c r="F853" s="2">
        <v>1</v>
      </c>
      <c r="G853" s="2" t="s">
        <v>36</v>
      </c>
      <c r="H853" s="2">
        <f t="shared" si="13"/>
        <v>0</v>
      </c>
      <c r="I853" s="2" t="s">
        <v>22</v>
      </c>
      <c r="J853" s="2" t="s">
        <v>0</v>
      </c>
    </row>
    <row r="854" spans="1:10" x14ac:dyDescent="0.25">
      <c r="A854" s="2">
        <v>2486027</v>
      </c>
      <c r="B854" s="2" t="s">
        <v>1570</v>
      </c>
      <c r="C854" s="2" t="s">
        <v>22</v>
      </c>
      <c r="D854" s="2" t="s">
        <v>1506</v>
      </c>
      <c r="E854" s="3">
        <v>0</v>
      </c>
      <c r="F854" s="2">
        <v>1</v>
      </c>
      <c r="G854" s="2" t="s">
        <v>36</v>
      </c>
      <c r="H854" s="2">
        <f t="shared" si="13"/>
        <v>0</v>
      </c>
      <c r="I854" s="2" t="s">
        <v>22</v>
      </c>
      <c r="J854" s="2" t="s">
        <v>0</v>
      </c>
    </row>
    <row r="855" spans="1:10" x14ac:dyDescent="0.25">
      <c r="A855" s="2">
        <v>2486028</v>
      </c>
      <c r="B855" s="2" t="s">
        <v>1571</v>
      </c>
      <c r="C855" s="2" t="s">
        <v>22</v>
      </c>
      <c r="D855" s="2" t="s">
        <v>1508</v>
      </c>
      <c r="E855" s="3">
        <v>0</v>
      </c>
      <c r="F855" s="2">
        <v>1</v>
      </c>
      <c r="G855" s="2" t="s">
        <v>36</v>
      </c>
      <c r="H855" s="2">
        <f t="shared" si="13"/>
        <v>0</v>
      </c>
      <c r="I855" s="2" t="s">
        <v>22</v>
      </c>
      <c r="J855" s="2" t="s">
        <v>0</v>
      </c>
    </row>
    <row r="856" spans="1:10" x14ac:dyDescent="0.25">
      <c r="A856" s="2">
        <v>2486029</v>
      </c>
      <c r="B856" s="2" t="s">
        <v>1572</v>
      </c>
      <c r="C856" s="2" t="s">
        <v>22</v>
      </c>
      <c r="D856" s="2" t="s">
        <v>1510</v>
      </c>
      <c r="E856" s="3">
        <v>0</v>
      </c>
      <c r="F856" s="2">
        <v>1</v>
      </c>
      <c r="G856" s="2" t="s">
        <v>36</v>
      </c>
      <c r="H856" s="2">
        <f t="shared" si="13"/>
        <v>0</v>
      </c>
      <c r="I856" s="2" t="s">
        <v>22</v>
      </c>
      <c r="J856" s="2" t="s">
        <v>0</v>
      </c>
    </row>
    <row r="857" spans="1:10" x14ac:dyDescent="0.25">
      <c r="A857" s="2">
        <v>2486030</v>
      </c>
      <c r="B857" s="2" t="s">
        <v>1573</v>
      </c>
      <c r="C857" s="2" t="s">
        <v>22</v>
      </c>
      <c r="D857" s="2" t="s">
        <v>1512</v>
      </c>
      <c r="E857" s="3">
        <v>0</v>
      </c>
      <c r="F857" s="2">
        <v>1</v>
      </c>
      <c r="G857" s="2" t="s">
        <v>36</v>
      </c>
      <c r="H857" s="2">
        <f t="shared" si="13"/>
        <v>0</v>
      </c>
      <c r="I857" s="2" t="s">
        <v>22</v>
      </c>
      <c r="J857" s="2" t="s">
        <v>0</v>
      </c>
    </row>
    <row r="858" spans="1:10" x14ac:dyDescent="0.25">
      <c r="A858" s="2">
        <v>2486031</v>
      </c>
      <c r="B858" s="2" t="s">
        <v>1574</v>
      </c>
      <c r="C858" s="2" t="s">
        <v>22</v>
      </c>
      <c r="D858" s="2" t="s">
        <v>1514</v>
      </c>
      <c r="E858" s="3">
        <v>0</v>
      </c>
      <c r="F858" s="2">
        <v>46</v>
      </c>
      <c r="G858" s="2" t="s">
        <v>36</v>
      </c>
      <c r="H858" s="2">
        <f t="shared" si="13"/>
        <v>0</v>
      </c>
      <c r="I858" s="2" t="s">
        <v>22</v>
      </c>
      <c r="J858" s="2" t="s">
        <v>0</v>
      </c>
    </row>
    <row r="859" spans="1:10" x14ac:dyDescent="0.25">
      <c r="A859" s="2">
        <v>2486032</v>
      </c>
      <c r="B859" s="2" t="s">
        <v>1575</v>
      </c>
      <c r="C859" s="2" t="s">
        <v>22</v>
      </c>
      <c r="D859" s="2" t="s">
        <v>1576</v>
      </c>
      <c r="E859" s="2">
        <f>ROUND(H860+H861+H862+H863+H864+H865+H866+H867+H868+H869+H870+H871+H872,2)</f>
        <v>0</v>
      </c>
      <c r="F859" s="2">
        <v>1</v>
      </c>
      <c r="G859" s="2" t="s">
        <v>0</v>
      </c>
      <c r="H859" s="2">
        <f t="shared" si="13"/>
        <v>0</v>
      </c>
      <c r="I859" s="2" t="s">
        <v>22</v>
      </c>
      <c r="J859" s="2" t="s">
        <v>0</v>
      </c>
    </row>
    <row r="860" spans="1:10" x14ac:dyDescent="0.25">
      <c r="A860" s="2">
        <v>2486033</v>
      </c>
      <c r="B860" s="2" t="s">
        <v>1577</v>
      </c>
      <c r="C860" s="2" t="s">
        <v>22</v>
      </c>
      <c r="D860" s="2" t="s">
        <v>1518</v>
      </c>
      <c r="E860" s="3">
        <v>0</v>
      </c>
      <c r="F860" s="2">
        <v>8</v>
      </c>
      <c r="G860" s="2" t="s">
        <v>36</v>
      </c>
      <c r="H860" s="2">
        <f t="shared" si="13"/>
        <v>0</v>
      </c>
      <c r="I860" s="2" t="s">
        <v>22</v>
      </c>
      <c r="J860" s="2" t="s">
        <v>0</v>
      </c>
    </row>
    <row r="861" spans="1:10" x14ac:dyDescent="0.25">
      <c r="A861" s="2">
        <v>2486034</v>
      </c>
      <c r="B861" s="2" t="s">
        <v>1578</v>
      </c>
      <c r="C861" s="2" t="s">
        <v>22</v>
      </c>
      <c r="D861" s="2" t="s">
        <v>1520</v>
      </c>
      <c r="E861" s="3">
        <v>0</v>
      </c>
      <c r="F861" s="2">
        <v>2</v>
      </c>
      <c r="G861" s="2" t="s">
        <v>36</v>
      </c>
      <c r="H861" s="2">
        <f t="shared" si="13"/>
        <v>0</v>
      </c>
      <c r="I861" s="2" t="s">
        <v>22</v>
      </c>
      <c r="J861" s="2" t="s">
        <v>0</v>
      </c>
    </row>
    <row r="862" spans="1:10" x14ac:dyDescent="0.25">
      <c r="A862" s="2">
        <v>2486035</v>
      </c>
      <c r="B862" s="2" t="s">
        <v>1579</v>
      </c>
      <c r="C862" s="2" t="s">
        <v>22</v>
      </c>
      <c r="D862" s="2" t="s">
        <v>1522</v>
      </c>
      <c r="E862" s="3">
        <v>0</v>
      </c>
      <c r="F862" s="2">
        <v>1</v>
      </c>
      <c r="G862" s="2" t="s">
        <v>36</v>
      </c>
      <c r="H862" s="2">
        <f t="shared" si="13"/>
        <v>0</v>
      </c>
      <c r="I862" s="2" t="s">
        <v>22</v>
      </c>
      <c r="J862" s="2" t="s">
        <v>0</v>
      </c>
    </row>
    <row r="863" spans="1:10" x14ac:dyDescent="0.25">
      <c r="A863" s="2">
        <v>2486036</v>
      </c>
      <c r="B863" s="2" t="s">
        <v>1580</v>
      </c>
      <c r="C863" s="2" t="s">
        <v>22</v>
      </c>
      <c r="D863" s="2" t="s">
        <v>1524</v>
      </c>
      <c r="E863" s="3">
        <v>0</v>
      </c>
      <c r="F863" s="2">
        <v>11</v>
      </c>
      <c r="G863" s="2" t="s">
        <v>36</v>
      </c>
      <c r="H863" s="2">
        <f t="shared" si="13"/>
        <v>0</v>
      </c>
      <c r="I863" s="2" t="s">
        <v>22</v>
      </c>
      <c r="J863" s="2" t="s">
        <v>0</v>
      </c>
    </row>
    <row r="864" spans="1:10" x14ac:dyDescent="0.25">
      <c r="A864" s="2">
        <v>2486037</v>
      </c>
      <c r="B864" s="2" t="s">
        <v>1581</v>
      </c>
      <c r="C864" s="2" t="s">
        <v>22</v>
      </c>
      <c r="D864" s="2" t="s">
        <v>1526</v>
      </c>
      <c r="E864" s="3">
        <v>0</v>
      </c>
      <c r="F864" s="2">
        <v>1</v>
      </c>
      <c r="G864" s="2" t="s">
        <v>36</v>
      </c>
      <c r="H864" s="2">
        <f t="shared" si="13"/>
        <v>0</v>
      </c>
      <c r="I864" s="2" t="s">
        <v>22</v>
      </c>
      <c r="J864" s="2" t="s">
        <v>0</v>
      </c>
    </row>
    <row r="865" spans="1:10" x14ac:dyDescent="0.25">
      <c r="A865" s="2">
        <v>2486038</v>
      </c>
      <c r="B865" s="2" t="s">
        <v>1582</v>
      </c>
      <c r="C865" s="2" t="s">
        <v>22</v>
      </c>
      <c r="D865" s="2" t="s">
        <v>1528</v>
      </c>
      <c r="E865" s="3">
        <v>0</v>
      </c>
      <c r="F865" s="2">
        <v>11</v>
      </c>
      <c r="G865" s="2" t="s">
        <v>36</v>
      </c>
      <c r="H865" s="2">
        <f t="shared" si="13"/>
        <v>0</v>
      </c>
      <c r="I865" s="2" t="s">
        <v>22</v>
      </c>
      <c r="J865" s="2" t="s">
        <v>0</v>
      </c>
    </row>
    <row r="866" spans="1:10" x14ac:dyDescent="0.25">
      <c r="A866" s="2">
        <v>2486039</v>
      </c>
      <c r="B866" s="2" t="s">
        <v>1583</v>
      </c>
      <c r="C866" s="2" t="s">
        <v>22</v>
      </c>
      <c r="D866" s="2" t="s">
        <v>1530</v>
      </c>
      <c r="E866" s="3">
        <v>0</v>
      </c>
      <c r="F866" s="2">
        <v>19</v>
      </c>
      <c r="G866" s="2" t="s">
        <v>36</v>
      </c>
      <c r="H866" s="2">
        <f t="shared" si="13"/>
        <v>0</v>
      </c>
      <c r="I866" s="2" t="s">
        <v>22</v>
      </c>
      <c r="J866" s="2" t="s">
        <v>0</v>
      </c>
    </row>
    <row r="867" spans="1:10" x14ac:dyDescent="0.25">
      <c r="A867" s="2">
        <v>2486040</v>
      </c>
      <c r="B867" s="2" t="s">
        <v>1584</v>
      </c>
      <c r="C867" s="2" t="s">
        <v>22</v>
      </c>
      <c r="D867" s="2" t="s">
        <v>1532</v>
      </c>
      <c r="E867" s="3">
        <v>0</v>
      </c>
      <c r="F867" s="2">
        <v>12</v>
      </c>
      <c r="G867" s="2" t="s">
        <v>36</v>
      </c>
      <c r="H867" s="2">
        <f t="shared" si="13"/>
        <v>0</v>
      </c>
      <c r="I867" s="2" t="s">
        <v>22</v>
      </c>
      <c r="J867" s="2" t="s">
        <v>0</v>
      </c>
    </row>
    <row r="868" spans="1:10" x14ac:dyDescent="0.25">
      <c r="A868" s="2">
        <v>2486041</v>
      </c>
      <c r="B868" s="2" t="s">
        <v>1585</v>
      </c>
      <c r="C868" s="2" t="s">
        <v>22</v>
      </c>
      <c r="D868" s="2" t="s">
        <v>1535</v>
      </c>
      <c r="E868" s="3">
        <v>0</v>
      </c>
      <c r="F868" s="2">
        <v>120</v>
      </c>
      <c r="G868" s="2" t="s">
        <v>1534</v>
      </c>
      <c r="H868" s="2">
        <f t="shared" si="13"/>
        <v>0</v>
      </c>
      <c r="I868" s="2" t="s">
        <v>22</v>
      </c>
      <c r="J868" s="2" t="s">
        <v>0</v>
      </c>
    </row>
    <row r="869" spans="1:10" x14ac:dyDescent="0.25">
      <c r="A869" s="2">
        <v>2486042</v>
      </c>
      <c r="B869" s="2" t="s">
        <v>1586</v>
      </c>
      <c r="C869" s="2" t="s">
        <v>22</v>
      </c>
      <c r="D869" s="2" t="s">
        <v>1537</v>
      </c>
      <c r="E869" s="3">
        <v>0</v>
      </c>
      <c r="F869" s="2">
        <v>830</v>
      </c>
      <c r="G869" s="2" t="s">
        <v>1534</v>
      </c>
      <c r="H869" s="2">
        <f t="shared" si="13"/>
        <v>0</v>
      </c>
      <c r="I869" s="2" t="s">
        <v>22</v>
      </c>
      <c r="J869" s="2" t="s">
        <v>0</v>
      </c>
    </row>
    <row r="870" spans="1:10" x14ac:dyDescent="0.25">
      <c r="A870" s="2">
        <v>2486043</v>
      </c>
      <c r="B870" s="2" t="s">
        <v>1587</v>
      </c>
      <c r="C870" s="2" t="s">
        <v>22</v>
      </c>
      <c r="D870" s="2" t="s">
        <v>1539</v>
      </c>
      <c r="E870" s="3">
        <v>0</v>
      </c>
      <c r="F870" s="2">
        <v>115</v>
      </c>
      <c r="G870" s="2" t="s">
        <v>36</v>
      </c>
      <c r="H870" s="2">
        <f t="shared" si="13"/>
        <v>0</v>
      </c>
      <c r="I870" s="2" t="s">
        <v>22</v>
      </c>
      <c r="J870" s="2" t="s">
        <v>0</v>
      </c>
    </row>
    <row r="871" spans="1:10" x14ac:dyDescent="0.25">
      <c r="A871" s="2">
        <v>2486044</v>
      </c>
      <c r="B871" s="2" t="s">
        <v>1588</v>
      </c>
      <c r="C871" s="2" t="s">
        <v>22</v>
      </c>
      <c r="D871" s="2" t="s">
        <v>1541</v>
      </c>
      <c r="E871" s="3">
        <v>0</v>
      </c>
      <c r="F871" s="2">
        <v>10</v>
      </c>
      <c r="G871" s="2" t="s">
        <v>36</v>
      </c>
      <c r="H871" s="2">
        <f t="shared" si="13"/>
        <v>0</v>
      </c>
      <c r="I871" s="2" t="s">
        <v>22</v>
      </c>
      <c r="J871" s="2" t="s">
        <v>0</v>
      </c>
    </row>
    <row r="872" spans="1:10" x14ac:dyDescent="0.25">
      <c r="A872" s="2">
        <v>2486045</v>
      </c>
      <c r="B872" s="2" t="s">
        <v>1589</v>
      </c>
      <c r="C872" s="2" t="s">
        <v>22</v>
      </c>
      <c r="D872" s="2" t="s">
        <v>1543</v>
      </c>
      <c r="E872" s="3">
        <v>0</v>
      </c>
      <c r="F872" s="2">
        <v>3</v>
      </c>
      <c r="G872" s="2" t="s">
        <v>36</v>
      </c>
      <c r="H872" s="2">
        <f t="shared" si="13"/>
        <v>0</v>
      </c>
      <c r="I872" s="2" t="s">
        <v>22</v>
      </c>
      <c r="J872" s="2" t="s">
        <v>0</v>
      </c>
    </row>
    <row r="873" spans="1:10" ht="30" x14ac:dyDescent="0.25">
      <c r="A873" s="2">
        <v>2486046</v>
      </c>
      <c r="B873" s="2" t="s">
        <v>1590</v>
      </c>
      <c r="C873" s="2" t="s">
        <v>22</v>
      </c>
      <c r="D873" s="2" t="s">
        <v>1591</v>
      </c>
      <c r="E873" s="2">
        <f>ROUND(H874+H893+H909+H912+H915+H917+H919,2)</f>
        <v>0</v>
      </c>
      <c r="F873" s="2">
        <v>1</v>
      </c>
      <c r="G873" s="2" t="s">
        <v>0</v>
      </c>
      <c r="H873" s="2">
        <f t="shared" si="13"/>
        <v>0</v>
      </c>
      <c r="I873" s="2" t="s">
        <v>22</v>
      </c>
      <c r="J873" s="2" t="s">
        <v>0</v>
      </c>
    </row>
    <row r="874" spans="1:10" x14ac:dyDescent="0.25">
      <c r="A874" s="2">
        <v>2486047</v>
      </c>
      <c r="B874" s="2" t="s">
        <v>1592</v>
      </c>
      <c r="C874" s="2" t="s">
        <v>22</v>
      </c>
      <c r="D874" s="2" t="s">
        <v>1593</v>
      </c>
      <c r="E874" s="2">
        <f>ROUND(H875+H876+H877+H878+H879+H880+H881+H882+H883+H884+H885+H886+H887+H888+H889+H890+H891+H892,2)</f>
        <v>0</v>
      </c>
      <c r="F874" s="2">
        <v>1</v>
      </c>
      <c r="G874" s="2" t="s">
        <v>0</v>
      </c>
      <c r="H874" s="2">
        <f t="shared" si="13"/>
        <v>0</v>
      </c>
      <c r="I874" s="2" t="s">
        <v>22</v>
      </c>
      <c r="J874" s="2" t="s">
        <v>0</v>
      </c>
    </row>
    <row r="875" spans="1:10" x14ac:dyDescent="0.25">
      <c r="A875" s="2">
        <v>2486048</v>
      </c>
      <c r="B875" s="2" t="s">
        <v>1594</v>
      </c>
      <c r="C875" s="2" t="s">
        <v>22</v>
      </c>
      <c r="D875" s="2" t="s">
        <v>1595</v>
      </c>
      <c r="E875" s="3">
        <v>0</v>
      </c>
      <c r="F875" s="2">
        <v>175</v>
      </c>
      <c r="G875" s="2" t="s">
        <v>48</v>
      </c>
      <c r="H875" s="2">
        <f t="shared" si="13"/>
        <v>0</v>
      </c>
      <c r="I875" s="2" t="s">
        <v>22</v>
      </c>
      <c r="J875" s="2" t="s">
        <v>0</v>
      </c>
    </row>
    <row r="876" spans="1:10" x14ac:dyDescent="0.25">
      <c r="A876" s="2">
        <v>2486049</v>
      </c>
      <c r="B876" s="2" t="s">
        <v>1596</v>
      </c>
      <c r="C876" s="2" t="s">
        <v>22</v>
      </c>
      <c r="D876" s="2" t="s">
        <v>1597</v>
      </c>
      <c r="E876" s="3">
        <v>0</v>
      </c>
      <c r="F876" s="2">
        <v>120</v>
      </c>
      <c r="G876" s="2" t="s">
        <v>48</v>
      </c>
      <c r="H876" s="2">
        <f t="shared" si="13"/>
        <v>0</v>
      </c>
      <c r="I876" s="2" t="s">
        <v>22</v>
      </c>
      <c r="J876" s="2" t="s">
        <v>0</v>
      </c>
    </row>
    <row r="877" spans="1:10" x14ac:dyDescent="0.25">
      <c r="A877" s="2">
        <v>2486050</v>
      </c>
      <c r="B877" s="2" t="s">
        <v>1598</v>
      </c>
      <c r="C877" s="2" t="s">
        <v>22</v>
      </c>
      <c r="D877" s="2" t="s">
        <v>1599</v>
      </c>
      <c r="E877" s="3">
        <v>0</v>
      </c>
      <c r="F877" s="2">
        <v>110</v>
      </c>
      <c r="G877" s="2" t="s">
        <v>48</v>
      </c>
      <c r="H877" s="2">
        <f t="shared" si="13"/>
        <v>0</v>
      </c>
      <c r="I877" s="2" t="s">
        <v>22</v>
      </c>
      <c r="J877" s="2" t="s">
        <v>0</v>
      </c>
    </row>
    <row r="878" spans="1:10" x14ac:dyDescent="0.25">
      <c r="A878" s="2">
        <v>2486051</v>
      </c>
      <c r="B878" s="2" t="s">
        <v>1600</v>
      </c>
      <c r="C878" s="2" t="s">
        <v>22</v>
      </c>
      <c r="D878" s="2" t="s">
        <v>1601</v>
      </c>
      <c r="E878" s="3">
        <v>0</v>
      </c>
      <c r="F878" s="2">
        <v>85</v>
      </c>
      <c r="G878" s="2" t="s">
        <v>48</v>
      </c>
      <c r="H878" s="2">
        <f t="shared" si="13"/>
        <v>0</v>
      </c>
      <c r="I878" s="2" t="s">
        <v>22</v>
      </c>
      <c r="J878" s="2" t="s">
        <v>0</v>
      </c>
    </row>
    <row r="879" spans="1:10" x14ac:dyDescent="0.25">
      <c r="A879" s="2">
        <v>2486052</v>
      </c>
      <c r="B879" s="2" t="s">
        <v>1602</v>
      </c>
      <c r="C879" s="2" t="s">
        <v>22</v>
      </c>
      <c r="D879" s="2" t="s">
        <v>1603</v>
      </c>
      <c r="E879" s="3">
        <v>0</v>
      </c>
      <c r="F879" s="2">
        <v>1</v>
      </c>
      <c r="G879" s="2" t="s">
        <v>59</v>
      </c>
      <c r="H879" s="2">
        <f t="shared" si="13"/>
        <v>0</v>
      </c>
      <c r="I879" s="2" t="s">
        <v>22</v>
      </c>
      <c r="J879" s="2" t="s">
        <v>0</v>
      </c>
    </row>
    <row r="880" spans="1:10" x14ac:dyDescent="0.25">
      <c r="A880" s="2">
        <v>2486053</v>
      </c>
      <c r="B880" s="2" t="s">
        <v>1604</v>
      </c>
      <c r="C880" s="2" t="s">
        <v>22</v>
      </c>
      <c r="D880" s="2" t="s">
        <v>1606</v>
      </c>
      <c r="E880" s="3">
        <v>0</v>
      </c>
      <c r="F880" s="2">
        <v>1455</v>
      </c>
      <c r="G880" s="2" t="s">
        <v>1605</v>
      </c>
      <c r="H880" s="2">
        <f t="shared" si="13"/>
        <v>0</v>
      </c>
      <c r="I880" s="2" t="s">
        <v>22</v>
      </c>
      <c r="J880" s="2" t="s">
        <v>0</v>
      </c>
    </row>
    <row r="881" spans="1:10" ht="30" x14ac:dyDescent="0.25">
      <c r="A881" s="2">
        <v>2486054</v>
      </c>
      <c r="B881" s="2" t="s">
        <v>1607</v>
      </c>
      <c r="C881" s="2" t="s">
        <v>22</v>
      </c>
      <c r="D881" s="2" t="s">
        <v>1608</v>
      </c>
      <c r="E881" s="3">
        <v>0</v>
      </c>
      <c r="F881" s="2">
        <v>19</v>
      </c>
      <c r="G881" s="2" t="s">
        <v>36</v>
      </c>
      <c r="H881" s="2">
        <f t="shared" si="13"/>
        <v>0</v>
      </c>
      <c r="I881" s="2" t="s">
        <v>22</v>
      </c>
      <c r="J881" s="2" t="s">
        <v>0</v>
      </c>
    </row>
    <row r="882" spans="1:10" ht="30" x14ac:dyDescent="0.25">
      <c r="A882" s="2">
        <v>2486055</v>
      </c>
      <c r="B882" s="2" t="s">
        <v>1609</v>
      </c>
      <c r="C882" s="2" t="s">
        <v>22</v>
      </c>
      <c r="D882" s="2" t="s">
        <v>1610</v>
      </c>
      <c r="E882" s="3">
        <v>0</v>
      </c>
      <c r="F882" s="2">
        <v>4</v>
      </c>
      <c r="G882" s="2" t="s">
        <v>36</v>
      </c>
      <c r="H882" s="2">
        <f t="shared" si="13"/>
        <v>0</v>
      </c>
      <c r="I882" s="2" t="s">
        <v>22</v>
      </c>
      <c r="J882" s="2" t="s">
        <v>0</v>
      </c>
    </row>
    <row r="883" spans="1:10" x14ac:dyDescent="0.25">
      <c r="A883" s="2">
        <v>2486056</v>
      </c>
      <c r="B883" s="2" t="s">
        <v>1611</v>
      </c>
      <c r="C883" s="2" t="s">
        <v>22</v>
      </c>
      <c r="D883" s="2" t="s">
        <v>1612</v>
      </c>
      <c r="E883" s="3">
        <v>0</v>
      </c>
      <c r="F883" s="2">
        <v>1</v>
      </c>
      <c r="G883" s="2" t="s">
        <v>36</v>
      </c>
      <c r="H883" s="2">
        <f t="shared" si="13"/>
        <v>0</v>
      </c>
      <c r="I883" s="2" t="s">
        <v>22</v>
      </c>
      <c r="J883" s="2" t="s">
        <v>0</v>
      </c>
    </row>
    <row r="884" spans="1:10" x14ac:dyDescent="0.25">
      <c r="A884" s="2">
        <v>2486057</v>
      </c>
      <c r="B884" s="2" t="s">
        <v>1613</v>
      </c>
      <c r="C884" s="2" t="s">
        <v>22</v>
      </c>
      <c r="D884" s="2" t="s">
        <v>1614</v>
      </c>
      <c r="E884" s="3">
        <v>0</v>
      </c>
      <c r="F884" s="2">
        <v>32</v>
      </c>
      <c r="G884" s="2" t="s">
        <v>36</v>
      </c>
      <c r="H884" s="2">
        <f t="shared" si="13"/>
        <v>0</v>
      </c>
      <c r="I884" s="2" t="s">
        <v>22</v>
      </c>
      <c r="J884" s="2" t="s">
        <v>0</v>
      </c>
    </row>
    <row r="885" spans="1:10" ht="30" x14ac:dyDescent="0.25">
      <c r="A885" s="2">
        <v>2486058</v>
      </c>
      <c r="B885" s="2" t="s">
        <v>1615</v>
      </c>
      <c r="C885" s="2" t="s">
        <v>22</v>
      </c>
      <c r="D885" s="2" t="s">
        <v>1616</v>
      </c>
      <c r="E885" s="3">
        <v>0</v>
      </c>
      <c r="F885" s="2">
        <v>1</v>
      </c>
      <c r="G885" s="2" t="s">
        <v>36</v>
      </c>
      <c r="H885" s="2">
        <f t="shared" si="13"/>
        <v>0</v>
      </c>
      <c r="I885" s="2" t="s">
        <v>22</v>
      </c>
      <c r="J885" s="2" t="s">
        <v>0</v>
      </c>
    </row>
    <row r="886" spans="1:10" x14ac:dyDescent="0.25">
      <c r="A886" s="2">
        <v>2486059</v>
      </c>
      <c r="B886" s="2" t="s">
        <v>1617</v>
      </c>
      <c r="C886" s="2" t="s">
        <v>22</v>
      </c>
      <c r="D886" s="2" t="s">
        <v>1618</v>
      </c>
      <c r="E886" s="3">
        <v>0</v>
      </c>
      <c r="F886" s="2">
        <v>20</v>
      </c>
      <c r="G886" s="2" t="s">
        <v>36</v>
      </c>
      <c r="H886" s="2">
        <f t="shared" si="13"/>
        <v>0</v>
      </c>
      <c r="I886" s="2" t="s">
        <v>22</v>
      </c>
      <c r="J886" s="2" t="s">
        <v>0</v>
      </c>
    </row>
    <row r="887" spans="1:10" x14ac:dyDescent="0.25">
      <c r="A887" s="2">
        <v>2486060</v>
      </c>
      <c r="B887" s="2" t="s">
        <v>1619</v>
      </c>
      <c r="C887" s="2" t="s">
        <v>22</v>
      </c>
      <c r="D887" s="2" t="s">
        <v>1620</v>
      </c>
      <c r="E887" s="3">
        <v>0</v>
      </c>
      <c r="F887" s="2">
        <v>3</v>
      </c>
      <c r="G887" s="2" t="s">
        <v>36</v>
      </c>
      <c r="H887" s="2">
        <f t="shared" si="13"/>
        <v>0</v>
      </c>
      <c r="I887" s="2" t="s">
        <v>22</v>
      </c>
      <c r="J887" s="2" t="s">
        <v>0</v>
      </c>
    </row>
    <row r="888" spans="1:10" x14ac:dyDescent="0.25">
      <c r="A888" s="2">
        <v>2486061</v>
      </c>
      <c r="B888" s="2" t="s">
        <v>1621</v>
      </c>
      <c r="C888" s="2" t="s">
        <v>22</v>
      </c>
      <c r="D888" s="2" t="s">
        <v>1623</v>
      </c>
      <c r="E888" s="3">
        <v>0</v>
      </c>
      <c r="F888" s="2">
        <v>490</v>
      </c>
      <c r="G888" s="2" t="s">
        <v>1622</v>
      </c>
      <c r="H888" s="2">
        <f t="shared" si="13"/>
        <v>0</v>
      </c>
      <c r="I888" s="2" t="s">
        <v>22</v>
      </c>
      <c r="J888" s="2" t="s">
        <v>0</v>
      </c>
    </row>
    <row r="889" spans="1:10" ht="30" x14ac:dyDescent="0.25">
      <c r="A889" s="2">
        <v>2486062</v>
      </c>
      <c r="B889" s="2" t="s">
        <v>1624</v>
      </c>
      <c r="C889" s="2" t="s">
        <v>22</v>
      </c>
      <c r="D889" s="2" t="s">
        <v>1625</v>
      </c>
      <c r="E889" s="3">
        <v>0</v>
      </c>
      <c r="F889" s="2">
        <v>490</v>
      </c>
      <c r="G889" s="2" t="s">
        <v>1622</v>
      </c>
      <c r="H889" s="2">
        <f t="shared" si="13"/>
        <v>0</v>
      </c>
      <c r="I889" s="2" t="s">
        <v>22</v>
      </c>
      <c r="J889" s="2" t="s">
        <v>0</v>
      </c>
    </row>
    <row r="890" spans="1:10" x14ac:dyDescent="0.25">
      <c r="A890" s="2">
        <v>2486063</v>
      </c>
      <c r="B890" s="2" t="s">
        <v>1626</v>
      </c>
      <c r="C890" s="2" t="s">
        <v>22</v>
      </c>
      <c r="D890" s="2" t="s">
        <v>1627</v>
      </c>
      <c r="E890" s="3">
        <v>0</v>
      </c>
      <c r="F890" s="2">
        <v>490</v>
      </c>
      <c r="G890" s="2" t="s">
        <v>1622</v>
      </c>
      <c r="H890" s="2">
        <f t="shared" si="13"/>
        <v>0</v>
      </c>
      <c r="I890" s="2" t="s">
        <v>22</v>
      </c>
      <c r="J890" s="2" t="s">
        <v>0</v>
      </c>
    </row>
    <row r="891" spans="1:10" x14ac:dyDescent="0.25">
      <c r="A891" s="2">
        <v>2486064</v>
      </c>
      <c r="B891" s="2" t="s">
        <v>1628</v>
      </c>
      <c r="C891" s="2" t="s">
        <v>22</v>
      </c>
      <c r="D891" s="2" t="s">
        <v>1629</v>
      </c>
      <c r="E891" s="3">
        <v>0</v>
      </c>
      <c r="F891" s="2">
        <v>3</v>
      </c>
      <c r="G891" s="2" t="s">
        <v>36</v>
      </c>
      <c r="H891" s="2">
        <f t="shared" si="13"/>
        <v>0</v>
      </c>
      <c r="I891" s="2" t="s">
        <v>22</v>
      </c>
      <c r="J891" s="2" t="s">
        <v>0</v>
      </c>
    </row>
    <row r="892" spans="1:10" x14ac:dyDescent="0.25">
      <c r="A892" s="2">
        <v>2486065</v>
      </c>
      <c r="B892" s="2" t="s">
        <v>1630</v>
      </c>
      <c r="C892" s="2" t="s">
        <v>22</v>
      </c>
      <c r="D892" s="2" t="s">
        <v>1631</v>
      </c>
      <c r="E892" s="3">
        <v>0</v>
      </c>
      <c r="F892" s="2">
        <v>1</v>
      </c>
      <c r="G892" s="2" t="s">
        <v>36</v>
      </c>
      <c r="H892" s="2">
        <f t="shared" si="13"/>
        <v>0</v>
      </c>
      <c r="I892" s="2" t="s">
        <v>22</v>
      </c>
      <c r="J892" s="2" t="s">
        <v>0</v>
      </c>
    </row>
    <row r="893" spans="1:10" x14ac:dyDescent="0.25">
      <c r="A893" s="2">
        <v>2486066</v>
      </c>
      <c r="B893" s="2" t="s">
        <v>1632</v>
      </c>
      <c r="C893" s="2" t="s">
        <v>22</v>
      </c>
      <c r="D893" s="2" t="s">
        <v>1633</v>
      </c>
      <c r="E893" s="2">
        <f>ROUND(H894+H895+H896+H897+H898+H899+H900+H901+H902+H903+H904+H905+H906+H907+H908,2)</f>
        <v>0</v>
      </c>
      <c r="F893" s="2">
        <v>1</v>
      </c>
      <c r="G893" s="2" t="s">
        <v>0</v>
      </c>
      <c r="H893" s="2">
        <f t="shared" si="13"/>
        <v>0</v>
      </c>
      <c r="I893" s="2" t="s">
        <v>22</v>
      </c>
      <c r="J893" s="2" t="s">
        <v>0</v>
      </c>
    </row>
    <row r="894" spans="1:10" x14ac:dyDescent="0.25">
      <c r="A894" s="2">
        <v>2486067</v>
      </c>
      <c r="B894" s="2" t="s">
        <v>1634</v>
      </c>
      <c r="C894" s="2" t="s">
        <v>22</v>
      </c>
      <c r="D894" s="2" t="s">
        <v>1597</v>
      </c>
      <c r="E894" s="3">
        <v>0</v>
      </c>
      <c r="F894" s="2">
        <v>85</v>
      </c>
      <c r="G894" s="2" t="s">
        <v>48</v>
      </c>
      <c r="H894" s="2">
        <f t="shared" si="13"/>
        <v>0</v>
      </c>
      <c r="I894" s="2" t="s">
        <v>22</v>
      </c>
      <c r="J894" s="2" t="s">
        <v>0</v>
      </c>
    </row>
    <row r="895" spans="1:10" x14ac:dyDescent="0.25">
      <c r="A895" s="2">
        <v>2486068</v>
      </c>
      <c r="B895" s="2" t="s">
        <v>1635</v>
      </c>
      <c r="C895" s="2" t="s">
        <v>22</v>
      </c>
      <c r="D895" s="2" t="s">
        <v>1599</v>
      </c>
      <c r="E895" s="3">
        <v>0</v>
      </c>
      <c r="F895" s="2">
        <v>40</v>
      </c>
      <c r="G895" s="2" t="s">
        <v>48</v>
      </c>
      <c r="H895" s="2">
        <f t="shared" si="13"/>
        <v>0</v>
      </c>
      <c r="I895" s="2" t="s">
        <v>22</v>
      </c>
      <c r="J895" s="2" t="s">
        <v>0</v>
      </c>
    </row>
    <row r="896" spans="1:10" x14ac:dyDescent="0.25">
      <c r="A896" s="2">
        <v>2486069</v>
      </c>
      <c r="B896" s="2" t="s">
        <v>1636</v>
      </c>
      <c r="C896" s="2" t="s">
        <v>22</v>
      </c>
      <c r="D896" s="2" t="s">
        <v>1637</v>
      </c>
      <c r="E896" s="3">
        <v>0</v>
      </c>
      <c r="F896" s="2">
        <v>85</v>
      </c>
      <c r="G896" s="2" t="s">
        <v>48</v>
      </c>
      <c r="H896" s="2">
        <f t="shared" si="13"/>
        <v>0</v>
      </c>
      <c r="I896" s="2" t="s">
        <v>22</v>
      </c>
      <c r="J896" s="2" t="s">
        <v>0</v>
      </c>
    </row>
    <row r="897" spans="1:10" x14ac:dyDescent="0.25">
      <c r="A897" s="2">
        <v>2486070</v>
      </c>
      <c r="B897" s="2" t="s">
        <v>1638</v>
      </c>
      <c r="C897" s="2" t="s">
        <v>22</v>
      </c>
      <c r="D897" s="2" t="s">
        <v>1603</v>
      </c>
      <c r="E897" s="3">
        <v>0</v>
      </c>
      <c r="F897" s="2">
        <v>1</v>
      </c>
      <c r="G897" s="2" t="s">
        <v>59</v>
      </c>
      <c r="H897" s="2">
        <f t="shared" si="13"/>
        <v>0</v>
      </c>
      <c r="I897" s="2" t="s">
        <v>22</v>
      </c>
      <c r="J897" s="2" t="s">
        <v>0</v>
      </c>
    </row>
    <row r="898" spans="1:10" x14ac:dyDescent="0.25">
      <c r="A898" s="2">
        <v>2486071</v>
      </c>
      <c r="B898" s="2" t="s">
        <v>1639</v>
      </c>
      <c r="C898" s="2" t="s">
        <v>22</v>
      </c>
      <c r="D898" s="2" t="s">
        <v>1606</v>
      </c>
      <c r="E898" s="3">
        <v>0</v>
      </c>
      <c r="F898" s="2">
        <v>755</v>
      </c>
      <c r="G898" s="2" t="s">
        <v>36</v>
      </c>
      <c r="H898" s="2">
        <f t="shared" si="13"/>
        <v>0</v>
      </c>
      <c r="I898" s="2" t="s">
        <v>22</v>
      </c>
      <c r="J898" s="2" t="s">
        <v>0</v>
      </c>
    </row>
    <row r="899" spans="1:10" ht="30" x14ac:dyDescent="0.25">
      <c r="A899" s="2">
        <v>2486072</v>
      </c>
      <c r="B899" s="2" t="s">
        <v>1640</v>
      </c>
      <c r="C899" s="2" t="s">
        <v>22</v>
      </c>
      <c r="D899" s="2" t="s">
        <v>1608</v>
      </c>
      <c r="E899" s="3">
        <v>0</v>
      </c>
      <c r="F899" s="2">
        <v>4</v>
      </c>
      <c r="G899" s="2" t="s">
        <v>36</v>
      </c>
      <c r="H899" s="2">
        <f t="shared" ref="H899:H923" si="14">IF(ISNUMBER(VALUE(E899)),ROUND(SUM(ROUND(E899,2)*F899),2),"N")</f>
        <v>0</v>
      </c>
      <c r="I899" s="2" t="s">
        <v>22</v>
      </c>
      <c r="J899" s="2" t="s">
        <v>0</v>
      </c>
    </row>
    <row r="900" spans="1:10" ht="30" x14ac:dyDescent="0.25">
      <c r="A900" s="2">
        <v>2486073</v>
      </c>
      <c r="B900" s="2" t="s">
        <v>1641</v>
      </c>
      <c r="C900" s="2" t="s">
        <v>22</v>
      </c>
      <c r="D900" s="2" t="s">
        <v>1610</v>
      </c>
      <c r="E900" s="3">
        <v>0</v>
      </c>
      <c r="F900" s="2">
        <v>4</v>
      </c>
      <c r="G900" s="2" t="s">
        <v>36</v>
      </c>
      <c r="H900" s="2">
        <f t="shared" si="14"/>
        <v>0</v>
      </c>
      <c r="I900" s="2" t="s">
        <v>22</v>
      </c>
      <c r="J900" s="2" t="s">
        <v>0</v>
      </c>
    </row>
    <row r="901" spans="1:10" x14ac:dyDescent="0.25">
      <c r="A901" s="2">
        <v>2486074</v>
      </c>
      <c r="B901" s="2" t="s">
        <v>1642</v>
      </c>
      <c r="C901" s="2" t="s">
        <v>22</v>
      </c>
      <c r="D901" s="2" t="s">
        <v>1612</v>
      </c>
      <c r="E901" s="3">
        <v>0</v>
      </c>
      <c r="F901" s="2">
        <v>1</v>
      </c>
      <c r="G901" s="2" t="s">
        <v>36</v>
      </c>
      <c r="H901" s="2">
        <f t="shared" si="14"/>
        <v>0</v>
      </c>
      <c r="I901" s="2" t="s">
        <v>22</v>
      </c>
      <c r="J901" s="2" t="s">
        <v>0</v>
      </c>
    </row>
    <row r="902" spans="1:10" x14ac:dyDescent="0.25">
      <c r="A902" s="2">
        <v>2486075</v>
      </c>
      <c r="B902" s="2" t="s">
        <v>1643</v>
      </c>
      <c r="C902" s="2" t="s">
        <v>22</v>
      </c>
      <c r="D902" s="2" t="s">
        <v>1614</v>
      </c>
      <c r="E902" s="3">
        <v>0</v>
      </c>
      <c r="F902" s="2">
        <v>9</v>
      </c>
      <c r="G902" s="2" t="s">
        <v>36</v>
      </c>
      <c r="H902" s="2">
        <f t="shared" si="14"/>
        <v>0</v>
      </c>
      <c r="I902" s="2" t="s">
        <v>22</v>
      </c>
      <c r="J902" s="2" t="s">
        <v>0</v>
      </c>
    </row>
    <row r="903" spans="1:10" ht="30" x14ac:dyDescent="0.25">
      <c r="A903" s="2">
        <v>2486076</v>
      </c>
      <c r="B903" s="2" t="s">
        <v>1644</v>
      </c>
      <c r="C903" s="2" t="s">
        <v>22</v>
      </c>
      <c r="D903" s="2" t="s">
        <v>1616</v>
      </c>
      <c r="E903" s="3">
        <v>0</v>
      </c>
      <c r="F903" s="2">
        <v>1</v>
      </c>
      <c r="G903" s="2" t="s">
        <v>36</v>
      </c>
      <c r="H903" s="2">
        <f t="shared" si="14"/>
        <v>0</v>
      </c>
      <c r="I903" s="2" t="s">
        <v>22</v>
      </c>
      <c r="J903" s="2" t="s">
        <v>0</v>
      </c>
    </row>
    <row r="904" spans="1:10" x14ac:dyDescent="0.25">
      <c r="A904" s="2">
        <v>2486077</v>
      </c>
      <c r="B904" s="2" t="s">
        <v>1645</v>
      </c>
      <c r="C904" s="2" t="s">
        <v>22</v>
      </c>
      <c r="D904" s="2" t="s">
        <v>1623</v>
      </c>
      <c r="E904" s="3">
        <v>0</v>
      </c>
      <c r="F904" s="2">
        <v>210</v>
      </c>
      <c r="G904" s="2" t="s">
        <v>1622</v>
      </c>
      <c r="H904" s="2">
        <f t="shared" si="14"/>
        <v>0</v>
      </c>
      <c r="I904" s="2" t="s">
        <v>22</v>
      </c>
      <c r="J904" s="2" t="s">
        <v>0</v>
      </c>
    </row>
    <row r="905" spans="1:10" ht="30" x14ac:dyDescent="0.25">
      <c r="A905" s="2">
        <v>2486078</v>
      </c>
      <c r="B905" s="2" t="s">
        <v>1646</v>
      </c>
      <c r="C905" s="2" t="s">
        <v>22</v>
      </c>
      <c r="D905" s="2" t="s">
        <v>1625</v>
      </c>
      <c r="E905" s="3">
        <v>0</v>
      </c>
      <c r="F905" s="2">
        <v>210</v>
      </c>
      <c r="G905" s="2" t="s">
        <v>1622</v>
      </c>
      <c r="H905" s="2">
        <f t="shared" si="14"/>
        <v>0</v>
      </c>
      <c r="I905" s="2" t="s">
        <v>22</v>
      </c>
      <c r="J905" s="2" t="s">
        <v>0</v>
      </c>
    </row>
    <row r="906" spans="1:10" x14ac:dyDescent="0.25">
      <c r="A906" s="2">
        <v>2486079</v>
      </c>
      <c r="B906" s="2" t="s">
        <v>1647</v>
      </c>
      <c r="C906" s="2" t="s">
        <v>22</v>
      </c>
      <c r="D906" s="2" t="s">
        <v>1627</v>
      </c>
      <c r="E906" s="3">
        <v>0</v>
      </c>
      <c r="F906" s="2">
        <v>210</v>
      </c>
      <c r="G906" s="2" t="s">
        <v>1622</v>
      </c>
      <c r="H906" s="2">
        <f t="shared" si="14"/>
        <v>0</v>
      </c>
      <c r="I906" s="2" t="s">
        <v>22</v>
      </c>
      <c r="J906" s="2" t="s">
        <v>0</v>
      </c>
    </row>
    <row r="907" spans="1:10" x14ac:dyDescent="0.25">
      <c r="A907" s="2">
        <v>2486080</v>
      </c>
      <c r="B907" s="2" t="s">
        <v>1648</v>
      </c>
      <c r="C907" s="2" t="s">
        <v>22</v>
      </c>
      <c r="D907" s="2" t="s">
        <v>1629</v>
      </c>
      <c r="E907" s="3">
        <v>0</v>
      </c>
      <c r="F907" s="2">
        <v>2</v>
      </c>
      <c r="G907" s="2" t="s">
        <v>36</v>
      </c>
      <c r="H907" s="2">
        <f t="shared" si="14"/>
        <v>0</v>
      </c>
      <c r="I907" s="2" t="s">
        <v>22</v>
      </c>
      <c r="J907" s="2" t="s">
        <v>0</v>
      </c>
    </row>
    <row r="908" spans="1:10" x14ac:dyDescent="0.25">
      <c r="A908" s="2">
        <v>2486081</v>
      </c>
      <c r="B908" s="2" t="s">
        <v>1649</v>
      </c>
      <c r="C908" s="2" t="s">
        <v>22</v>
      </c>
      <c r="D908" s="2" t="s">
        <v>1631</v>
      </c>
      <c r="E908" s="3">
        <v>0</v>
      </c>
      <c r="F908" s="2">
        <v>1</v>
      </c>
      <c r="G908" s="2" t="s">
        <v>36</v>
      </c>
      <c r="H908" s="2">
        <f t="shared" si="14"/>
        <v>0</v>
      </c>
      <c r="I908" s="2" t="s">
        <v>22</v>
      </c>
      <c r="J908" s="2" t="s">
        <v>0</v>
      </c>
    </row>
    <row r="909" spans="1:10" x14ac:dyDescent="0.25">
      <c r="A909" s="2">
        <v>2486082</v>
      </c>
      <c r="B909" s="2" t="s">
        <v>1650</v>
      </c>
      <c r="C909" s="2" t="s">
        <v>22</v>
      </c>
      <c r="D909" s="2" t="s">
        <v>1651</v>
      </c>
      <c r="E909" s="2">
        <f>ROUND(H910+H911,2)</f>
        <v>0</v>
      </c>
      <c r="F909" s="2">
        <v>1</v>
      </c>
      <c r="G909" s="2" t="s">
        <v>0</v>
      </c>
      <c r="H909" s="2">
        <f t="shared" si="14"/>
        <v>0</v>
      </c>
      <c r="I909" s="2" t="s">
        <v>22</v>
      </c>
      <c r="J909" s="2" t="s">
        <v>0</v>
      </c>
    </row>
    <row r="910" spans="1:10" ht="30" x14ac:dyDescent="0.25">
      <c r="A910" s="2">
        <v>2486083</v>
      </c>
      <c r="B910" s="2" t="s">
        <v>1652</v>
      </c>
      <c r="C910" s="2" t="s">
        <v>22</v>
      </c>
      <c r="D910" s="2" t="s">
        <v>1653</v>
      </c>
      <c r="E910" s="3">
        <v>0</v>
      </c>
      <c r="F910" s="2">
        <v>8</v>
      </c>
      <c r="G910" s="2" t="s">
        <v>36</v>
      </c>
      <c r="H910" s="2">
        <f t="shared" si="14"/>
        <v>0</v>
      </c>
      <c r="I910" s="2" t="s">
        <v>22</v>
      </c>
      <c r="J910" s="2" t="s">
        <v>1654</v>
      </c>
    </row>
    <row r="911" spans="1:10" ht="30" x14ac:dyDescent="0.25">
      <c r="A911" s="2">
        <v>2486084</v>
      </c>
      <c r="B911" s="2" t="s">
        <v>1655</v>
      </c>
      <c r="C911" s="2" t="s">
        <v>22</v>
      </c>
      <c r="D911" s="2" t="s">
        <v>1656</v>
      </c>
      <c r="E911" s="3">
        <v>0</v>
      </c>
      <c r="F911" s="2">
        <v>1</v>
      </c>
      <c r="G911" s="2" t="s">
        <v>36</v>
      </c>
      <c r="H911" s="2">
        <f t="shared" si="14"/>
        <v>0</v>
      </c>
      <c r="I911" s="2" t="s">
        <v>22</v>
      </c>
      <c r="J911" s="2" t="s">
        <v>1657</v>
      </c>
    </row>
    <row r="912" spans="1:10" x14ac:dyDescent="0.25">
      <c r="A912" s="2">
        <v>2486085</v>
      </c>
      <c r="B912" s="2" t="s">
        <v>1658</v>
      </c>
      <c r="C912" s="2" t="s">
        <v>22</v>
      </c>
      <c r="D912" s="2" t="s">
        <v>1659</v>
      </c>
      <c r="E912" s="2">
        <f>ROUND(H913+H914,2)</f>
        <v>0</v>
      </c>
      <c r="F912" s="2">
        <v>1</v>
      </c>
      <c r="G912" s="2" t="s">
        <v>0</v>
      </c>
      <c r="H912" s="2">
        <f t="shared" si="14"/>
        <v>0</v>
      </c>
      <c r="I912" s="2" t="s">
        <v>22</v>
      </c>
      <c r="J912" s="2" t="s">
        <v>0</v>
      </c>
    </row>
    <row r="913" spans="1:10" ht="45" x14ac:dyDescent="0.25">
      <c r="A913" s="2">
        <v>2486086</v>
      </c>
      <c r="B913" s="2" t="s">
        <v>1660</v>
      </c>
      <c r="C913" s="2" t="s">
        <v>22</v>
      </c>
      <c r="D913" s="2" t="s">
        <v>1661</v>
      </c>
      <c r="E913" s="3">
        <v>0</v>
      </c>
      <c r="F913" s="2">
        <v>1</v>
      </c>
      <c r="G913" s="2" t="s">
        <v>36</v>
      </c>
      <c r="H913" s="2">
        <f t="shared" si="14"/>
        <v>0</v>
      </c>
      <c r="I913" s="2" t="s">
        <v>22</v>
      </c>
      <c r="J913" s="2" t="s">
        <v>0</v>
      </c>
    </row>
    <row r="914" spans="1:10" ht="45" x14ac:dyDescent="0.25">
      <c r="A914" s="2">
        <v>2486087</v>
      </c>
      <c r="B914" s="2" t="s">
        <v>1662</v>
      </c>
      <c r="C914" s="2" t="s">
        <v>22</v>
      </c>
      <c r="D914" s="2" t="s">
        <v>1663</v>
      </c>
      <c r="E914" s="3">
        <v>0</v>
      </c>
      <c r="F914" s="2">
        <v>2</v>
      </c>
      <c r="G914" s="2" t="s">
        <v>36</v>
      </c>
      <c r="H914" s="2">
        <f t="shared" si="14"/>
        <v>0</v>
      </c>
      <c r="I914" s="2" t="s">
        <v>22</v>
      </c>
      <c r="J914" s="2" t="s">
        <v>0</v>
      </c>
    </row>
    <row r="915" spans="1:10" x14ac:dyDescent="0.25">
      <c r="A915" s="2">
        <v>2486088</v>
      </c>
      <c r="B915" s="2" t="s">
        <v>1664</v>
      </c>
      <c r="C915" s="2" t="s">
        <v>22</v>
      </c>
      <c r="D915" s="2" t="s">
        <v>1665</v>
      </c>
      <c r="E915" s="2">
        <f>ROUND(H916,2)</f>
        <v>0</v>
      </c>
      <c r="F915" s="2">
        <v>1</v>
      </c>
      <c r="G915" s="2" t="s">
        <v>0</v>
      </c>
      <c r="H915" s="2">
        <f t="shared" si="14"/>
        <v>0</v>
      </c>
      <c r="I915" s="2" t="s">
        <v>22</v>
      </c>
      <c r="J915" s="2" t="s">
        <v>0</v>
      </c>
    </row>
    <row r="916" spans="1:10" ht="30" x14ac:dyDescent="0.25">
      <c r="A916" s="2">
        <v>2486089</v>
      </c>
      <c r="B916" s="2" t="s">
        <v>1666</v>
      </c>
      <c r="C916" s="2" t="s">
        <v>22</v>
      </c>
      <c r="D916" s="2" t="s">
        <v>1667</v>
      </c>
      <c r="E916" s="3">
        <v>0</v>
      </c>
      <c r="F916" s="2">
        <v>1</v>
      </c>
      <c r="G916" s="2" t="s">
        <v>36</v>
      </c>
      <c r="H916" s="2">
        <f t="shared" si="14"/>
        <v>0</v>
      </c>
      <c r="I916" s="2" t="s">
        <v>22</v>
      </c>
      <c r="J916" s="2" t="s">
        <v>0</v>
      </c>
    </row>
    <row r="917" spans="1:10" x14ac:dyDescent="0.25">
      <c r="A917" s="2">
        <v>2486090</v>
      </c>
      <c r="B917" s="2" t="s">
        <v>1668</v>
      </c>
      <c r="C917" s="2" t="s">
        <v>22</v>
      </c>
      <c r="D917" s="2" t="s">
        <v>1669</v>
      </c>
      <c r="E917" s="2">
        <f>ROUND(H918,2)</f>
        <v>0</v>
      </c>
      <c r="F917" s="2">
        <v>1</v>
      </c>
      <c r="G917" s="2" t="s">
        <v>0</v>
      </c>
      <c r="H917" s="2">
        <f t="shared" si="14"/>
        <v>0</v>
      </c>
      <c r="I917" s="2" t="s">
        <v>22</v>
      </c>
      <c r="J917" s="2" t="s">
        <v>0</v>
      </c>
    </row>
    <row r="918" spans="1:10" ht="45" x14ac:dyDescent="0.25">
      <c r="A918" s="2">
        <v>2486091</v>
      </c>
      <c r="B918" s="2" t="s">
        <v>1670</v>
      </c>
      <c r="C918" s="2" t="s">
        <v>22</v>
      </c>
      <c r="D918" s="2" t="s">
        <v>1671</v>
      </c>
      <c r="E918" s="3">
        <v>0</v>
      </c>
      <c r="F918" s="2">
        <v>1</v>
      </c>
      <c r="G918" s="2" t="s">
        <v>36</v>
      </c>
      <c r="H918" s="2">
        <f t="shared" si="14"/>
        <v>0</v>
      </c>
      <c r="I918" s="2" t="s">
        <v>22</v>
      </c>
      <c r="J918" s="2" t="s">
        <v>0</v>
      </c>
    </row>
    <row r="919" spans="1:10" x14ac:dyDescent="0.25">
      <c r="A919" s="2">
        <v>2486092</v>
      </c>
      <c r="B919" s="2" t="s">
        <v>1672</v>
      </c>
      <c r="C919" s="2" t="s">
        <v>22</v>
      </c>
      <c r="D919" s="2" t="s">
        <v>1673</v>
      </c>
      <c r="E919" s="2">
        <f>ROUND(H920+H921+H922+H923,2)</f>
        <v>0</v>
      </c>
      <c r="F919" s="2">
        <v>1</v>
      </c>
      <c r="G919" s="2" t="s">
        <v>0</v>
      </c>
      <c r="H919" s="2">
        <f t="shared" si="14"/>
        <v>0</v>
      </c>
      <c r="I919" s="2" t="s">
        <v>22</v>
      </c>
      <c r="J919" s="2" t="s">
        <v>0</v>
      </c>
    </row>
    <row r="920" spans="1:10" ht="30" x14ac:dyDescent="0.25">
      <c r="A920" s="2">
        <v>2486093</v>
      </c>
      <c r="B920" s="2" t="s">
        <v>1674</v>
      </c>
      <c r="C920" s="2" t="s">
        <v>22</v>
      </c>
      <c r="D920" s="2" t="s">
        <v>1675</v>
      </c>
      <c r="E920" s="3">
        <v>0</v>
      </c>
      <c r="F920" s="2">
        <v>1</v>
      </c>
      <c r="G920" s="2" t="s">
        <v>59</v>
      </c>
      <c r="H920" s="2">
        <f t="shared" si="14"/>
        <v>0</v>
      </c>
      <c r="I920" s="2" t="s">
        <v>22</v>
      </c>
      <c r="J920" s="2" t="s">
        <v>0</v>
      </c>
    </row>
    <row r="921" spans="1:10" x14ac:dyDescent="0.25">
      <c r="A921" s="2">
        <v>2486094</v>
      </c>
      <c r="B921" s="2" t="s">
        <v>1676</v>
      </c>
      <c r="C921" s="2" t="s">
        <v>22</v>
      </c>
      <c r="D921" s="2" t="s">
        <v>1677</v>
      </c>
      <c r="E921" s="3">
        <v>0</v>
      </c>
      <c r="F921" s="2">
        <v>8</v>
      </c>
      <c r="G921" s="2" t="s">
        <v>36</v>
      </c>
      <c r="H921" s="2">
        <f t="shared" si="14"/>
        <v>0</v>
      </c>
      <c r="I921" s="2" t="s">
        <v>22</v>
      </c>
      <c r="J921" s="2" t="s">
        <v>0</v>
      </c>
    </row>
    <row r="922" spans="1:10" x14ac:dyDescent="0.25">
      <c r="A922" s="2">
        <v>2486095</v>
      </c>
      <c r="B922" s="2" t="s">
        <v>1678</v>
      </c>
      <c r="C922" s="2" t="s">
        <v>22</v>
      </c>
      <c r="D922" s="2" t="s">
        <v>1679</v>
      </c>
      <c r="E922" s="3">
        <v>0</v>
      </c>
      <c r="F922" s="2">
        <v>10</v>
      </c>
      <c r="G922" s="2" t="s">
        <v>36</v>
      </c>
      <c r="H922" s="2">
        <f t="shared" si="14"/>
        <v>0</v>
      </c>
      <c r="I922" s="2" t="s">
        <v>22</v>
      </c>
      <c r="J922" s="2" t="s">
        <v>0</v>
      </c>
    </row>
    <row r="923" spans="1:10" x14ac:dyDescent="0.25">
      <c r="A923" s="2">
        <v>2486096</v>
      </c>
      <c r="B923" s="2" t="s">
        <v>1680</v>
      </c>
      <c r="C923" s="2" t="s">
        <v>22</v>
      </c>
      <c r="D923" s="2" t="s">
        <v>1682</v>
      </c>
      <c r="E923" s="3">
        <v>0</v>
      </c>
      <c r="F923" s="2">
        <v>10</v>
      </c>
      <c r="G923" s="2" t="s">
        <v>1681</v>
      </c>
      <c r="H923" s="2">
        <f t="shared" si="14"/>
        <v>0</v>
      </c>
      <c r="I923" s="2" t="s">
        <v>22</v>
      </c>
      <c r="J923" s="2" t="s">
        <v>0</v>
      </c>
    </row>
    <row r="924" spans="1:10" x14ac:dyDescent="0.25">
      <c r="A924" s="2">
        <v>2485177</v>
      </c>
      <c r="B924" s="2" t="s">
        <v>1683</v>
      </c>
      <c r="C924" s="2" t="s">
        <v>22</v>
      </c>
      <c r="D924" s="2" t="s">
        <v>1685</v>
      </c>
      <c r="E924" s="3">
        <v>0</v>
      </c>
      <c r="F924" s="2">
        <v>1</v>
      </c>
      <c r="G924" s="2" t="s">
        <v>1684</v>
      </c>
      <c r="H924" s="2">
        <f>IF(ISNUMBER(VALUE(E924)),ROUND(SUM(ROUND(E924,0)*F924),0),"N")</f>
        <v>0</v>
      </c>
      <c r="I924" s="2" t="s">
        <v>22</v>
      </c>
      <c r="J924" s="2" t="s">
        <v>0</v>
      </c>
    </row>
  </sheetData>
  <sheetProtection algorithmName="SHA-512" hashValue="yePELDtSKAszUcS+5ens20enV56378ZEVdDbnLAIdveAW1ZaQ2hi0c4B8DwnV17jQnCuXP/17gsrNvycFiKMoQ==" saltValue="NXnuwXPlF2Fv8P8WOwf+SA==" spinCount="100000" sheet="1" objects="1" scenarios="1"/>
  <pageMargins left="0.7" right="0.7" top="0.75" bottom="0.75" header="0.3" footer="0.3"/>
  <pageSetup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2025-06-11T14:42:42Z</dcterms:created>
  <dcterms:modified xsi:type="dcterms:W3CDTF">2025-06-11T14:44:10Z</dcterms:modified>
</cp:coreProperties>
</file>