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Obec Sačurov/Zlepšenie základnej technickej infraštruktúry v obci Sačurov/Prilohy/"/>
    </mc:Choice>
  </mc:AlternateContent>
  <xr:revisionPtr revIDLastSave="3" documentId="11_D3608FE12BCEB639E2158925E1AD9B29129ABDAF" xr6:coauthVersionLast="47" xr6:coauthVersionMax="47" xr10:uidLastSave="{6DBB0DE8-0B08-4ED5-B459-1E43E1FFB6C0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32" i="1" l="1"/>
  <c r="H331" i="1"/>
  <c r="E330" i="1"/>
  <c r="H330" i="1" s="1"/>
  <c r="H329" i="1"/>
  <c r="H328" i="1"/>
  <c r="E327" i="1" s="1"/>
  <c r="H327" i="1" s="1"/>
  <c r="H326" i="1"/>
  <c r="H325" i="1"/>
  <c r="H324" i="1"/>
  <c r="E322" i="1" s="1"/>
  <c r="H322" i="1" s="1"/>
  <c r="H323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E308" i="1" s="1"/>
  <c r="H308" i="1" s="1"/>
  <c r="E307" i="1" s="1"/>
  <c r="H307" i="1" s="1"/>
  <c r="E306" i="1" s="1"/>
  <c r="H306" i="1" s="1"/>
  <c r="H305" i="1"/>
  <c r="H304" i="1"/>
  <c r="E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E287" i="1" s="1"/>
  <c r="H287" i="1" s="1"/>
  <c r="H286" i="1"/>
  <c r="H285" i="1"/>
  <c r="H284" i="1"/>
  <c r="E282" i="1" s="1"/>
  <c r="H282" i="1" s="1"/>
  <c r="H283" i="1"/>
  <c r="H281" i="1"/>
  <c r="H280" i="1"/>
  <c r="H279" i="1"/>
  <c r="H278" i="1"/>
  <c r="H277" i="1"/>
  <c r="H276" i="1"/>
  <c r="E275" i="1" s="1"/>
  <c r="H275" i="1" s="1"/>
  <c r="H274" i="1"/>
  <c r="E273" i="1"/>
  <c r="H273" i="1" s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E254" i="1" s="1"/>
  <c r="H254" i="1" s="1"/>
  <c r="E253" i="1" s="1"/>
  <c r="H253" i="1" s="1"/>
  <c r="E252" i="1" s="1"/>
  <c r="H252" i="1" s="1"/>
  <c r="H251" i="1"/>
  <c r="E250" i="1"/>
  <c r="H250" i="1" s="1"/>
  <c r="H249" i="1"/>
  <c r="H248" i="1"/>
  <c r="E247" i="1" s="1"/>
  <c r="H247" i="1" s="1"/>
  <c r="H246" i="1"/>
  <c r="H245" i="1"/>
  <c r="H244" i="1"/>
  <c r="H243" i="1"/>
  <c r="H242" i="1"/>
  <c r="H241" i="1"/>
  <c r="H240" i="1"/>
  <c r="H239" i="1"/>
  <c r="E238" i="1" s="1"/>
  <c r="H238" i="1" s="1"/>
  <c r="H237" i="1"/>
  <c r="H236" i="1"/>
  <c r="H235" i="1"/>
  <c r="H234" i="1"/>
  <c r="H233" i="1"/>
  <c r="H232" i="1"/>
  <c r="H231" i="1"/>
  <c r="H230" i="1"/>
  <c r="H229" i="1"/>
  <c r="H228" i="1"/>
  <c r="H227" i="1"/>
  <c r="H226" i="1"/>
  <c r="E224" i="1" s="1"/>
  <c r="H224" i="1" s="1"/>
  <c r="H225" i="1"/>
  <c r="H221" i="1"/>
  <c r="E220" i="1"/>
  <c r="H220" i="1" s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E205" i="1" s="1"/>
  <c r="H205" i="1" s="1"/>
  <c r="H204" i="1"/>
  <c r="H203" i="1"/>
  <c r="H202" i="1"/>
  <c r="H201" i="1"/>
  <c r="H200" i="1"/>
  <c r="H199" i="1"/>
  <c r="E198" i="1"/>
  <c r="H198" i="1" s="1"/>
  <c r="H197" i="1"/>
  <c r="H196" i="1"/>
  <c r="H195" i="1"/>
  <c r="H194" i="1"/>
  <c r="E191" i="1" s="1"/>
  <c r="H191" i="1" s="1"/>
  <c r="H193" i="1"/>
  <c r="H192" i="1"/>
  <c r="H190" i="1"/>
  <c r="E189" i="1" s="1"/>
  <c r="H189" i="1" s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E170" i="1" s="1"/>
  <c r="H170" i="1" s="1"/>
  <c r="E169" i="1" s="1"/>
  <c r="H169" i="1" s="1"/>
  <c r="E168" i="1" s="1"/>
  <c r="H168" i="1" s="1"/>
  <c r="H171" i="1"/>
  <c r="H167" i="1"/>
  <c r="E166" i="1" s="1"/>
  <c r="H166" i="1" s="1"/>
  <c r="H165" i="1"/>
  <c r="H164" i="1"/>
  <c r="H163" i="1"/>
  <c r="H162" i="1"/>
  <c r="H161" i="1"/>
  <c r="H160" i="1"/>
  <c r="H159" i="1"/>
  <c r="H158" i="1"/>
  <c r="E157" i="1"/>
  <c r="H157" i="1" s="1"/>
  <c r="H156" i="1"/>
  <c r="H155" i="1"/>
  <c r="H154" i="1"/>
  <c r="H153" i="1"/>
  <c r="H152" i="1"/>
  <c r="H151" i="1"/>
  <c r="H150" i="1"/>
  <c r="H149" i="1"/>
  <c r="H148" i="1"/>
  <c r="E147" i="1" s="1"/>
  <c r="H147" i="1" s="1"/>
  <c r="H146" i="1"/>
  <c r="H145" i="1"/>
  <c r="H144" i="1"/>
  <c r="H143" i="1"/>
  <c r="E142" i="1" s="1"/>
  <c r="H142" i="1" s="1"/>
  <c r="H141" i="1"/>
  <c r="H140" i="1"/>
  <c r="E139" i="1"/>
  <c r="H139" i="1" s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E125" i="1"/>
  <c r="H125" i="1" s="1"/>
  <c r="H122" i="1"/>
  <c r="E121" i="1"/>
  <c r="H121" i="1" s="1"/>
  <c r="H120" i="1"/>
  <c r="H119" i="1"/>
  <c r="H118" i="1"/>
  <c r="H117" i="1"/>
  <c r="H116" i="1"/>
  <c r="H115" i="1"/>
  <c r="H114" i="1"/>
  <c r="H113" i="1"/>
  <c r="H112" i="1"/>
  <c r="E111" i="1" s="1"/>
  <c r="H111" i="1" s="1"/>
  <c r="H110" i="1"/>
  <c r="H109" i="1"/>
  <c r="H108" i="1"/>
  <c r="H107" i="1"/>
  <c r="E106" i="1"/>
  <c r="H106" i="1" s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E88" i="1" s="1"/>
  <c r="H88" i="1" s="1"/>
  <c r="E87" i="1" s="1"/>
  <c r="H87" i="1" s="1"/>
  <c r="E86" i="1" s="1"/>
  <c r="H86" i="1" s="1"/>
  <c r="H89" i="1"/>
  <c r="H85" i="1"/>
  <c r="E84" i="1"/>
  <c r="H84" i="1" s="1"/>
  <c r="H83" i="1"/>
  <c r="H82" i="1"/>
  <c r="E81" i="1" s="1"/>
  <c r="H81" i="1" s="1"/>
  <c r="H80" i="1"/>
  <c r="H79" i="1"/>
  <c r="H78" i="1"/>
  <c r="H77" i="1"/>
  <c r="E76" i="1"/>
  <c r="H76" i="1" s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E61" i="1" s="1"/>
  <c r="H61" i="1" s="1"/>
  <c r="E60" i="1" s="1"/>
  <c r="H60" i="1" s="1"/>
  <c r="E59" i="1" s="1"/>
  <c r="H59" i="1" s="1"/>
  <c r="H58" i="1"/>
  <c r="E57" i="1" s="1"/>
  <c r="H57" i="1" s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E39" i="1" s="1"/>
  <c r="H39" i="1" s="1"/>
  <c r="H38" i="1"/>
  <c r="H37" i="1"/>
  <c r="E36" i="1"/>
  <c r="H36" i="1" s="1"/>
  <c r="H35" i="1"/>
  <c r="H34" i="1"/>
  <c r="H33" i="1"/>
  <c r="H32" i="1"/>
  <c r="H31" i="1"/>
  <c r="E30" i="1" s="1"/>
  <c r="H30" i="1" s="1"/>
  <c r="H29" i="1"/>
  <c r="H28" i="1"/>
  <c r="E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E8" i="1" s="1"/>
  <c r="H8" i="1" s="1"/>
  <c r="E7" i="1" s="1"/>
  <c r="H7" i="1" s="1"/>
  <c r="E6" i="1" s="1"/>
  <c r="H6" i="1" s="1"/>
  <c r="H3" i="1"/>
  <c r="E223" i="1" l="1"/>
  <c r="H223" i="1" s="1"/>
  <c r="E222" i="1" s="1"/>
  <c r="H222" i="1" s="1"/>
  <c r="E124" i="1"/>
  <c r="H124" i="1" s="1"/>
  <c r="E123" i="1" s="1"/>
  <c r="H123" i="1" s="1"/>
  <c r="E5" i="1" s="1"/>
  <c r="H5" i="1" s="1"/>
  <c r="E4" i="1" s="1"/>
  <c r="H4" i="1" s="1"/>
</calcChain>
</file>

<file path=xl/sharedStrings.xml><?xml version="1.0" encoding="utf-8"?>
<sst xmlns="http://schemas.openxmlformats.org/spreadsheetml/2006/main" count="1960" uniqueCount="478">
  <si>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</si>
  <si>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</si>
  <si>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</si>
  <si>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</si>
  <si>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</si>
  <si>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</si>
  <si>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</si>
  <si>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</si>
  <si>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</si>
  <si>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</si>
  <si>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</si>
  <si>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</si>
  <si>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</si>
  <si>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</si>
  <si>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</si>
  <si>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</si>
  <si>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</si>
  <si>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</si>
  <si>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</si>
  <si>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</si>
  <si>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</si>
  <si>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</si>
  <si>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</si>
  <si>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</si>
  <si>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</si>
  <si>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</si>
  <si>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</si>
  <si>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Zlepšenie základnej technickej infraštruktúry v obci Sačurov</t>
  </si>
  <si>
    <t>1.1.1.1. </t>
  </si>
  <si>
    <t>SO 01.1 Cesta a spevnená plocha k MŠ</t>
  </si>
  <si>
    <t>1.1.1.1.1. </t>
  </si>
  <si>
    <t xml:space="preserve">HSV </t>
  </si>
  <si>
    <t>Práce a dodávky HSV</t>
  </si>
  <si>
    <t>1.1.1.1.1.1. </t>
  </si>
  <si>
    <t>Zemné práce</t>
  </si>
  <si>
    <t>1.1.1.1.1.1.1. </t>
  </si>
  <si>
    <t>m2</t>
  </si>
  <si>
    <t>Rozoberanie vozovky a plochy z panelov so škárami zaliatymi asfaltovou alebo cementovou maltou.  -0.40800t</t>
  </si>
  <si>
    <t>1.1.1.1.1.1.2. </t>
  </si>
  <si>
    <t>Rozoberanie zámkovej dlažby všetkých druhov v ploche nad 20 m2.  -0.26000t</t>
  </si>
  <si>
    <t>1.1.1.1.1.1.3. </t>
  </si>
  <si>
    <t>Odstránenie podkladu alebo krytu z kameniva ťaženého v ploche nad 200 m2 strojne. hr. vrstvy nad 200 do 300 mm.  -0.50000t</t>
  </si>
  <si>
    <t>1.1.1.1.1.1.4. </t>
  </si>
  <si>
    <t>Odstránenie podkladu alebo krytu asfaltového v ploche nad 200 m2 strojne. hr. vrstvy nad 50 do 100 mm.  -0.22000t</t>
  </si>
  <si>
    <t>1.1.1.1.1.1.5. </t>
  </si>
  <si>
    <t>m</t>
  </si>
  <si>
    <t>Vytrhanie obrúb betonových. záhonových.  -0.02100t</t>
  </si>
  <si>
    <t>1.1.1.1.1.1.6. </t>
  </si>
  <si>
    <t>m3</t>
  </si>
  <si>
    <t>Odstránenie ornice s premiestn. na hromady. so zložením na vzdialenosť do 100 m a do 1000 m3</t>
  </si>
  <si>
    <t>1.1.1.1.1.1.7. </t>
  </si>
  <si>
    <t>Odkopávka a prekopávka nezapažená v hornine 3. nad 100 do 1000 m3</t>
  </si>
  <si>
    <t>1.1.1.1.1.1.8. </t>
  </si>
  <si>
    <t>Odkopávky a prekopávky nezapažené. Príplatok k cenám za lepivosť horniny 3</t>
  </si>
  <si>
    <t>1.1.1.1.1.1.9. </t>
  </si>
  <si>
    <t>Výkop ryhy do šírky 600 mm v horn.3 do 100 m3</t>
  </si>
  <si>
    <t>1.1.1.1.1.1.10. </t>
  </si>
  <si>
    <t>Príplatok k cene za lepivosť pri hĺbení rýh šírky do 600 mm zapažených i nezapažených s urovnaním dna v hornine 3</t>
  </si>
  <si>
    <t>1.1.1.1.1.1.11. </t>
  </si>
  <si>
    <t>Vodorovné premiestnenie výkopku z horniny 1-4 nad 20-50m</t>
  </si>
  <si>
    <t>1.1.1.1.1.1.12. </t>
  </si>
  <si>
    <t>Vodorovné premiestnenie výkopku  po spevnenej ceste z  horniny tr.1-4. do 100 m3 na vzdialenosť do 1500 m</t>
  </si>
  <si>
    <t>1.1.1.1.1.1.13. </t>
  </si>
  <si>
    <t>Uloženie sypaniny do násypu súdržnej horniny s mierou zhutnenia na 96 % podľa Proctor-Standard</t>
  </si>
  <si>
    <t>1.1.1.1.1.1.14. </t>
  </si>
  <si>
    <t>Uloženie sypaniny na skládky nad 100 do 1000 m3</t>
  </si>
  <si>
    <t>1.1.1.1.1.1.15. </t>
  </si>
  <si>
    <t>Založenie trávnika parkového výsevom v rovine do 1:5</t>
  </si>
  <si>
    <t>1.1.1.1.1.1.16. </t>
  </si>
  <si>
    <t>kg</t>
  </si>
  <si>
    <t>Osivá tráv - semená parkovej zmesi</t>
  </si>
  <si>
    <t>1.1.1.1.1.1.17. </t>
  </si>
  <si>
    <t>Úprava pláne v zárezoch v hornine 1-4 so zhutnením</t>
  </si>
  <si>
    <t>1.1.1.1.1.1.18. </t>
  </si>
  <si>
    <t>Rozprestretie ornice v rovine. plocha do 500 m2. hr.do 100 mm</t>
  </si>
  <si>
    <t>1.1.1.1.1.1.19. </t>
  </si>
  <si>
    <t>Svahovanie trvalých svahov v násype</t>
  </si>
  <si>
    <t>1.1.1.1.1.2. </t>
  </si>
  <si>
    <t>Zakladanie</t>
  </si>
  <si>
    <t>1.1.1.1.1.2.1. </t>
  </si>
  <si>
    <t>Trativody z flexodrenážnych rúr DN 125</t>
  </si>
  <si>
    <t>1.1.1.1.1.3. </t>
  </si>
  <si>
    <t>Komunikácie</t>
  </si>
  <si>
    <t>1.1.1.1.1.3.1. </t>
  </si>
  <si>
    <t>Podklad alebo kryt z kameniva hrubého drveného veľ. 32-63 mm (vibr.štrk) po zhut.hr. 200 mm</t>
  </si>
  <si>
    <t>1.1.1.1.1.3.2. </t>
  </si>
  <si>
    <t>Podklad zo štrkodrviny s rozprestretím a zhutnením. po zhutnení hr. 200 mm</t>
  </si>
  <si>
    <t>1.1.1.1.1.3.3. </t>
  </si>
  <si>
    <t>Postrek asfaltový spojovací bez posypu kamenivom z cestnej emulzie v množstve 0.70 kg/m2</t>
  </si>
  <si>
    <t>1.1.1.1.1.3.4. </t>
  </si>
  <si>
    <t>Asfaltový betón vrstva obrusná AC 11 O v pruhu š. nad 3 m z nemodifik. asfaltu tr. II. po zhutnení hr. 50 mm</t>
  </si>
  <si>
    <t>1.1.1.1.1.3.5. </t>
  </si>
  <si>
    <t>Asfaltový betón vrstva obrusná alebo ložná AC 16 v pruhu š. nad 3 m z nemodifik. asfaltu tr. II. po zhutnení hr. 60 mm</t>
  </si>
  <si>
    <t>1.1.1.1.1.4. </t>
  </si>
  <si>
    <t>Rúrové vedenie</t>
  </si>
  <si>
    <t>1.1.1.1.1.4.1. </t>
  </si>
  <si>
    <t>ks</t>
  </si>
  <si>
    <t>Osadenie PVC uličnej vpuste DN 315. vývod do DN 200</t>
  </si>
  <si>
    <t>1.1.1.1.1.4.2. </t>
  </si>
  <si>
    <t>Uličný vpust DN 300. vývod DN 160. výška 1.3 m. PP. PIPELIFE</t>
  </si>
  <si>
    <t>1.1.1.1.1.5. </t>
  </si>
  <si>
    <t>Ostatné konštrukcie a práce-búranie</t>
  </si>
  <si>
    <t>1.1.1.1.1.5.1. </t>
  </si>
  <si>
    <t>Osadenie a montáž cestnej zvislej dopravnej značky na stĺpik. stĺp. konzolu alebo objekt</t>
  </si>
  <si>
    <t>1.1.1.1.1.5.2. </t>
  </si>
  <si>
    <t>Regulačná značka ZDZ 202 "Stoj. daj prednosť v jazde". Zn lisovaná. V2-900 x 900 mm. RA2. P3. E2. SP1</t>
  </si>
  <si>
    <t>1.1.1.1.1.5.3. </t>
  </si>
  <si>
    <t>Regulačná značka ZDZ 230 "Zákaz vjazdu". Zn lisovaná. V2 - kruh 600 mm. RA2. P3. E2. SP1</t>
  </si>
  <si>
    <t>1.1.1.1.1.5.4. </t>
  </si>
  <si>
    <t>Regulačná značka ZDZ 321-30 "Jednosmrená premávka". Zn lisovaná. V1 - 600 x 600 mm. RA2. P3. E2. SP1</t>
  </si>
  <si>
    <t>1.1.1.1.1.5.5. </t>
  </si>
  <si>
    <t>Regulačná značka ZDZ 272 "Parkovanie". Zn lisovaná. V2 - 600 x 600 mm. RA2. P3. E2. SP1</t>
  </si>
  <si>
    <t>1.1.1.1.1.5.6. </t>
  </si>
  <si>
    <t>ZDZ 506-86 Platí pre osoby so zdravotným postihnutím. rozmer 330x600mm</t>
  </si>
  <si>
    <t>1.1.1.1.1.5.7. </t>
  </si>
  <si>
    <t>Osadenie záhonového alebo parkového obrubníka betón.. do lôžka z bet. pros. tr. C 16/20 s bočnou oporou</t>
  </si>
  <si>
    <t>1.1.1.1.1.5.8. </t>
  </si>
  <si>
    <t>Obrubník parkový. lxšxv 500x50x200 mm. sivá</t>
  </si>
  <si>
    <t>1.1.1.1.1.5.9. </t>
  </si>
  <si>
    <t>Osadenie chodník. obrubníka betónového stojatého do lôžka z betónu prosteho tr. C 16/20 s bočnou oporou</t>
  </si>
  <si>
    <t>1.1.1.1.1.5.10. </t>
  </si>
  <si>
    <t>Obrubník PREMAC cestný. lxšxv 330x150x260 mm. skosenie 120/40 mm</t>
  </si>
  <si>
    <t>Spotreba 3 ks/bm.</t>
  </si>
  <si>
    <t>1.1.1.1.1.5.11. </t>
  </si>
  <si>
    <t>Rezanie existujúceho asfaltového krytu alebo podkladu hĺbky nad 50 do 100 mm</t>
  </si>
  <si>
    <t>1.1.1.1.1.5.12. </t>
  </si>
  <si>
    <t>t</t>
  </si>
  <si>
    <t>Vodorovné premiestnenie sutiny na skládku s naložením a zložením nad 2000 do 3000 m</t>
  </si>
  <si>
    <t>1.1.1.1.1.5.13. </t>
  </si>
  <si>
    <t>Príplatok za každých ďalších i začatých 1000 m po spevnenej ceste pre vodorovné premiestnenie sutiny</t>
  </si>
  <si>
    <t>1.1.1.1.1.5.14. </t>
  </si>
  <si>
    <t>Poplatok za skládku - betón. tehly. dlaždice. obkladačky a keramika  (17 01). ostatné</t>
  </si>
  <si>
    <t>1.1.1.1.1.5.15. </t>
  </si>
  <si>
    <t>Poplatok za skládku - bitúmenové zmesi. uholný decht. dechtové výrobky (17 03). ostatné</t>
  </si>
  <si>
    <t>1.1.1.1.1.5.16. </t>
  </si>
  <si>
    <t>Poplatok za skládku - iné odpady zo stavieb a demolácií (17 09). ostatné</t>
  </si>
  <si>
    <t>1.1.1.1.1.5.17. </t>
  </si>
  <si>
    <t>Uloženie sutiny na skládku s hrubým urovnaním bez zhutnenia</t>
  </si>
  <si>
    <t>1.1.1.1.1.6. </t>
  </si>
  <si>
    <t>Presun hmôt HSV</t>
  </si>
  <si>
    <t>1.1.1.1.1.6.1. </t>
  </si>
  <si>
    <t>Presun hmôt pre pozemnú komunikáciu a letisko s krytom asfaltovým akejkoľvek dĺžky objektu</t>
  </si>
  <si>
    <t>1.1.1.2. </t>
  </si>
  <si>
    <t>SO 01.2 Chodník pri ceste a spevnenej ploche k MŠ</t>
  </si>
  <si>
    <t>1.1.1.2.1. </t>
  </si>
  <si>
    <t>1.1.1.2.1.1. </t>
  </si>
  <si>
    <t>1.1.1.2.1.1.1. </t>
  </si>
  <si>
    <t>Odstránenie ornice s vodor. premiestn. na hromady. so zložením na vzdialenosť do 100 m a do 100 m3</t>
  </si>
  <si>
    <t>1.1.1.2.1.1.2. </t>
  </si>
  <si>
    <t>Výkop v zemníku na suchu v hornine 3. do 100 m3</t>
  </si>
  <si>
    <t>1.1.1.2.1.1.3. </t>
  </si>
  <si>
    <t>Príplatok k cenám za lepivosť výkopu v zemníkoch na suchu v hornine 3</t>
  </si>
  <si>
    <t>1.1.1.2.1.1.4. </t>
  </si>
  <si>
    <t>Odkopávka a prekopávka nezapažená pre cesty. v hornine 3 do 100 m3</t>
  </si>
  <si>
    <t>1.1.1.2.1.1.5. </t>
  </si>
  <si>
    <t>Odkopávky a prekopávky nezapažené pre cesty. Príplatok za lepivosť horniny 3</t>
  </si>
  <si>
    <t>1.1.1.2.1.1.6. </t>
  </si>
  <si>
    <t>1.1.1.2.1.1.7. </t>
  </si>
  <si>
    <t>1.1.1.2.1.1.8. </t>
  </si>
  <si>
    <t>1.1.1.2.1.1.9. </t>
  </si>
  <si>
    <t>Uloženie sypaniny na skládky do 100 m3</t>
  </si>
  <si>
    <t>1.1.1.2.1.1.10. </t>
  </si>
  <si>
    <t>1.1.1.2.1.1.11. </t>
  </si>
  <si>
    <t>1.1.1.2.1.1.12. </t>
  </si>
  <si>
    <t>1.1.1.2.1.1.13. </t>
  </si>
  <si>
    <t>1.1.1.2.1.1.14. </t>
  </si>
  <si>
    <t>1.1.1.2.1.2. </t>
  </si>
  <si>
    <t>1.1.1.2.1.2.1. </t>
  </si>
  <si>
    <t>Podklad alebo kryt z kameniva hrubého drveného veľ. 32-63 mm (vibr.štrk) po zhut.hr. 100 mm</t>
  </si>
  <si>
    <t>1.1.1.2.1.2.2. </t>
  </si>
  <si>
    <t>Podklad zo štrkodrviny s rozprestretím a zhutnením. po zhutnení hr. 150 mm</t>
  </si>
  <si>
    <t>1.1.1.2.1.2.3. </t>
  </si>
  <si>
    <t>Kladenie betónovej zámkovej dlažby komunikácií pre peších hr. 60 mm pre peších nad 300 m2 so zriadením lôžka z kameniva hr. 30 mm</t>
  </si>
  <si>
    <t>1.1.1.2.1.2.4. </t>
  </si>
  <si>
    <t>Dlažba betónová PREMAC KLASIKO. rozmer 200x100x60 mm. sivá</t>
  </si>
  <si>
    <t>Spotreba 50 ks/m2</t>
  </si>
  <si>
    <t>1.1.1.2.1.3. </t>
  </si>
  <si>
    <t>1.1.1.2.1.3.1. </t>
  </si>
  <si>
    <t>1.1.1.2.1.3.2. </t>
  </si>
  <si>
    <t>1.1.1.2.1.4. </t>
  </si>
  <si>
    <t>1.1.1.2.1.4.1. </t>
  </si>
  <si>
    <t>Presun hmôt pre pozemné komunikácie s krytom dláždeným (822 2.3. 822 5.3) akejkoľvek dĺžky objektu</t>
  </si>
  <si>
    <t>1.1.1.3. </t>
  </si>
  <si>
    <t>SO 02 Chodník k MŠ</t>
  </si>
  <si>
    <t>1.1.1.3.1. </t>
  </si>
  <si>
    <t>1.1.1.3.1.1. </t>
  </si>
  <si>
    <t>1.1.1.3.1.1.1. </t>
  </si>
  <si>
    <t>Odstránenie podkladu alebo krytu z kameniva ťaženého v ploche do 200 m2 strojne. hr. vrstvy nad 200 do 300 mm.  -0.50000t</t>
  </si>
  <si>
    <t>1.1.1.3.1.1.2. </t>
  </si>
  <si>
    <t>Odstránenie podkladu alebo krytu asfaltového v ploche do 200 m2 strojne. hr. vrstvy nad 50 do 100 mm.  -0.22000t</t>
  </si>
  <si>
    <t>1.1.1.3.1.1.3. </t>
  </si>
  <si>
    <t>1.1.1.3.1.1.4. </t>
  </si>
  <si>
    <t>Odstránenie ornice s vodor. premiestn. na hromady. so zložením na vzdialenosť do 100 m a do 30 m3</t>
  </si>
  <si>
    <t>1.1.1.3.1.1.5. </t>
  </si>
  <si>
    <t>1.1.1.3.1.1.6. </t>
  </si>
  <si>
    <t>1.1.1.3.1.1.7. </t>
  </si>
  <si>
    <t>1.1.1.3.1.1.8. </t>
  </si>
  <si>
    <t>1.1.1.3.1.1.9. </t>
  </si>
  <si>
    <t>1.1.1.3.1.1.10. </t>
  </si>
  <si>
    <t>1.1.1.3.1.1.11. </t>
  </si>
  <si>
    <t>1.1.1.3.1.1.12. </t>
  </si>
  <si>
    <t>1.1.1.3.1.1.13. </t>
  </si>
  <si>
    <t>1.1.1.3.1.1.14. </t>
  </si>
  <si>
    <t>1.1.1.3.1.1.15. </t>
  </si>
  <si>
    <t>1.1.1.3.1.1.16. </t>
  </si>
  <si>
    <t>1.1.1.3.1.1.17. </t>
  </si>
  <si>
    <t>1.1.1.3.1.2. </t>
  </si>
  <si>
    <t>1.1.1.3.1.2.1. </t>
  </si>
  <si>
    <t>Podklad alebo kryt z kameniva hrubého drveného veľ. 32-63 mm (vibr.štrk) po zhut.hr. 120 mm</t>
  </si>
  <si>
    <t>1.1.1.3.1.2.2. </t>
  </si>
  <si>
    <t>Podklad zo štrkodrviny s rozprestretím a zhutnením. po zhutnení hr. 180 mm</t>
  </si>
  <si>
    <t>1.1.1.3.1.2.3. </t>
  </si>
  <si>
    <t>1.1.1.3.1.2.4. </t>
  </si>
  <si>
    <t>Asfaltový betón vrstva obrusná AC 8 O v pruhu š. nad 3 m z nemodifik. asfaltu tr. II. po zhutnení hr. 50 mm</t>
  </si>
  <si>
    <t>1.1.1.3.1.3. </t>
  </si>
  <si>
    <t>1.1.1.3.1.3.1. </t>
  </si>
  <si>
    <t>1.1.1.3.1.3.2. </t>
  </si>
  <si>
    <t>1.1.1.3.1.3.3. </t>
  </si>
  <si>
    <t>1.1.1.3.1.3.4. </t>
  </si>
  <si>
    <t>1.1.1.3.1.3.5. </t>
  </si>
  <si>
    <t>1.1.1.3.1.3.6. </t>
  </si>
  <si>
    <t>1.1.1.3.1.3.7. </t>
  </si>
  <si>
    <t>1.1.1.3.1.3.8. </t>
  </si>
  <si>
    <t>1.1.1.3.1.3.9. </t>
  </si>
  <si>
    <t>1.1.1.3.1.4. </t>
  </si>
  <si>
    <t>1.1.1.3.1.4.1. </t>
  </si>
  <si>
    <t>1.1.1.4. </t>
  </si>
  <si>
    <t>SO 03 Chodník k ZŠ</t>
  </si>
  <si>
    <t>1.1.1.4.1. </t>
  </si>
  <si>
    <t>1.1.1.4.1.1. </t>
  </si>
  <si>
    <t>1.1.1.4.1.1.1. </t>
  </si>
  <si>
    <t>Rozoberanie dlažby. z betónových alebo kameninových dlaždíc. dosiek alebo tvaroviek strojne.  -0.13800t</t>
  </si>
  <si>
    <t>1.1.1.4.1.1.2. </t>
  </si>
  <si>
    <t>Odkopávka a prekopávka nezapažená v hornine 3. do 100 m3</t>
  </si>
  <si>
    <t>1.1.1.4.1.1.3. </t>
  </si>
  <si>
    <t>1.1.1.4.1.1.4. </t>
  </si>
  <si>
    <t>1.1.1.4.1.1.5. </t>
  </si>
  <si>
    <t>1.1.1.4.1.1.6. </t>
  </si>
  <si>
    <t>1.1.1.4.1.1.7. </t>
  </si>
  <si>
    <t>1.1.1.4.1.1.8. </t>
  </si>
  <si>
    <t>1.1.1.4.1.1.9. </t>
  </si>
  <si>
    <t>1.1.1.4.1.1.10. </t>
  </si>
  <si>
    <t>1.1.1.4.1.1.11. </t>
  </si>
  <si>
    <t>1.1.1.4.1.1.12. </t>
  </si>
  <si>
    <t>1.1.1.4.1.1.13. </t>
  </si>
  <si>
    <t>1.1.1.4.1.2. </t>
  </si>
  <si>
    <t>1.1.1.4.1.2.1. </t>
  </si>
  <si>
    <t>Montáž trativodu z drenážnych rúr PVC so štrkovým lôžkom v otvorenom výkope. SN 8. DN 250</t>
  </si>
  <si>
    <t>1.1.1.4.1.2.2. </t>
  </si>
  <si>
    <t>Plnostenná drenážna PVC rúra DN 250. SN 8. perforovaná</t>
  </si>
  <si>
    <t>1.1.1.4.1.3. </t>
  </si>
  <si>
    <t>1.1.1.4.1.3.1. </t>
  </si>
  <si>
    <t>1.1.1.4.1.3.2. </t>
  </si>
  <si>
    <t>1.1.1.4.1.3.3. </t>
  </si>
  <si>
    <t>Kladenie betónovej zámkovej dlažby komunikácií pre peších hr. 60 mm pre peších nad 100 do 300 m2 so zriadením lôžka z kameniva hr. 30 mm</t>
  </si>
  <si>
    <t>1.1.1.4.1.3.4. </t>
  </si>
  <si>
    <t>1.1.1.4.1.4. </t>
  </si>
  <si>
    <t>1.1.1.4.1.4.1. </t>
  </si>
  <si>
    <t>Ukladanie drenážneho potrubia do pripravenej ryhy z tvrdého PVC priemeru nad 150 do 200 mm</t>
  </si>
  <si>
    <t>1.1.1.4.1.4.2. </t>
  </si>
  <si>
    <t>Rúra kanalizačná PVC-U gravitačná. hladká SN4 - KG. ML - viacvrstvová. DN 200. dĺ. 1 m. WAVIN</t>
  </si>
  <si>
    <t>1.1.1.4.1.4.3. </t>
  </si>
  <si>
    <t>Montáž PP revíznej kanalizačnej šachty TEGRA. priemeru 600 mm do výšky šachty 2 m s plastovým poklopom</t>
  </si>
  <si>
    <t>1.1.1.4.1.4.4. </t>
  </si>
  <si>
    <t>Šachtové dno prietočné DN 160x0°. ku kanalizačnej revíznej šachte TEGRA 600. PP. WAVIN</t>
  </si>
  <si>
    <t>1.1.1.4.1.4.5. </t>
  </si>
  <si>
    <t>Vlnovcová šachtová rúra s hrdlom kanalizačná 600 mm. dĺžka 3.65 m. PP</t>
  </si>
  <si>
    <t>1.1.1.4.1.4.6. </t>
  </si>
  <si>
    <t>Plastový poklop A15 TEGRA 600 na šachtové rúry. WAVIN</t>
  </si>
  <si>
    <t>1.1.1.4.1.4.7. </t>
  </si>
  <si>
    <t>Gumové tesnenie šachtovej rúry 600 ku kanalizačnej revíznej šachte TEGRA 600. WAVIN</t>
  </si>
  <si>
    <t>1.1.1.4.1.4.8. </t>
  </si>
  <si>
    <t>Osadenie obrubníkovej vpuste</t>
  </si>
  <si>
    <t>1.1.1.4.1.4.9. </t>
  </si>
  <si>
    <t>Obrubníková vpust</t>
  </si>
  <si>
    <t>1.1.1.4.1.5. </t>
  </si>
  <si>
    <t>1.1.1.4.1.5.1. </t>
  </si>
  <si>
    <t>1.1.1.4.1.5.2. </t>
  </si>
  <si>
    <t>1.1.1.4.1.5.3. </t>
  </si>
  <si>
    <t>1.1.1.4.1.5.4. </t>
  </si>
  <si>
    <t>1.1.1.4.1.5.5. </t>
  </si>
  <si>
    <t>1.1.1.4.1.5.6. </t>
  </si>
  <si>
    <t>1.1.1.4.1.5.7. </t>
  </si>
  <si>
    <t>1.1.1.4.1.5.8. </t>
  </si>
  <si>
    <t>1.1.1.4.1.6. </t>
  </si>
  <si>
    <t>1.1.1.4.1.6.1. </t>
  </si>
  <si>
    <t>1.1.1.5. </t>
  </si>
  <si>
    <t>SO 04.1 Miestna komunikácia ulica Davidovská</t>
  </si>
  <si>
    <t>1.1.1.5.1. </t>
  </si>
  <si>
    <t>1.1.1.5.1.1. </t>
  </si>
  <si>
    <t>1.1.1.5.1.1.1. </t>
  </si>
  <si>
    <t>1.1.1.5.1.1.2. </t>
  </si>
  <si>
    <t>1.1.1.5.1.1.3. </t>
  </si>
  <si>
    <t>Odstránenie podkladu alebo krytu z betónu prostého v ploche nad 200 m2 strojne. hr. vrstvy nad 150 do 300 mm.  -0.62500t</t>
  </si>
  <si>
    <t>1.1.1.5.1.1.4. </t>
  </si>
  <si>
    <t>1.1.1.5.1.1.5. </t>
  </si>
  <si>
    <t>1.1.1.5.1.1.6. </t>
  </si>
  <si>
    <t>1.1.1.5.1.1.7. </t>
  </si>
  <si>
    <t>1.1.1.5.1.1.8. </t>
  </si>
  <si>
    <t>1.1.1.5.1.1.9. </t>
  </si>
  <si>
    <t>1.1.1.5.1.1.10. </t>
  </si>
  <si>
    <t>1.1.1.5.1.1.11. </t>
  </si>
  <si>
    <t>1.1.1.5.1.1.12. </t>
  </si>
  <si>
    <t>1.1.1.5.1.1.13. </t>
  </si>
  <si>
    <t>1.1.1.5.1.1.14. </t>
  </si>
  <si>
    <t>Zásyp pre drény zberné a zvodné hĺbky do 1. 30 m</t>
  </si>
  <si>
    <t>1.1.1.5.1.1.15. </t>
  </si>
  <si>
    <t>1.1.1.5.1.1.16. </t>
  </si>
  <si>
    <t>1.1.1.5.1.1.17. </t>
  </si>
  <si>
    <t>1.1.1.5.1.1.18. </t>
  </si>
  <si>
    <t>1.1.1.5.1.2. </t>
  </si>
  <si>
    <t>1.1.1.5.1.2.1. </t>
  </si>
  <si>
    <t>1.1.1.5.1.3. </t>
  </si>
  <si>
    <t>1.1.1.5.1.3.1. </t>
  </si>
  <si>
    <t>1.1.1.5.1.3.2. </t>
  </si>
  <si>
    <t>1.1.1.5.1.3.3. </t>
  </si>
  <si>
    <t>Spevnenie krajníc alebo komun. pre peších s rozpr. a zhutnením. štrkopieskom alebo kamen. ťaženým hr. 100 mm</t>
  </si>
  <si>
    <t>1.1.1.5.1.3.4. </t>
  </si>
  <si>
    <t>1.1.1.5.1.3.5. </t>
  </si>
  <si>
    <t>1.1.1.5.1.3.6. </t>
  </si>
  <si>
    <t>1.1.1.5.1.4. </t>
  </si>
  <si>
    <t>1.1.1.5.1.4.1. </t>
  </si>
  <si>
    <t>Montáž PVC rúr DN 300</t>
  </si>
  <si>
    <t>1.1.1.5.1.4.2. </t>
  </si>
  <si>
    <t>Rúra PVC DN 300</t>
  </si>
  <si>
    <t>1.1.1.5.1.4.3. </t>
  </si>
  <si>
    <t>Zhotovenie šachty kanaliz. z betónových dielcov s obložením dna betónom tr. C 25/30</t>
  </si>
  <si>
    <t>1.1.1.5.1.4.4. </t>
  </si>
  <si>
    <t>Betónová šachtová skruž TBS 2-60. DN 1000. výška 600 mm. hr. steny 90 mm</t>
  </si>
  <si>
    <t>1.1.1.5.1.4.5. </t>
  </si>
  <si>
    <t>Výšková úprava uličného vstupu alebo vpuste do 200 mm zvýšením krycieho hrnca</t>
  </si>
  <si>
    <t>1.1.1.5.1.4.6. </t>
  </si>
  <si>
    <t>Rám kanálový liatinový 610x610 mm</t>
  </si>
  <si>
    <t>1.1.1.5.1.5. </t>
  </si>
  <si>
    <t>1.1.1.5.1.5.1. </t>
  </si>
  <si>
    <t>1.1.1.5.1.5.2. </t>
  </si>
  <si>
    <t>1.1.1.5.1.5.3. </t>
  </si>
  <si>
    <t>Čelo priepustu z betónu prostého z rúr DN 600 až DN 800 mm</t>
  </si>
  <si>
    <t>1.1.1.5.1.5.4. </t>
  </si>
  <si>
    <t>Zhotovenie priepustu alebo zjazdu z rúr plastových HDPE ryhovaných hrdlových alebo spojkových DN 600</t>
  </si>
  <si>
    <t>1.1.1.5.1.5.5. </t>
  </si>
  <si>
    <t>Rúra PVC korugovaný kanalizačný systém D 542.5 mm. dĺ. 6 m. SN4</t>
  </si>
  <si>
    <t>1.1.1.5.1.5.6. </t>
  </si>
  <si>
    <t>1.1.1.5.1.5.7. </t>
  </si>
  <si>
    <t>Osadenie priekop. žľabu z betón. priekopových tvárnic šírky 500- 800 mm do betónu C 12/15</t>
  </si>
  <si>
    <t>1.1.1.5.1.5.8. </t>
  </si>
  <si>
    <t>Priekopový žľab BGZ-S NW 400. dĺžky 1 m. výšky 495 mm. bez spádu. betónový bez kovovej hrany. BG-GRASPOINTNER (HYDRO BG)</t>
  </si>
  <si>
    <t>1.1.1.5.1.5.9. </t>
  </si>
  <si>
    <t>1.1.1.5.1.5.10. </t>
  </si>
  <si>
    <t>1.1.1.5.1.5.11. </t>
  </si>
  <si>
    <t>1.1.1.5.1.5.12. </t>
  </si>
  <si>
    <t>1.1.1.5.1.5.13. </t>
  </si>
  <si>
    <t>1.1.1.5.1.5.14. </t>
  </si>
  <si>
    <t>1.1.1.5.1.6. </t>
  </si>
  <si>
    <t>1.1.1.5.1.6.1. </t>
  </si>
  <si>
    <t>1.1.1.6. </t>
  </si>
  <si>
    <t>SO 04.2 Chodník ulica Davidovská</t>
  </si>
  <si>
    <t>1.1.1.6.1. </t>
  </si>
  <si>
    <t>1.1.1.6.1.1. </t>
  </si>
  <si>
    <t>1.1.1.6.1.1.1. </t>
  </si>
  <si>
    <t>1.1.1.6.1.1.2. </t>
  </si>
  <si>
    <t>1.1.1.6.1.1.3. </t>
  </si>
  <si>
    <t>1.1.1.6.1.1.4. </t>
  </si>
  <si>
    <t>1.1.1.6.1.1.5. </t>
  </si>
  <si>
    <t>1.1.1.6.1.1.6. </t>
  </si>
  <si>
    <t>1.1.1.6.1.1.7. </t>
  </si>
  <si>
    <t>1.1.1.6.1.1.8. </t>
  </si>
  <si>
    <t>1.1.1.6.1.1.9. </t>
  </si>
  <si>
    <t>1.1.1.6.1.1.10. </t>
  </si>
  <si>
    <t>1.1.1.6.1.1.11. </t>
  </si>
  <si>
    <t>1.1.1.6.1.1.12. </t>
  </si>
  <si>
    <t>1.1.1.6.1.1.13. </t>
  </si>
  <si>
    <t>1.1.1.6.1.2. </t>
  </si>
  <si>
    <t>1.1.1.6.1.2.1. </t>
  </si>
  <si>
    <t>1.1.1.6.1.2.2. </t>
  </si>
  <si>
    <t>Podklad alebo kryt z kameniva hrubého drveného veľ. 32-63 mm (vibr.štrk) po zhut.hr. 170 mm</t>
  </si>
  <si>
    <t>1.1.1.6.1.2.3. </t>
  </si>
  <si>
    <t>1.1.1.6.1.2.4. </t>
  </si>
  <si>
    <t>1.1.1.6.1.2.5. </t>
  </si>
  <si>
    <t>1.1.1.6.1.2.6. </t>
  </si>
  <si>
    <t>1.1.1.6.1.2.7. </t>
  </si>
  <si>
    <t>Kladenie betónovej zámkovej dlažby komunikácií pre peších hr. 80 mm pre peších nad 100 do 300 m2 so zriadením lôžka z kameniva hr. 30 mm</t>
  </si>
  <si>
    <t>1.1.1.6.1.2.8. </t>
  </si>
  <si>
    <t>Dlažba betónová PREMAC KLASIKO. rozmer 200x100x80 mm. sivá</t>
  </si>
  <si>
    <t>1.1.1.6.1.3. </t>
  </si>
  <si>
    <t>1.1.1.6.1.3.1. </t>
  </si>
  <si>
    <t>1.1.1.6.1.3.2. </t>
  </si>
  <si>
    <t>1.1.1.6.1.4. </t>
  </si>
  <si>
    <t>1.1.1.6.1.4.1. </t>
  </si>
  <si>
    <t>1.1.1.7. </t>
  </si>
  <si>
    <t>SO 05.1 Miestna komunikácia ulica Cintorínska</t>
  </si>
  <si>
    <t>1.1.1.7.1. </t>
  </si>
  <si>
    <t>1.1.1.7.1.1. </t>
  </si>
  <si>
    <t>1.1.1.7.1.1.1. </t>
  </si>
  <si>
    <t>Odstránenie krovín a stromov s koreňom s priemerom kmeňa do 100 mm. do 1000 m2</t>
  </si>
  <si>
    <t>1.1.1.7.1.1.2. </t>
  </si>
  <si>
    <t>Odstránenie podkladu alebo krytu z betónu prostého v ploche do 200 m2 strojne. hr. vrstvy nad 150 do 300 mm.  -0.62500t</t>
  </si>
  <si>
    <t>1.1.1.7.1.1.3. </t>
  </si>
  <si>
    <t>1.1.1.7.1.1.4. </t>
  </si>
  <si>
    <t>1.1.1.7.1.1.5. </t>
  </si>
  <si>
    <t>1.1.1.7.1.1.6. </t>
  </si>
  <si>
    <t>1.1.1.7.1.1.7. </t>
  </si>
  <si>
    <t>1.1.1.7.1.1.8. </t>
  </si>
  <si>
    <t>1.1.1.7.1.1.9. </t>
  </si>
  <si>
    <t>1.1.1.7.1.1.10. </t>
  </si>
  <si>
    <t>1.1.1.7.1.1.11. </t>
  </si>
  <si>
    <t>1.1.1.7.1.1.12. </t>
  </si>
  <si>
    <t>1.1.1.7.1.1.13. </t>
  </si>
  <si>
    <t>1.1.1.7.1.1.14. </t>
  </si>
  <si>
    <t>1.1.1.7.1.1.15. </t>
  </si>
  <si>
    <t>1.1.1.7.1.1.16. </t>
  </si>
  <si>
    <t>1.1.1.7.1.1.17. </t>
  </si>
  <si>
    <t>1.1.1.7.1.1.18. </t>
  </si>
  <si>
    <t>1.1.1.7.1.2. </t>
  </si>
  <si>
    <t>1.1.1.7.1.2.1. </t>
  </si>
  <si>
    <t>1.1.1.7.1.3. </t>
  </si>
  <si>
    <t>1.1.1.7.1.3.1. </t>
  </si>
  <si>
    <t>1.1.1.7.1.3.2. </t>
  </si>
  <si>
    <t>1.1.1.7.1.3.3. </t>
  </si>
  <si>
    <t>1.1.1.7.1.3.4. </t>
  </si>
  <si>
    <t>1.1.1.7.1.3.5. </t>
  </si>
  <si>
    <t>1.1.1.7.1.3.6. </t>
  </si>
  <si>
    <t>1.1.1.7.1.4. </t>
  </si>
  <si>
    <t>1.1.1.7.1.4.1. </t>
  </si>
  <si>
    <t>1.1.1.7.1.4.2. </t>
  </si>
  <si>
    <t>1.1.1.7.1.4.3. </t>
  </si>
  <si>
    <t>1.1.1.7.1.4.4. </t>
  </si>
  <si>
    <t>1.1.1.7.1.5. </t>
  </si>
  <si>
    <t>1.1.1.7.1.5.1. </t>
  </si>
  <si>
    <t>1.1.1.7.1.5.2. </t>
  </si>
  <si>
    <t>1.1.1.7.1.5.3. </t>
  </si>
  <si>
    <t>Výstražná značka ZDZ 114-10 "Zúžená vozovka (sprava)". Zn lisovaná. V3-1260 mm. RA2. P3. E2. SP1</t>
  </si>
  <si>
    <t>1.1.1.7.1.5.4. </t>
  </si>
  <si>
    <t>Regulačná značka ZDZ 203 "Prednosť protiidúcich vozidiel". Zn lisovaná. V2 -kruh 600 mm. RA2. P3. E2. SP1</t>
  </si>
  <si>
    <t>1.1.1.7.1.5.5. </t>
  </si>
  <si>
    <t>Informatívna značka ZDZ 304 "Prednosť pred protiidúcimi vozidlami". Zn lisovaná. V2-600 x 600 mm. RA2. P3. E2. SP1</t>
  </si>
  <si>
    <t>1.1.1.7.1.5.6. </t>
  </si>
  <si>
    <t>1.1.1.7.1.5.7. </t>
  </si>
  <si>
    <t>1.1.1.7.1.5.8. </t>
  </si>
  <si>
    <t>1.1.1.7.1.5.9. </t>
  </si>
  <si>
    <t>1.1.1.7.1.5.10. </t>
  </si>
  <si>
    <t>1.1.1.7.1.5.11. </t>
  </si>
  <si>
    <t>1.1.1.7.1.5.12. </t>
  </si>
  <si>
    <t>1.1.1.7.1.5.13. </t>
  </si>
  <si>
    <t>1.1.1.7.1.5.14. </t>
  </si>
  <si>
    <t>1.1.1.7.1.5.15. </t>
  </si>
  <si>
    <t>1.1.1.7.1.5.16. </t>
  </si>
  <si>
    <t>1.1.1.7.1.6. </t>
  </si>
  <si>
    <t>1.1.1.7.1.6.1. </t>
  </si>
  <si>
    <t>1.1.1.8. </t>
  </si>
  <si>
    <t>1.1.1.8.1. </t>
  </si>
  <si>
    <t>1.1.1.8.1.1. </t>
  </si>
  <si>
    <t>1.1.1.8.1.1.1. </t>
  </si>
  <si>
    <t>1.1.1.8.1.1.2. </t>
  </si>
  <si>
    <t>1.1.1.8.1.1.3. </t>
  </si>
  <si>
    <t>1.1.1.8.1.1.4. </t>
  </si>
  <si>
    <t>1.1.1.8.1.1.5. </t>
  </si>
  <si>
    <t>1.1.1.8.1.1.6. </t>
  </si>
  <si>
    <t>1.1.1.8.1.1.7. </t>
  </si>
  <si>
    <t>1.1.1.8.1.1.8. </t>
  </si>
  <si>
    <t>1.1.1.8.1.1.9. </t>
  </si>
  <si>
    <t>1.1.1.8.1.1.10. </t>
  </si>
  <si>
    <t>1.1.1.8.1.1.11. </t>
  </si>
  <si>
    <t>1.1.1.8.1.1.12. </t>
  </si>
  <si>
    <t>1.1.1.8.1.1.13. </t>
  </si>
  <si>
    <t>1.1.1.8.1.2. </t>
  </si>
  <si>
    <t>1.1.1.8.1.2.1. </t>
  </si>
  <si>
    <t>1.1.1.8.1.2.2. </t>
  </si>
  <si>
    <t>1.1.1.8.1.2.3. </t>
  </si>
  <si>
    <t>1.1.1.8.1.2.4. </t>
  </si>
  <si>
    <t>1.1.1.8.1.3. </t>
  </si>
  <si>
    <t>1.1.1.8.1.3.1. </t>
  </si>
  <si>
    <t>1.1.1.8.1.3.2. </t>
  </si>
  <si>
    <t>1.1.1.8.1.4. </t>
  </si>
  <si>
    <t>1.1.1.8.1.4.1. 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</si>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</sst>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32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4.2851562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ht="0" hidden="1" customHeight="1" x14ac:dyDescent="0.25">
      <c r="A3">
        <v>2858202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1">
        <v>2858203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1.23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ht="30" x14ac:dyDescent="0.25">
      <c r="A5" s="1">
        <v>2858205</v>
      </c>
      <c r="B5" s="1" t="s">
        <v>26</v>
      </c>
      <c r="C5" s="1" t="s">
        <v>22</v>
      </c>
      <c r="D5" s="1" t="s">
        <v>27</v>
      </c>
      <c r="E5" s="1">
        <f>ROUND(H6+H59+H86+H123+H168+H222+H252+H306,2)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x14ac:dyDescent="0.25">
      <c r="A6" s="1">
        <v>2858206</v>
      </c>
      <c r="B6" s="1" t="s">
        <v>28</v>
      </c>
      <c r="C6" s="1" t="s">
        <v>22</v>
      </c>
      <c r="D6" s="1" t="s">
        <v>29</v>
      </c>
      <c r="E6" s="1">
        <f>ROUND(H7,2)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x14ac:dyDescent="0.25">
      <c r="A7" s="1">
        <v>2858207</v>
      </c>
      <c r="B7" s="1" t="s">
        <v>30</v>
      </c>
      <c r="C7" s="1" t="s">
        <v>31</v>
      </c>
      <c r="D7" s="1" t="s">
        <v>32</v>
      </c>
      <c r="E7" s="1">
        <f>ROUND(H8+H28+H30+H36+H39+H57,2)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x14ac:dyDescent="0.25">
      <c r="A8" s="1">
        <v>2858208</v>
      </c>
      <c r="B8" s="1" t="s">
        <v>33</v>
      </c>
      <c r="C8" s="1">
        <v>1</v>
      </c>
      <c r="D8" s="1" t="s">
        <v>34</v>
      </c>
      <c r="E8" s="1">
        <f>ROUND(H9+H10+H11+H12+H13+H14+H15+H16+H17+H18+H19+H20+H21+H22+H23+H24+H25+H26+H27,2)</f>
        <v>0</v>
      </c>
      <c r="F8" s="1">
        <v>1</v>
      </c>
      <c r="G8" s="1" t="s">
        <v>0</v>
      </c>
      <c r="H8" s="1">
        <f t="shared" si="0"/>
        <v>0</v>
      </c>
      <c r="I8" s="1" t="s">
        <v>22</v>
      </c>
      <c r="J8" s="1" t="s">
        <v>0</v>
      </c>
    </row>
    <row r="9" spans="1:10" ht="45" x14ac:dyDescent="0.25">
      <c r="A9" s="1">
        <v>2858209</v>
      </c>
      <c r="B9" s="1" t="s">
        <v>35</v>
      </c>
      <c r="C9" s="1" t="s">
        <v>22</v>
      </c>
      <c r="D9" s="1" t="s">
        <v>37</v>
      </c>
      <c r="E9" s="2">
        <v>0</v>
      </c>
      <c r="F9" s="1">
        <v>520</v>
      </c>
      <c r="G9" s="1" t="s">
        <v>36</v>
      </c>
      <c r="H9" s="1">
        <f t="shared" si="0"/>
        <v>0</v>
      </c>
      <c r="I9" s="1" t="s">
        <v>22</v>
      </c>
      <c r="J9" s="1" t="s">
        <v>0</v>
      </c>
    </row>
    <row r="10" spans="1:10" ht="30" x14ac:dyDescent="0.25">
      <c r="A10" s="1">
        <v>2858210</v>
      </c>
      <c r="B10" s="1" t="s">
        <v>38</v>
      </c>
      <c r="C10" s="1" t="s">
        <v>22</v>
      </c>
      <c r="D10" s="1" t="s">
        <v>39</v>
      </c>
      <c r="E10" s="2">
        <v>0</v>
      </c>
      <c r="F10" s="1">
        <v>63.7</v>
      </c>
      <c r="G10" s="1" t="s">
        <v>36</v>
      </c>
      <c r="H10" s="1">
        <f t="shared" si="0"/>
        <v>0</v>
      </c>
      <c r="I10" s="1" t="s">
        <v>22</v>
      </c>
      <c r="J10" s="1" t="s">
        <v>0</v>
      </c>
    </row>
    <row r="11" spans="1:10" ht="45" x14ac:dyDescent="0.25">
      <c r="A11" s="1">
        <v>2858211</v>
      </c>
      <c r="B11" s="1" t="s">
        <v>40</v>
      </c>
      <c r="C11" s="1" t="s">
        <v>22</v>
      </c>
      <c r="D11" s="1" t="s">
        <v>41</v>
      </c>
      <c r="E11" s="2">
        <v>0</v>
      </c>
      <c r="F11" s="1">
        <v>791.3</v>
      </c>
      <c r="G11" s="1" t="s">
        <v>36</v>
      </c>
      <c r="H11" s="1">
        <f t="shared" si="0"/>
        <v>0</v>
      </c>
      <c r="I11" s="1" t="s">
        <v>22</v>
      </c>
      <c r="J11" s="1" t="s">
        <v>0</v>
      </c>
    </row>
    <row r="12" spans="1:10" ht="45" x14ac:dyDescent="0.25">
      <c r="A12" s="1">
        <v>2858212</v>
      </c>
      <c r="B12" s="1" t="s">
        <v>42</v>
      </c>
      <c r="C12" s="1" t="s">
        <v>22</v>
      </c>
      <c r="D12" s="1" t="s">
        <v>43</v>
      </c>
      <c r="E12" s="2">
        <v>0</v>
      </c>
      <c r="F12" s="1">
        <v>207.6</v>
      </c>
      <c r="G12" s="1" t="s">
        <v>36</v>
      </c>
      <c r="H12" s="1">
        <f t="shared" si="0"/>
        <v>0</v>
      </c>
      <c r="I12" s="1" t="s">
        <v>22</v>
      </c>
      <c r="J12" s="1" t="s">
        <v>0</v>
      </c>
    </row>
    <row r="13" spans="1:10" x14ac:dyDescent="0.25">
      <c r="A13" s="1">
        <v>2858213</v>
      </c>
      <c r="B13" s="1" t="s">
        <v>44</v>
      </c>
      <c r="C13" s="1" t="s">
        <v>22</v>
      </c>
      <c r="D13" s="1" t="s">
        <v>46</v>
      </c>
      <c r="E13" s="2">
        <v>0</v>
      </c>
      <c r="F13" s="1">
        <v>256.5</v>
      </c>
      <c r="G13" s="1" t="s">
        <v>45</v>
      </c>
      <c r="H13" s="1">
        <f t="shared" si="0"/>
        <v>0</v>
      </c>
      <c r="I13" s="1" t="s">
        <v>22</v>
      </c>
      <c r="J13" s="1" t="s">
        <v>0</v>
      </c>
    </row>
    <row r="14" spans="1:10" ht="30" x14ac:dyDescent="0.25">
      <c r="A14" s="1">
        <v>2858214</v>
      </c>
      <c r="B14" s="1" t="s">
        <v>47</v>
      </c>
      <c r="C14" s="1" t="s">
        <v>22</v>
      </c>
      <c r="D14" s="1" t="s">
        <v>49</v>
      </c>
      <c r="E14" s="2">
        <v>0</v>
      </c>
      <c r="F14" s="1">
        <v>296</v>
      </c>
      <c r="G14" s="1" t="s">
        <v>48</v>
      </c>
      <c r="H14" s="1">
        <f t="shared" si="0"/>
        <v>0</v>
      </c>
      <c r="I14" s="1" t="s">
        <v>22</v>
      </c>
      <c r="J14" s="1" t="s">
        <v>0</v>
      </c>
    </row>
    <row r="15" spans="1:10" ht="30" x14ac:dyDescent="0.25">
      <c r="A15" s="1">
        <v>2858215</v>
      </c>
      <c r="B15" s="1" t="s">
        <v>50</v>
      </c>
      <c r="C15" s="1" t="s">
        <v>22</v>
      </c>
      <c r="D15" s="1" t="s">
        <v>51</v>
      </c>
      <c r="E15" s="2">
        <v>0</v>
      </c>
      <c r="F15" s="1">
        <v>328</v>
      </c>
      <c r="G15" s="1" t="s">
        <v>48</v>
      </c>
      <c r="H15" s="1">
        <f t="shared" si="0"/>
        <v>0</v>
      </c>
      <c r="I15" s="1" t="s">
        <v>22</v>
      </c>
      <c r="J15" s="1" t="s">
        <v>0</v>
      </c>
    </row>
    <row r="16" spans="1:10" ht="30" x14ac:dyDescent="0.25">
      <c r="A16" s="1">
        <v>2858216</v>
      </c>
      <c r="B16" s="1" t="s">
        <v>52</v>
      </c>
      <c r="C16" s="1" t="s">
        <v>22</v>
      </c>
      <c r="D16" s="1" t="s">
        <v>53</v>
      </c>
      <c r="E16" s="2">
        <v>0</v>
      </c>
      <c r="F16" s="1">
        <v>328</v>
      </c>
      <c r="G16" s="1" t="s">
        <v>48</v>
      </c>
      <c r="H16" s="1">
        <f t="shared" si="0"/>
        <v>0</v>
      </c>
      <c r="I16" s="1" t="s">
        <v>22</v>
      </c>
      <c r="J16" s="1" t="s">
        <v>0</v>
      </c>
    </row>
    <row r="17" spans="1:10" x14ac:dyDescent="0.25">
      <c r="A17" s="1">
        <v>2858217</v>
      </c>
      <c r="B17" s="1" t="s">
        <v>54</v>
      </c>
      <c r="C17" s="1" t="s">
        <v>22</v>
      </c>
      <c r="D17" s="1" t="s">
        <v>55</v>
      </c>
      <c r="E17" s="2">
        <v>0</v>
      </c>
      <c r="F17" s="1">
        <v>42.5</v>
      </c>
      <c r="G17" s="1" t="s">
        <v>48</v>
      </c>
      <c r="H17" s="1">
        <f t="shared" si="0"/>
        <v>0</v>
      </c>
      <c r="I17" s="1" t="s">
        <v>22</v>
      </c>
      <c r="J17" s="1" t="s">
        <v>0</v>
      </c>
    </row>
    <row r="18" spans="1:10" ht="45" x14ac:dyDescent="0.25">
      <c r="A18" s="1">
        <v>2858218</v>
      </c>
      <c r="B18" s="1" t="s">
        <v>56</v>
      </c>
      <c r="C18" s="1" t="s">
        <v>22</v>
      </c>
      <c r="D18" s="1" t="s">
        <v>57</v>
      </c>
      <c r="E18" s="2">
        <v>0</v>
      </c>
      <c r="F18" s="1">
        <v>42.5</v>
      </c>
      <c r="G18" s="1" t="s">
        <v>48</v>
      </c>
      <c r="H18" s="1">
        <f t="shared" si="0"/>
        <v>0</v>
      </c>
      <c r="I18" s="1" t="s">
        <v>22</v>
      </c>
      <c r="J18" s="1" t="s">
        <v>0</v>
      </c>
    </row>
    <row r="19" spans="1:10" ht="30" x14ac:dyDescent="0.25">
      <c r="A19" s="1">
        <v>2858219</v>
      </c>
      <c r="B19" s="1" t="s">
        <v>58</v>
      </c>
      <c r="C19" s="1" t="s">
        <v>22</v>
      </c>
      <c r="D19" s="1" t="s">
        <v>59</v>
      </c>
      <c r="E19" s="2">
        <v>0</v>
      </c>
      <c r="F19" s="1">
        <v>586.5</v>
      </c>
      <c r="G19" s="1" t="s">
        <v>48</v>
      </c>
      <c r="H19" s="1">
        <f t="shared" si="0"/>
        <v>0</v>
      </c>
      <c r="I19" s="1" t="s">
        <v>22</v>
      </c>
      <c r="J19" s="1" t="s">
        <v>0</v>
      </c>
    </row>
    <row r="20" spans="1:10" ht="30" x14ac:dyDescent="0.25">
      <c r="A20" s="1">
        <v>2858220</v>
      </c>
      <c r="B20" s="1" t="s">
        <v>60</v>
      </c>
      <c r="C20" s="1" t="s">
        <v>22</v>
      </c>
      <c r="D20" s="1" t="s">
        <v>61</v>
      </c>
      <c r="E20" s="2">
        <v>0</v>
      </c>
      <c r="F20" s="1">
        <v>586.5</v>
      </c>
      <c r="G20" s="1" t="s">
        <v>48</v>
      </c>
      <c r="H20" s="1">
        <f t="shared" si="0"/>
        <v>0</v>
      </c>
      <c r="I20" s="1" t="s">
        <v>22</v>
      </c>
      <c r="J20" s="1" t="s">
        <v>0</v>
      </c>
    </row>
    <row r="21" spans="1:10" ht="30" x14ac:dyDescent="0.25">
      <c r="A21" s="1">
        <v>2858221</v>
      </c>
      <c r="B21" s="1" t="s">
        <v>62</v>
      </c>
      <c r="C21" s="1" t="s">
        <v>22</v>
      </c>
      <c r="D21" s="1" t="s">
        <v>63</v>
      </c>
      <c r="E21" s="2">
        <v>0</v>
      </c>
      <c r="F21" s="1">
        <v>60</v>
      </c>
      <c r="G21" s="1" t="s">
        <v>48</v>
      </c>
      <c r="H21" s="1">
        <f t="shared" si="0"/>
        <v>0</v>
      </c>
      <c r="I21" s="1" t="s">
        <v>22</v>
      </c>
      <c r="J21" s="1" t="s">
        <v>0</v>
      </c>
    </row>
    <row r="22" spans="1:10" x14ac:dyDescent="0.25">
      <c r="A22" s="1">
        <v>2858222</v>
      </c>
      <c r="B22" s="1" t="s">
        <v>64</v>
      </c>
      <c r="C22" s="1" t="s">
        <v>22</v>
      </c>
      <c r="D22" s="1" t="s">
        <v>65</v>
      </c>
      <c r="E22" s="2">
        <v>0</v>
      </c>
      <c r="F22" s="1">
        <v>586.5</v>
      </c>
      <c r="G22" s="1" t="s">
        <v>48</v>
      </c>
      <c r="H22" s="1">
        <f t="shared" si="0"/>
        <v>0</v>
      </c>
      <c r="I22" s="1" t="s">
        <v>22</v>
      </c>
      <c r="J22" s="1" t="s">
        <v>0</v>
      </c>
    </row>
    <row r="23" spans="1:10" x14ac:dyDescent="0.25">
      <c r="A23" s="1">
        <v>2858223</v>
      </c>
      <c r="B23" s="1" t="s">
        <v>66</v>
      </c>
      <c r="C23" s="1" t="s">
        <v>22</v>
      </c>
      <c r="D23" s="1" t="s">
        <v>67</v>
      </c>
      <c r="E23" s="2">
        <v>0</v>
      </c>
      <c r="F23" s="1">
        <v>200</v>
      </c>
      <c r="G23" s="1" t="s">
        <v>36</v>
      </c>
      <c r="H23" s="1">
        <f t="shared" si="0"/>
        <v>0</v>
      </c>
      <c r="I23" s="1" t="s">
        <v>22</v>
      </c>
      <c r="J23" s="1" t="s">
        <v>0</v>
      </c>
    </row>
    <row r="24" spans="1:10" x14ac:dyDescent="0.25">
      <c r="A24" s="1">
        <v>2858224</v>
      </c>
      <c r="B24" s="1" t="s">
        <v>68</v>
      </c>
      <c r="C24" s="1" t="s">
        <v>22</v>
      </c>
      <c r="D24" s="1" t="s">
        <v>70</v>
      </c>
      <c r="E24" s="2">
        <v>0</v>
      </c>
      <c r="F24" s="1">
        <v>6.18</v>
      </c>
      <c r="G24" s="1" t="s">
        <v>69</v>
      </c>
      <c r="H24" s="1">
        <f t="shared" si="0"/>
        <v>0</v>
      </c>
      <c r="I24" s="1" t="s">
        <v>22</v>
      </c>
      <c r="J24" s="1" t="s">
        <v>0</v>
      </c>
    </row>
    <row r="25" spans="1:10" x14ac:dyDescent="0.25">
      <c r="A25" s="1">
        <v>2858225</v>
      </c>
      <c r="B25" s="1" t="s">
        <v>71</v>
      </c>
      <c r="C25" s="1" t="s">
        <v>22</v>
      </c>
      <c r="D25" s="1" t="s">
        <v>72</v>
      </c>
      <c r="E25" s="2">
        <v>0</v>
      </c>
      <c r="F25" s="1">
        <v>1885.5</v>
      </c>
      <c r="G25" s="1" t="s">
        <v>36</v>
      </c>
      <c r="H25" s="1">
        <f t="shared" si="0"/>
        <v>0</v>
      </c>
      <c r="I25" s="1" t="s">
        <v>22</v>
      </c>
      <c r="J25" s="1" t="s">
        <v>0</v>
      </c>
    </row>
    <row r="26" spans="1:10" ht="30" x14ac:dyDescent="0.25">
      <c r="A26" s="1">
        <v>2858226</v>
      </c>
      <c r="B26" s="1" t="s">
        <v>73</v>
      </c>
      <c r="C26" s="1" t="s">
        <v>22</v>
      </c>
      <c r="D26" s="1" t="s">
        <v>74</v>
      </c>
      <c r="E26" s="2">
        <v>0</v>
      </c>
      <c r="F26" s="1">
        <v>200</v>
      </c>
      <c r="G26" s="1" t="s">
        <v>36</v>
      </c>
      <c r="H26" s="1">
        <f t="shared" si="0"/>
        <v>0</v>
      </c>
      <c r="I26" s="1" t="s">
        <v>22</v>
      </c>
      <c r="J26" s="1" t="s">
        <v>0</v>
      </c>
    </row>
    <row r="27" spans="1:10" x14ac:dyDescent="0.25">
      <c r="A27" s="1">
        <v>2858227</v>
      </c>
      <c r="B27" s="1" t="s">
        <v>75</v>
      </c>
      <c r="C27" s="1" t="s">
        <v>22</v>
      </c>
      <c r="D27" s="1" t="s">
        <v>76</v>
      </c>
      <c r="E27" s="2">
        <v>0</v>
      </c>
      <c r="F27" s="1">
        <v>108</v>
      </c>
      <c r="G27" s="1" t="s">
        <v>36</v>
      </c>
      <c r="H27" s="1">
        <f t="shared" si="0"/>
        <v>0</v>
      </c>
      <c r="I27" s="1" t="s">
        <v>22</v>
      </c>
      <c r="J27" s="1" t="s">
        <v>0</v>
      </c>
    </row>
    <row r="28" spans="1:10" x14ac:dyDescent="0.25">
      <c r="A28" s="1">
        <v>2858228</v>
      </c>
      <c r="B28" s="1" t="s">
        <v>77</v>
      </c>
      <c r="C28" s="1">
        <v>2</v>
      </c>
      <c r="D28" s="1" t="s">
        <v>78</v>
      </c>
      <c r="E28" s="1">
        <f>ROUND(H29,2)</f>
        <v>0</v>
      </c>
      <c r="F28" s="1">
        <v>1</v>
      </c>
      <c r="G28" s="1" t="s">
        <v>0</v>
      </c>
      <c r="H28" s="1">
        <f t="shared" si="0"/>
        <v>0</v>
      </c>
      <c r="I28" s="1" t="s">
        <v>22</v>
      </c>
      <c r="J28" s="1" t="s">
        <v>0</v>
      </c>
    </row>
    <row r="29" spans="1:10" x14ac:dyDescent="0.25">
      <c r="A29" s="1">
        <v>2858229</v>
      </c>
      <c r="B29" s="1" t="s">
        <v>79</v>
      </c>
      <c r="C29" s="1" t="s">
        <v>22</v>
      </c>
      <c r="D29" s="1" t="s">
        <v>80</v>
      </c>
      <c r="E29" s="2">
        <v>0</v>
      </c>
      <c r="F29" s="1">
        <v>282.89999999999998</v>
      </c>
      <c r="G29" s="1" t="s">
        <v>45</v>
      </c>
      <c r="H29" s="1">
        <f t="shared" si="0"/>
        <v>0</v>
      </c>
      <c r="I29" s="1" t="s">
        <v>22</v>
      </c>
      <c r="J29" s="1" t="s">
        <v>0</v>
      </c>
    </row>
    <row r="30" spans="1:10" x14ac:dyDescent="0.25">
      <c r="A30" s="1">
        <v>2858230</v>
      </c>
      <c r="B30" s="1" t="s">
        <v>81</v>
      </c>
      <c r="C30" s="1">
        <v>5</v>
      </c>
      <c r="D30" s="1" t="s">
        <v>82</v>
      </c>
      <c r="E30" s="1">
        <f>ROUND(H31+H32+H33+H34+H35,2)</f>
        <v>0</v>
      </c>
      <c r="F30" s="1">
        <v>1</v>
      </c>
      <c r="G30" s="1" t="s">
        <v>0</v>
      </c>
      <c r="H30" s="1">
        <f t="shared" si="0"/>
        <v>0</v>
      </c>
      <c r="I30" s="1" t="s">
        <v>22</v>
      </c>
      <c r="J30" s="1" t="s">
        <v>0</v>
      </c>
    </row>
    <row r="31" spans="1:10" ht="30" x14ac:dyDescent="0.25">
      <c r="A31" s="1">
        <v>2858231</v>
      </c>
      <c r="B31" s="1" t="s">
        <v>83</v>
      </c>
      <c r="C31" s="1" t="s">
        <v>22</v>
      </c>
      <c r="D31" s="1" t="s">
        <v>84</v>
      </c>
      <c r="E31" s="2">
        <v>0</v>
      </c>
      <c r="F31" s="1">
        <v>1885.5</v>
      </c>
      <c r="G31" s="1" t="s">
        <v>36</v>
      </c>
      <c r="H31" s="1">
        <f t="shared" si="0"/>
        <v>0</v>
      </c>
      <c r="I31" s="1" t="s">
        <v>22</v>
      </c>
      <c r="J31" s="1" t="s">
        <v>0</v>
      </c>
    </row>
    <row r="32" spans="1:10" ht="30" x14ac:dyDescent="0.25">
      <c r="A32" s="1">
        <v>2858232</v>
      </c>
      <c r="B32" s="1" t="s">
        <v>85</v>
      </c>
      <c r="C32" s="1" t="s">
        <v>22</v>
      </c>
      <c r="D32" s="1" t="s">
        <v>86</v>
      </c>
      <c r="E32" s="2">
        <v>0</v>
      </c>
      <c r="F32" s="1">
        <v>1885.5</v>
      </c>
      <c r="G32" s="1" t="s">
        <v>36</v>
      </c>
      <c r="H32" s="1">
        <f t="shared" si="0"/>
        <v>0</v>
      </c>
      <c r="I32" s="1" t="s">
        <v>22</v>
      </c>
      <c r="J32" s="1" t="s">
        <v>0</v>
      </c>
    </row>
    <row r="33" spans="1:10" ht="30" x14ac:dyDescent="0.25">
      <c r="A33" s="1">
        <v>2858233</v>
      </c>
      <c r="B33" s="1" t="s">
        <v>87</v>
      </c>
      <c r="C33" s="1" t="s">
        <v>22</v>
      </c>
      <c r="D33" s="1" t="s">
        <v>88</v>
      </c>
      <c r="E33" s="2">
        <v>0</v>
      </c>
      <c r="F33" s="1">
        <v>3773.8</v>
      </c>
      <c r="G33" s="1" t="s">
        <v>36</v>
      </c>
      <c r="H33" s="1">
        <f t="shared" si="0"/>
        <v>0</v>
      </c>
      <c r="I33" s="1" t="s">
        <v>22</v>
      </c>
      <c r="J33" s="1" t="s">
        <v>0</v>
      </c>
    </row>
    <row r="34" spans="1:10" ht="30" x14ac:dyDescent="0.25">
      <c r="A34" s="1">
        <v>2858234</v>
      </c>
      <c r="B34" s="1" t="s">
        <v>89</v>
      </c>
      <c r="C34" s="1" t="s">
        <v>22</v>
      </c>
      <c r="D34" s="1" t="s">
        <v>90</v>
      </c>
      <c r="E34" s="2">
        <v>0</v>
      </c>
      <c r="F34" s="1">
        <v>1885.5</v>
      </c>
      <c r="G34" s="1" t="s">
        <v>36</v>
      </c>
      <c r="H34" s="1">
        <f t="shared" si="0"/>
        <v>0</v>
      </c>
      <c r="I34" s="1" t="s">
        <v>22</v>
      </c>
      <c r="J34" s="1" t="s">
        <v>0</v>
      </c>
    </row>
    <row r="35" spans="1:10" ht="45" x14ac:dyDescent="0.25">
      <c r="A35" s="1">
        <v>2858235</v>
      </c>
      <c r="B35" s="1" t="s">
        <v>91</v>
      </c>
      <c r="C35" s="1" t="s">
        <v>22</v>
      </c>
      <c r="D35" s="1" t="s">
        <v>92</v>
      </c>
      <c r="E35" s="2">
        <v>0</v>
      </c>
      <c r="F35" s="1">
        <v>1885.5</v>
      </c>
      <c r="G35" s="1" t="s">
        <v>36</v>
      </c>
      <c r="H35" s="1">
        <f t="shared" si="0"/>
        <v>0</v>
      </c>
      <c r="I35" s="1" t="s">
        <v>22</v>
      </c>
      <c r="J35" s="1" t="s">
        <v>0</v>
      </c>
    </row>
    <row r="36" spans="1:10" x14ac:dyDescent="0.25">
      <c r="A36" s="1">
        <v>2858236</v>
      </c>
      <c r="B36" s="1" t="s">
        <v>93</v>
      </c>
      <c r="C36" s="1">
        <v>8</v>
      </c>
      <c r="D36" s="1" t="s">
        <v>94</v>
      </c>
      <c r="E36" s="1">
        <f>ROUND(H37+H38,2)</f>
        <v>0</v>
      </c>
      <c r="F36" s="1">
        <v>1</v>
      </c>
      <c r="G36" s="1" t="s">
        <v>0</v>
      </c>
      <c r="H36" s="1">
        <f t="shared" si="0"/>
        <v>0</v>
      </c>
      <c r="I36" s="1" t="s">
        <v>22</v>
      </c>
      <c r="J36" s="1" t="s">
        <v>0</v>
      </c>
    </row>
    <row r="37" spans="1:10" x14ac:dyDescent="0.25">
      <c r="A37" s="1">
        <v>2858237</v>
      </c>
      <c r="B37" s="1" t="s">
        <v>95</v>
      </c>
      <c r="C37" s="1" t="s">
        <v>22</v>
      </c>
      <c r="D37" s="1" t="s">
        <v>97</v>
      </c>
      <c r="E37" s="2">
        <v>0</v>
      </c>
      <c r="F37" s="1">
        <v>6</v>
      </c>
      <c r="G37" s="1" t="s">
        <v>96</v>
      </c>
      <c r="H37" s="1">
        <f t="shared" si="0"/>
        <v>0</v>
      </c>
      <c r="I37" s="1" t="s">
        <v>22</v>
      </c>
      <c r="J37" s="1" t="s">
        <v>0</v>
      </c>
    </row>
    <row r="38" spans="1:10" ht="30" x14ac:dyDescent="0.25">
      <c r="A38" s="1">
        <v>2858238</v>
      </c>
      <c r="B38" s="1" t="s">
        <v>98</v>
      </c>
      <c r="C38" s="1" t="s">
        <v>22</v>
      </c>
      <c r="D38" s="1" t="s">
        <v>99</v>
      </c>
      <c r="E38" s="2">
        <v>0</v>
      </c>
      <c r="F38" s="1">
        <v>6</v>
      </c>
      <c r="G38" s="1" t="s">
        <v>96</v>
      </c>
      <c r="H38" s="1">
        <f t="shared" si="0"/>
        <v>0</v>
      </c>
      <c r="I38" s="1" t="s">
        <v>22</v>
      </c>
      <c r="J38" s="1" t="s">
        <v>0</v>
      </c>
    </row>
    <row r="39" spans="1:10" x14ac:dyDescent="0.25">
      <c r="A39" s="1">
        <v>2858239</v>
      </c>
      <c r="B39" s="1" t="s">
        <v>100</v>
      </c>
      <c r="C39" s="1">
        <v>9</v>
      </c>
      <c r="D39" s="1" t="s">
        <v>101</v>
      </c>
      <c r="E39" s="1">
        <f>ROUND(H40+H41+H42+H43+H44+H45+H46+H47+H48+H49+H50+H51+H52+H53+H54+H55+H56,2)</f>
        <v>0</v>
      </c>
      <c r="F39" s="1">
        <v>1</v>
      </c>
      <c r="G39" s="1" t="s">
        <v>0</v>
      </c>
      <c r="H39" s="1">
        <f t="shared" si="0"/>
        <v>0</v>
      </c>
      <c r="I39" s="1" t="s">
        <v>22</v>
      </c>
      <c r="J39" s="1" t="s">
        <v>0</v>
      </c>
    </row>
    <row r="40" spans="1:10" ht="30" x14ac:dyDescent="0.25">
      <c r="A40" s="1">
        <v>2858240</v>
      </c>
      <c r="B40" s="1" t="s">
        <v>102</v>
      </c>
      <c r="C40" s="1" t="s">
        <v>22</v>
      </c>
      <c r="D40" s="1" t="s">
        <v>103</v>
      </c>
      <c r="E40" s="2">
        <v>0</v>
      </c>
      <c r="F40" s="1">
        <v>6</v>
      </c>
      <c r="G40" s="1" t="s">
        <v>96</v>
      </c>
      <c r="H40" s="1">
        <f t="shared" si="0"/>
        <v>0</v>
      </c>
      <c r="I40" s="1" t="s">
        <v>22</v>
      </c>
      <c r="J40" s="1" t="s">
        <v>0</v>
      </c>
    </row>
    <row r="41" spans="1:10" ht="30" x14ac:dyDescent="0.25">
      <c r="A41" s="1">
        <v>2858241</v>
      </c>
      <c r="B41" s="1" t="s">
        <v>104</v>
      </c>
      <c r="C41" s="1" t="s">
        <v>22</v>
      </c>
      <c r="D41" s="1" t="s">
        <v>105</v>
      </c>
      <c r="E41" s="2">
        <v>0</v>
      </c>
      <c r="F41" s="1">
        <v>2</v>
      </c>
      <c r="G41" s="1" t="s">
        <v>96</v>
      </c>
      <c r="H41" s="1">
        <f t="shared" si="0"/>
        <v>0</v>
      </c>
      <c r="I41" s="1" t="s">
        <v>22</v>
      </c>
      <c r="J41" s="1" t="s">
        <v>0</v>
      </c>
    </row>
    <row r="42" spans="1:10" ht="30" x14ac:dyDescent="0.25">
      <c r="A42" s="1">
        <v>2858242</v>
      </c>
      <c r="B42" s="1" t="s">
        <v>106</v>
      </c>
      <c r="C42" s="1" t="s">
        <v>22</v>
      </c>
      <c r="D42" s="1" t="s">
        <v>107</v>
      </c>
      <c r="E42" s="2">
        <v>0</v>
      </c>
      <c r="F42" s="1">
        <v>1</v>
      </c>
      <c r="G42" s="1" t="s">
        <v>96</v>
      </c>
      <c r="H42" s="1">
        <f t="shared" si="0"/>
        <v>0</v>
      </c>
      <c r="I42" s="1" t="s">
        <v>22</v>
      </c>
      <c r="J42" s="1" t="s">
        <v>0</v>
      </c>
    </row>
    <row r="43" spans="1:10" ht="45" x14ac:dyDescent="0.25">
      <c r="A43" s="1">
        <v>2858243</v>
      </c>
      <c r="B43" s="1" t="s">
        <v>108</v>
      </c>
      <c r="C43" s="1" t="s">
        <v>22</v>
      </c>
      <c r="D43" s="1" t="s">
        <v>109</v>
      </c>
      <c r="E43" s="2">
        <v>0</v>
      </c>
      <c r="F43" s="1">
        <v>1</v>
      </c>
      <c r="G43" s="1" t="s">
        <v>96</v>
      </c>
      <c r="H43" s="1">
        <f t="shared" si="0"/>
        <v>0</v>
      </c>
      <c r="I43" s="1" t="s">
        <v>22</v>
      </c>
      <c r="J43" s="1" t="s">
        <v>0</v>
      </c>
    </row>
    <row r="44" spans="1:10" ht="30" x14ac:dyDescent="0.25">
      <c r="A44" s="1">
        <v>2858244</v>
      </c>
      <c r="B44" s="1" t="s">
        <v>110</v>
      </c>
      <c r="C44" s="1" t="s">
        <v>22</v>
      </c>
      <c r="D44" s="1" t="s">
        <v>111</v>
      </c>
      <c r="E44" s="2">
        <v>0</v>
      </c>
      <c r="F44" s="1">
        <v>2</v>
      </c>
      <c r="G44" s="1" t="s">
        <v>96</v>
      </c>
      <c r="H44" s="1">
        <f t="shared" si="0"/>
        <v>0</v>
      </c>
      <c r="I44" s="1" t="s">
        <v>22</v>
      </c>
      <c r="J44" s="1" t="s">
        <v>0</v>
      </c>
    </row>
    <row r="45" spans="1:10" ht="30" x14ac:dyDescent="0.25">
      <c r="A45" s="1">
        <v>2858245</v>
      </c>
      <c r="B45" s="1" t="s">
        <v>112</v>
      </c>
      <c r="C45" s="1" t="s">
        <v>22</v>
      </c>
      <c r="D45" s="1" t="s">
        <v>113</v>
      </c>
      <c r="E45" s="2">
        <v>0</v>
      </c>
      <c r="F45" s="1">
        <v>2</v>
      </c>
      <c r="G45" s="1" t="s">
        <v>96</v>
      </c>
      <c r="H45" s="1">
        <f t="shared" si="0"/>
        <v>0</v>
      </c>
      <c r="I45" s="1" t="s">
        <v>22</v>
      </c>
      <c r="J45" s="1" t="s">
        <v>0</v>
      </c>
    </row>
    <row r="46" spans="1:10" ht="45" x14ac:dyDescent="0.25">
      <c r="A46" s="1">
        <v>2858246</v>
      </c>
      <c r="B46" s="1" t="s">
        <v>114</v>
      </c>
      <c r="C46" s="1" t="s">
        <v>22</v>
      </c>
      <c r="D46" s="1" t="s">
        <v>115</v>
      </c>
      <c r="E46" s="2">
        <v>0</v>
      </c>
      <c r="F46" s="1">
        <v>12</v>
      </c>
      <c r="G46" s="1" t="s">
        <v>45</v>
      </c>
      <c r="H46" s="1">
        <f t="shared" si="0"/>
        <v>0</v>
      </c>
      <c r="I46" s="1" t="s">
        <v>22</v>
      </c>
      <c r="J46" s="1" t="s">
        <v>0</v>
      </c>
    </row>
    <row r="47" spans="1:10" x14ac:dyDescent="0.25">
      <c r="A47" s="1">
        <v>2858247</v>
      </c>
      <c r="B47" s="1" t="s">
        <v>116</v>
      </c>
      <c r="C47" s="1" t="s">
        <v>22</v>
      </c>
      <c r="D47" s="1" t="s">
        <v>117</v>
      </c>
      <c r="E47" s="2">
        <v>0</v>
      </c>
      <c r="F47" s="1">
        <v>24.24</v>
      </c>
      <c r="G47" s="1" t="s">
        <v>96</v>
      </c>
      <c r="H47" s="1">
        <f t="shared" si="0"/>
        <v>0</v>
      </c>
      <c r="I47" s="1" t="s">
        <v>22</v>
      </c>
      <c r="J47" s="1" t="s">
        <v>0</v>
      </c>
    </row>
    <row r="48" spans="1:10" ht="45" x14ac:dyDescent="0.25">
      <c r="A48" s="1">
        <v>2858248</v>
      </c>
      <c r="B48" s="1" t="s">
        <v>118</v>
      </c>
      <c r="C48" s="1" t="s">
        <v>22</v>
      </c>
      <c r="D48" s="1" t="s">
        <v>119</v>
      </c>
      <c r="E48" s="2">
        <v>0</v>
      </c>
      <c r="F48" s="1">
        <v>585.70000000000005</v>
      </c>
      <c r="G48" s="1" t="s">
        <v>45</v>
      </c>
      <c r="H48" s="1">
        <f t="shared" si="0"/>
        <v>0</v>
      </c>
      <c r="I48" s="1" t="s">
        <v>22</v>
      </c>
      <c r="J48" s="1" t="s">
        <v>0</v>
      </c>
    </row>
    <row r="49" spans="1:10" ht="30" x14ac:dyDescent="0.25">
      <c r="A49" s="1">
        <v>2858249</v>
      </c>
      <c r="B49" s="1" t="s">
        <v>120</v>
      </c>
      <c r="C49" s="1" t="s">
        <v>22</v>
      </c>
      <c r="D49" s="1" t="s">
        <v>121</v>
      </c>
      <c r="E49" s="2">
        <v>0</v>
      </c>
      <c r="F49" s="1">
        <v>1774.671</v>
      </c>
      <c r="G49" s="1" t="s">
        <v>96</v>
      </c>
      <c r="H49" s="1">
        <f t="shared" si="0"/>
        <v>0</v>
      </c>
      <c r="I49" s="1" t="s">
        <v>22</v>
      </c>
      <c r="J49" s="1" t="s">
        <v>122</v>
      </c>
    </row>
    <row r="50" spans="1:10" ht="30" x14ac:dyDescent="0.25">
      <c r="A50" s="1">
        <v>2858250</v>
      </c>
      <c r="B50" s="1" t="s">
        <v>123</v>
      </c>
      <c r="C50" s="1" t="s">
        <v>22</v>
      </c>
      <c r="D50" s="1" t="s">
        <v>124</v>
      </c>
      <c r="E50" s="2">
        <v>0</v>
      </c>
      <c r="F50" s="1">
        <v>18.8</v>
      </c>
      <c r="G50" s="1" t="s">
        <v>45</v>
      </c>
      <c r="H50" s="1">
        <f t="shared" si="0"/>
        <v>0</v>
      </c>
      <c r="I50" s="1" t="s">
        <v>22</v>
      </c>
      <c r="J50" s="1" t="s">
        <v>0</v>
      </c>
    </row>
    <row r="51" spans="1:10" ht="30" x14ac:dyDescent="0.25">
      <c r="A51" s="1">
        <v>2858251</v>
      </c>
      <c r="B51" s="1" t="s">
        <v>125</v>
      </c>
      <c r="C51" s="1" t="s">
        <v>22</v>
      </c>
      <c r="D51" s="1" t="s">
        <v>127</v>
      </c>
      <c r="E51" s="2">
        <v>0</v>
      </c>
      <c r="F51" s="1">
        <v>675.43100000000004</v>
      </c>
      <c r="G51" s="1" t="s">
        <v>126</v>
      </c>
      <c r="H51" s="1">
        <f t="shared" si="0"/>
        <v>0</v>
      </c>
      <c r="I51" s="1" t="s">
        <v>22</v>
      </c>
      <c r="J51" s="1" t="s">
        <v>0</v>
      </c>
    </row>
    <row r="52" spans="1:10" ht="30" x14ac:dyDescent="0.25">
      <c r="A52" s="1">
        <v>2858252</v>
      </c>
      <c r="B52" s="1" t="s">
        <v>128</v>
      </c>
      <c r="C52" s="1" t="s">
        <v>22</v>
      </c>
      <c r="D52" s="1" t="s">
        <v>129</v>
      </c>
      <c r="E52" s="2">
        <v>0</v>
      </c>
      <c r="F52" s="1">
        <v>675.43100000000004</v>
      </c>
      <c r="G52" s="1" t="s">
        <v>126</v>
      </c>
      <c r="H52" s="1">
        <f t="shared" si="0"/>
        <v>0</v>
      </c>
      <c r="I52" s="1" t="s">
        <v>22</v>
      </c>
      <c r="J52" s="1" t="s">
        <v>0</v>
      </c>
    </row>
    <row r="53" spans="1:10" ht="30" x14ac:dyDescent="0.25">
      <c r="A53" s="1">
        <v>2858253</v>
      </c>
      <c r="B53" s="1" t="s">
        <v>130</v>
      </c>
      <c r="C53" s="1" t="s">
        <v>22</v>
      </c>
      <c r="D53" s="1" t="s">
        <v>131</v>
      </c>
      <c r="E53" s="2">
        <v>0</v>
      </c>
      <c r="F53" s="1">
        <v>234.108</v>
      </c>
      <c r="G53" s="1" t="s">
        <v>126</v>
      </c>
      <c r="H53" s="1">
        <f t="shared" si="0"/>
        <v>0</v>
      </c>
      <c r="I53" s="1" t="s">
        <v>22</v>
      </c>
      <c r="J53" s="1" t="s">
        <v>0</v>
      </c>
    </row>
    <row r="54" spans="1:10" ht="30" x14ac:dyDescent="0.25">
      <c r="A54" s="1">
        <v>2858254</v>
      </c>
      <c r="B54" s="1" t="s">
        <v>132</v>
      </c>
      <c r="C54" s="1" t="s">
        <v>22</v>
      </c>
      <c r="D54" s="1" t="s">
        <v>133</v>
      </c>
      <c r="E54" s="2">
        <v>0</v>
      </c>
      <c r="F54" s="1">
        <v>45.671999999999997</v>
      </c>
      <c r="G54" s="1" t="s">
        <v>126</v>
      </c>
      <c r="H54" s="1">
        <f t="shared" si="0"/>
        <v>0</v>
      </c>
      <c r="I54" s="1" t="s">
        <v>22</v>
      </c>
      <c r="J54" s="1" t="s">
        <v>0</v>
      </c>
    </row>
    <row r="55" spans="1:10" ht="30" x14ac:dyDescent="0.25">
      <c r="A55" s="1">
        <v>2858255</v>
      </c>
      <c r="B55" s="1" t="s">
        <v>134</v>
      </c>
      <c r="C55" s="1" t="s">
        <v>22</v>
      </c>
      <c r="D55" s="1" t="s">
        <v>135</v>
      </c>
      <c r="E55" s="2">
        <v>0</v>
      </c>
      <c r="F55" s="1">
        <v>395.65</v>
      </c>
      <c r="G55" s="1" t="s">
        <v>126</v>
      </c>
      <c r="H55" s="1">
        <f t="shared" si="0"/>
        <v>0</v>
      </c>
      <c r="I55" s="1" t="s">
        <v>22</v>
      </c>
      <c r="J55" s="1" t="s">
        <v>0</v>
      </c>
    </row>
    <row r="56" spans="1:10" ht="30" x14ac:dyDescent="0.25">
      <c r="A56" s="1">
        <v>2858256</v>
      </c>
      <c r="B56" s="1" t="s">
        <v>136</v>
      </c>
      <c r="C56" s="1" t="s">
        <v>22</v>
      </c>
      <c r="D56" s="1" t="s">
        <v>137</v>
      </c>
      <c r="E56" s="2">
        <v>0</v>
      </c>
      <c r="F56" s="1">
        <v>675.43100000000004</v>
      </c>
      <c r="G56" s="1" t="s">
        <v>126</v>
      </c>
      <c r="H56" s="1">
        <f t="shared" si="0"/>
        <v>0</v>
      </c>
      <c r="I56" s="1" t="s">
        <v>22</v>
      </c>
      <c r="J56" s="1" t="s">
        <v>0</v>
      </c>
    </row>
    <row r="57" spans="1:10" x14ac:dyDescent="0.25">
      <c r="A57" s="1">
        <v>2858257</v>
      </c>
      <c r="B57" s="1" t="s">
        <v>138</v>
      </c>
      <c r="C57" s="1">
        <v>99</v>
      </c>
      <c r="D57" s="1" t="s">
        <v>139</v>
      </c>
      <c r="E57" s="1">
        <f>ROUND(H58,2)</f>
        <v>0</v>
      </c>
      <c r="F57" s="1">
        <v>1</v>
      </c>
      <c r="G57" s="1" t="s">
        <v>0</v>
      </c>
      <c r="H57" s="1">
        <f t="shared" si="0"/>
        <v>0</v>
      </c>
      <c r="I57" s="1" t="s">
        <v>22</v>
      </c>
      <c r="J57" s="1" t="s">
        <v>0</v>
      </c>
    </row>
    <row r="58" spans="1:10" ht="30" x14ac:dyDescent="0.25">
      <c r="A58" s="1">
        <v>2858258</v>
      </c>
      <c r="B58" s="1" t="s">
        <v>140</v>
      </c>
      <c r="C58" s="1" t="s">
        <v>22</v>
      </c>
      <c r="D58" s="1" t="s">
        <v>141</v>
      </c>
      <c r="E58" s="2">
        <v>0</v>
      </c>
      <c r="F58" s="1">
        <v>2521.5259999999998</v>
      </c>
      <c r="G58" s="1" t="s">
        <v>126</v>
      </c>
      <c r="H58" s="1">
        <f t="shared" si="0"/>
        <v>0</v>
      </c>
      <c r="I58" s="1" t="s">
        <v>22</v>
      </c>
      <c r="J58" s="1" t="s">
        <v>0</v>
      </c>
    </row>
    <row r="59" spans="1:10" x14ac:dyDescent="0.25">
      <c r="A59" s="1">
        <v>2858259</v>
      </c>
      <c r="B59" s="1" t="s">
        <v>142</v>
      </c>
      <c r="C59" s="1" t="s">
        <v>22</v>
      </c>
      <c r="D59" s="1" t="s">
        <v>143</v>
      </c>
      <c r="E59" s="1">
        <f>ROUND(H60,2)</f>
        <v>0</v>
      </c>
      <c r="F59" s="1">
        <v>1</v>
      </c>
      <c r="G59" s="1" t="s">
        <v>0</v>
      </c>
      <c r="H59" s="1">
        <f t="shared" si="0"/>
        <v>0</v>
      </c>
      <c r="I59" s="1" t="s">
        <v>22</v>
      </c>
      <c r="J59" s="1" t="s">
        <v>0</v>
      </c>
    </row>
    <row r="60" spans="1:10" x14ac:dyDescent="0.25">
      <c r="A60" s="1">
        <v>2858260</v>
      </c>
      <c r="B60" s="1" t="s">
        <v>144</v>
      </c>
      <c r="C60" s="1" t="s">
        <v>31</v>
      </c>
      <c r="D60" s="1" t="s">
        <v>32</v>
      </c>
      <c r="E60" s="1">
        <f>ROUND(H61+H76+H81+H84,2)</f>
        <v>0</v>
      </c>
      <c r="F60" s="1">
        <v>1</v>
      </c>
      <c r="G60" s="1" t="s">
        <v>0</v>
      </c>
      <c r="H60" s="1">
        <f t="shared" si="0"/>
        <v>0</v>
      </c>
      <c r="I60" s="1" t="s">
        <v>22</v>
      </c>
      <c r="J60" s="1" t="s">
        <v>0</v>
      </c>
    </row>
    <row r="61" spans="1:10" x14ac:dyDescent="0.25">
      <c r="A61" s="1">
        <v>2858261</v>
      </c>
      <c r="B61" s="1" t="s">
        <v>145</v>
      </c>
      <c r="C61" s="1">
        <v>1</v>
      </c>
      <c r="D61" s="1" t="s">
        <v>34</v>
      </c>
      <c r="E61" s="1">
        <f>ROUND(H62+H63+H64+H65+H66+H67+H68+H69+H70+H71+H72+H73+H74+H75,2)</f>
        <v>0</v>
      </c>
      <c r="F61" s="1">
        <v>1</v>
      </c>
      <c r="G61" s="1" t="s">
        <v>0</v>
      </c>
      <c r="H61" s="1">
        <f t="shared" si="0"/>
        <v>0</v>
      </c>
      <c r="I61" s="1" t="s">
        <v>22</v>
      </c>
      <c r="J61" s="1" t="s">
        <v>0</v>
      </c>
    </row>
    <row r="62" spans="1:10" ht="30" x14ac:dyDescent="0.25">
      <c r="A62" s="1">
        <v>2858262</v>
      </c>
      <c r="B62" s="1" t="s">
        <v>146</v>
      </c>
      <c r="C62" s="1" t="s">
        <v>22</v>
      </c>
      <c r="D62" s="1" t="s">
        <v>147</v>
      </c>
      <c r="E62" s="2">
        <v>0</v>
      </c>
      <c r="F62" s="1">
        <v>88</v>
      </c>
      <c r="G62" s="1" t="s">
        <v>48</v>
      </c>
      <c r="H62" s="1">
        <f t="shared" si="0"/>
        <v>0</v>
      </c>
      <c r="I62" s="1" t="s">
        <v>22</v>
      </c>
      <c r="J62" s="1" t="s">
        <v>0</v>
      </c>
    </row>
    <row r="63" spans="1:10" x14ac:dyDescent="0.25">
      <c r="A63" s="1">
        <v>2858263</v>
      </c>
      <c r="B63" s="1" t="s">
        <v>148</v>
      </c>
      <c r="C63" s="1" t="s">
        <v>22</v>
      </c>
      <c r="D63" s="1" t="s">
        <v>149</v>
      </c>
      <c r="E63" s="2">
        <v>0</v>
      </c>
      <c r="F63" s="1">
        <v>143</v>
      </c>
      <c r="G63" s="1" t="s">
        <v>48</v>
      </c>
      <c r="H63" s="1">
        <f t="shared" si="0"/>
        <v>0</v>
      </c>
      <c r="I63" s="1" t="s">
        <v>22</v>
      </c>
      <c r="J63" s="1" t="s">
        <v>0</v>
      </c>
    </row>
    <row r="64" spans="1:10" ht="30" x14ac:dyDescent="0.25">
      <c r="A64" s="1">
        <v>2858264</v>
      </c>
      <c r="B64" s="1" t="s">
        <v>150</v>
      </c>
      <c r="C64" s="1" t="s">
        <v>22</v>
      </c>
      <c r="D64" s="1" t="s">
        <v>151</v>
      </c>
      <c r="E64" s="2">
        <v>0</v>
      </c>
      <c r="F64" s="1">
        <v>143</v>
      </c>
      <c r="G64" s="1" t="s">
        <v>48</v>
      </c>
      <c r="H64" s="1">
        <f t="shared" si="0"/>
        <v>0</v>
      </c>
      <c r="I64" s="1" t="s">
        <v>22</v>
      </c>
      <c r="J64" s="1" t="s">
        <v>0</v>
      </c>
    </row>
    <row r="65" spans="1:10" ht="30" x14ac:dyDescent="0.25">
      <c r="A65" s="1">
        <v>2858265</v>
      </c>
      <c r="B65" s="1" t="s">
        <v>152</v>
      </c>
      <c r="C65" s="1" t="s">
        <v>22</v>
      </c>
      <c r="D65" s="1" t="s">
        <v>153</v>
      </c>
      <c r="E65" s="2">
        <v>0</v>
      </c>
      <c r="F65" s="1">
        <v>8</v>
      </c>
      <c r="G65" s="1" t="s">
        <v>48</v>
      </c>
      <c r="H65" s="1">
        <f t="shared" si="0"/>
        <v>0</v>
      </c>
      <c r="I65" s="1" t="s">
        <v>22</v>
      </c>
      <c r="J65" s="1" t="s">
        <v>0</v>
      </c>
    </row>
    <row r="66" spans="1:10" ht="30" x14ac:dyDescent="0.25">
      <c r="A66" s="1">
        <v>2858266</v>
      </c>
      <c r="B66" s="1" t="s">
        <v>154</v>
      </c>
      <c r="C66" s="1" t="s">
        <v>22</v>
      </c>
      <c r="D66" s="1" t="s">
        <v>155</v>
      </c>
      <c r="E66" s="2">
        <v>0</v>
      </c>
      <c r="F66" s="1">
        <v>8</v>
      </c>
      <c r="G66" s="1" t="s">
        <v>48</v>
      </c>
      <c r="H66" s="1">
        <f t="shared" si="0"/>
        <v>0</v>
      </c>
      <c r="I66" s="1" t="s">
        <v>22</v>
      </c>
      <c r="J66" s="1" t="s">
        <v>0</v>
      </c>
    </row>
    <row r="67" spans="1:10" ht="30" x14ac:dyDescent="0.25">
      <c r="A67" s="1">
        <v>2858267</v>
      </c>
      <c r="B67" s="1" t="s">
        <v>156</v>
      </c>
      <c r="C67" s="1" t="s">
        <v>22</v>
      </c>
      <c r="D67" s="1" t="s">
        <v>59</v>
      </c>
      <c r="E67" s="2">
        <v>0</v>
      </c>
      <c r="F67" s="1">
        <v>205</v>
      </c>
      <c r="G67" s="1" t="s">
        <v>48</v>
      </c>
      <c r="H67" s="1">
        <f t="shared" ref="H67:H130" si="1">IF(ISNUMBER(VALUE(E67)),ROUND(SUM(ROUND(E67,2)*F67),2),"N")</f>
        <v>0</v>
      </c>
      <c r="I67" s="1" t="s">
        <v>22</v>
      </c>
      <c r="J67" s="1" t="s">
        <v>0</v>
      </c>
    </row>
    <row r="68" spans="1:10" ht="30" x14ac:dyDescent="0.25">
      <c r="A68" s="1">
        <v>2858268</v>
      </c>
      <c r="B68" s="1" t="s">
        <v>157</v>
      </c>
      <c r="C68" s="1" t="s">
        <v>22</v>
      </c>
      <c r="D68" s="1" t="s">
        <v>61</v>
      </c>
      <c r="E68" s="2">
        <v>0</v>
      </c>
      <c r="F68" s="1">
        <v>205</v>
      </c>
      <c r="G68" s="1" t="s">
        <v>48</v>
      </c>
      <c r="H68" s="1">
        <f t="shared" si="1"/>
        <v>0</v>
      </c>
      <c r="I68" s="1" t="s">
        <v>22</v>
      </c>
      <c r="J68" s="1" t="s">
        <v>0</v>
      </c>
    </row>
    <row r="69" spans="1:10" ht="30" x14ac:dyDescent="0.25">
      <c r="A69" s="1">
        <v>2858269</v>
      </c>
      <c r="B69" s="1" t="s">
        <v>158</v>
      </c>
      <c r="C69" s="1" t="s">
        <v>22</v>
      </c>
      <c r="D69" s="1" t="s">
        <v>63</v>
      </c>
      <c r="E69" s="2">
        <v>0</v>
      </c>
      <c r="F69" s="1">
        <v>151</v>
      </c>
      <c r="G69" s="1" t="s">
        <v>48</v>
      </c>
      <c r="H69" s="1">
        <f t="shared" si="1"/>
        <v>0</v>
      </c>
      <c r="I69" s="1" t="s">
        <v>22</v>
      </c>
      <c r="J69" s="1" t="s">
        <v>0</v>
      </c>
    </row>
    <row r="70" spans="1:10" x14ac:dyDescent="0.25">
      <c r="A70" s="1">
        <v>2858270</v>
      </c>
      <c r="B70" s="1" t="s">
        <v>159</v>
      </c>
      <c r="C70" s="1" t="s">
        <v>22</v>
      </c>
      <c r="D70" s="1" t="s">
        <v>160</v>
      </c>
      <c r="E70" s="2">
        <v>0</v>
      </c>
      <c r="F70" s="1">
        <v>62</v>
      </c>
      <c r="G70" s="1" t="s">
        <v>48</v>
      </c>
      <c r="H70" s="1">
        <f t="shared" si="1"/>
        <v>0</v>
      </c>
      <c r="I70" s="1" t="s">
        <v>22</v>
      </c>
      <c r="J70" s="1" t="s">
        <v>0</v>
      </c>
    </row>
    <row r="71" spans="1:10" x14ac:dyDescent="0.25">
      <c r="A71" s="1">
        <v>2858271</v>
      </c>
      <c r="B71" s="1" t="s">
        <v>161</v>
      </c>
      <c r="C71" s="1" t="s">
        <v>22</v>
      </c>
      <c r="D71" s="1" t="s">
        <v>67</v>
      </c>
      <c r="E71" s="2">
        <v>0</v>
      </c>
      <c r="F71" s="1">
        <v>260</v>
      </c>
      <c r="G71" s="1" t="s">
        <v>36</v>
      </c>
      <c r="H71" s="1">
        <f t="shared" si="1"/>
        <v>0</v>
      </c>
      <c r="I71" s="1" t="s">
        <v>22</v>
      </c>
      <c r="J71" s="1" t="s">
        <v>0</v>
      </c>
    </row>
    <row r="72" spans="1:10" x14ac:dyDescent="0.25">
      <c r="A72" s="1">
        <v>2858272</v>
      </c>
      <c r="B72" s="1" t="s">
        <v>162</v>
      </c>
      <c r="C72" s="1" t="s">
        <v>22</v>
      </c>
      <c r="D72" s="1" t="s">
        <v>70</v>
      </c>
      <c r="E72" s="2">
        <v>0</v>
      </c>
      <c r="F72" s="1">
        <v>8.0340000000000007</v>
      </c>
      <c r="G72" s="1" t="s">
        <v>69</v>
      </c>
      <c r="H72" s="1">
        <f t="shared" si="1"/>
        <v>0</v>
      </c>
      <c r="I72" s="1" t="s">
        <v>22</v>
      </c>
      <c r="J72" s="1" t="s">
        <v>0</v>
      </c>
    </row>
    <row r="73" spans="1:10" x14ac:dyDescent="0.25">
      <c r="A73" s="1">
        <v>2858273</v>
      </c>
      <c r="B73" s="1" t="s">
        <v>163</v>
      </c>
      <c r="C73" s="1" t="s">
        <v>22</v>
      </c>
      <c r="D73" s="1" t="s">
        <v>72</v>
      </c>
      <c r="E73" s="2">
        <v>0</v>
      </c>
      <c r="F73" s="1">
        <v>312.60000000000002</v>
      </c>
      <c r="G73" s="1" t="s">
        <v>36</v>
      </c>
      <c r="H73" s="1">
        <f t="shared" si="1"/>
        <v>0</v>
      </c>
      <c r="I73" s="1" t="s">
        <v>22</v>
      </c>
      <c r="J73" s="1" t="s">
        <v>0</v>
      </c>
    </row>
    <row r="74" spans="1:10" ht="30" x14ac:dyDescent="0.25">
      <c r="A74" s="1">
        <v>2858274</v>
      </c>
      <c r="B74" s="1" t="s">
        <v>164</v>
      </c>
      <c r="C74" s="1" t="s">
        <v>22</v>
      </c>
      <c r="D74" s="1" t="s">
        <v>74</v>
      </c>
      <c r="E74" s="2">
        <v>0</v>
      </c>
      <c r="F74" s="1">
        <v>260</v>
      </c>
      <c r="G74" s="1" t="s">
        <v>36</v>
      </c>
      <c r="H74" s="1">
        <f t="shared" si="1"/>
        <v>0</v>
      </c>
      <c r="I74" s="1" t="s">
        <v>22</v>
      </c>
      <c r="J74" s="1" t="s">
        <v>0</v>
      </c>
    </row>
    <row r="75" spans="1:10" x14ac:dyDescent="0.25">
      <c r="A75" s="1">
        <v>2858275</v>
      </c>
      <c r="B75" s="1" t="s">
        <v>165</v>
      </c>
      <c r="C75" s="1" t="s">
        <v>22</v>
      </c>
      <c r="D75" s="1" t="s">
        <v>76</v>
      </c>
      <c r="E75" s="2">
        <v>0</v>
      </c>
      <c r="F75" s="1">
        <v>198</v>
      </c>
      <c r="G75" s="1" t="s">
        <v>36</v>
      </c>
      <c r="H75" s="1">
        <f t="shared" si="1"/>
        <v>0</v>
      </c>
      <c r="I75" s="1" t="s">
        <v>22</v>
      </c>
      <c r="J75" s="1" t="s">
        <v>0</v>
      </c>
    </row>
    <row r="76" spans="1:10" x14ac:dyDescent="0.25">
      <c r="A76" s="1">
        <v>2858276</v>
      </c>
      <c r="B76" s="1" t="s">
        <v>166</v>
      </c>
      <c r="C76" s="1">
        <v>5</v>
      </c>
      <c r="D76" s="1" t="s">
        <v>82</v>
      </c>
      <c r="E76" s="1">
        <f>ROUND(H77+H78+H79+H80,2)</f>
        <v>0</v>
      </c>
      <c r="F76" s="1">
        <v>1</v>
      </c>
      <c r="G76" s="1" t="s">
        <v>0</v>
      </c>
      <c r="H76" s="1">
        <f t="shared" si="1"/>
        <v>0</v>
      </c>
      <c r="I76" s="1" t="s">
        <v>22</v>
      </c>
      <c r="J76" s="1" t="s">
        <v>0</v>
      </c>
    </row>
    <row r="77" spans="1:10" ht="30" x14ac:dyDescent="0.25">
      <c r="A77" s="1">
        <v>2858277</v>
      </c>
      <c r="B77" s="1" t="s">
        <v>167</v>
      </c>
      <c r="C77" s="1" t="s">
        <v>22</v>
      </c>
      <c r="D77" s="1" t="s">
        <v>168</v>
      </c>
      <c r="E77" s="2">
        <v>0</v>
      </c>
      <c r="F77" s="1">
        <v>312.60000000000002</v>
      </c>
      <c r="G77" s="1" t="s">
        <v>36</v>
      </c>
      <c r="H77" s="1">
        <f t="shared" si="1"/>
        <v>0</v>
      </c>
      <c r="I77" s="1" t="s">
        <v>22</v>
      </c>
      <c r="J77" s="1" t="s">
        <v>0</v>
      </c>
    </row>
    <row r="78" spans="1:10" ht="30" x14ac:dyDescent="0.25">
      <c r="A78" s="1">
        <v>2858278</v>
      </c>
      <c r="B78" s="1" t="s">
        <v>169</v>
      </c>
      <c r="C78" s="1" t="s">
        <v>22</v>
      </c>
      <c r="D78" s="1" t="s">
        <v>170</v>
      </c>
      <c r="E78" s="2">
        <v>0</v>
      </c>
      <c r="F78" s="1">
        <v>312.60000000000002</v>
      </c>
      <c r="G78" s="1" t="s">
        <v>36</v>
      </c>
      <c r="H78" s="1">
        <f t="shared" si="1"/>
        <v>0</v>
      </c>
      <c r="I78" s="1" t="s">
        <v>22</v>
      </c>
      <c r="J78" s="1" t="s">
        <v>0</v>
      </c>
    </row>
    <row r="79" spans="1:10" ht="45" x14ac:dyDescent="0.25">
      <c r="A79" s="1">
        <v>2858279</v>
      </c>
      <c r="B79" s="1" t="s">
        <v>171</v>
      </c>
      <c r="C79" s="1" t="s">
        <v>22</v>
      </c>
      <c r="D79" s="1" t="s">
        <v>172</v>
      </c>
      <c r="E79" s="2">
        <v>0</v>
      </c>
      <c r="F79" s="1">
        <v>312.60000000000002</v>
      </c>
      <c r="G79" s="1" t="s">
        <v>36</v>
      </c>
      <c r="H79" s="1">
        <f t="shared" si="1"/>
        <v>0</v>
      </c>
      <c r="I79" s="1" t="s">
        <v>22</v>
      </c>
      <c r="J79" s="1" t="s">
        <v>0</v>
      </c>
    </row>
    <row r="80" spans="1:10" ht="30" x14ac:dyDescent="0.25">
      <c r="A80" s="1">
        <v>2858280</v>
      </c>
      <c r="B80" s="1" t="s">
        <v>173</v>
      </c>
      <c r="C80" s="1" t="s">
        <v>22</v>
      </c>
      <c r="D80" s="1" t="s">
        <v>174</v>
      </c>
      <c r="E80" s="2">
        <v>0</v>
      </c>
      <c r="F80" s="1">
        <v>318.85199999999998</v>
      </c>
      <c r="G80" s="1" t="s">
        <v>36</v>
      </c>
      <c r="H80" s="1">
        <f t="shared" si="1"/>
        <v>0</v>
      </c>
      <c r="I80" s="1" t="s">
        <v>22</v>
      </c>
      <c r="J80" s="1" t="s">
        <v>175</v>
      </c>
    </row>
    <row r="81" spans="1:10" x14ac:dyDescent="0.25">
      <c r="A81" s="1">
        <v>2858281</v>
      </c>
      <c r="B81" s="1" t="s">
        <v>176</v>
      </c>
      <c r="C81" s="1">
        <v>9</v>
      </c>
      <c r="D81" s="1" t="s">
        <v>101</v>
      </c>
      <c r="E81" s="1">
        <f>ROUND(H82+H83,2)</f>
        <v>0</v>
      </c>
      <c r="F81" s="1">
        <v>1</v>
      </c>
      <c r="G81" s="1" t="s">
        <v>0</v>
      </c>
      <c r="H81" s="1">
        <f t="shared" si="1"/>
        <v>0</v>
      </c>
      <c r="I81" s="1" t="s">
        <v>22</v>
      </c>
      <c r="J81" s="1" t="s">
        <v>0</v>
      </c>
    </row>
    <row r="82" spans="1:10" ht="45" x14ac:dyDescent="0.25">
      <c r="A82" s="1">
        <v>2858282</v>
      </c>
      <c r="B82" s="1" t="s">
        <v>177</v>
      </c>
      <c r="C82" s="1" t="s">
        <v>22</v>
      </c>
      <c r="D82" s="1" t="s">
        <v>115</v>
      </c>
      <c r="E82" s="2">
        <v>0</v>
      </c>
      <c r="F82" s="1">
        <v>241.1</v>
      </c>
      <c r="G82" s="1" t="s">
        <v>45</v>
      </c>
      <c r="H82" s="1">
        <f t="shared" si="1"/>
        <v>0</v>
      </c>
      <c r="I82" s="1" t="s">
        <v>22</v>
      </c>
      <c r="J82" s="1" t="s">
        <v>0</v>
      </c>
    </row>
    <row r="83" spans="1:10" x14ac:dyDescent="0.25">
      <c r="A83" s="1">
        <v>2858283</v>
      </c>
      <c r="B83" s="1" t="s">
        <v>178</v>
      </c>
      <c r="C83" s="1" t="s">
        <v>22</v>
      </c>
      <c r="D83" s="1" t="s">
        <v>117</v>
      </c>
      <c r="E83" s="2">
        <v>0</v>
      </c>
      <c r="F83" s="1">
        <v>487.02199999999999</v>
      </c>
      <c r="G83" s="1" t="s">
        <v>96</v>
      </c>
      <c r="H83" s="1">
        <f t="shared" si="1"/>
        <v>0</v>
      </c>
      <c r="I83" s="1" t="s">
        <v>22</v>
      </c>
      <c r="J83" s="1" t="s">
        <v>0</v>
      </c>
    </row>
    <row r="84" spans="1:10" x14ac:dyDescent="0.25">
      <c r="A84" s="1">
        <v>2858284</v>
      </c>
      <c r="B84" s="1" t="s">
        <v>179</v>
      </c>
      <c r="C84" s="1">
        <v>99</v>
      </c>
      <c r="D84" s="1" t="s">
        <v>139</v>
      </c>
      <c r="E84" s="1">
        <f>ROUND(H85,2)</f>
        <v>0</v>
      </c>
      <c r="F84" s="1">
        <v>1</v>
      </c>
      <c r="G84" s="1" t="s">
        <v>0</v>
      </c>
      <c r="H84" s="1">
        <f t="shared" si="1"/>
        <v>0</v>
      </c>
      <c r="I84" s="1" t="s">
        <v>22</v>
      </c>
      <c r="J84" s="1" t="s">
        <v>0</v>
      </c>
    </row>
    <row r="85" spans="1:10" ht="30" x14ac:dyDescent="0.25">
      <c r="A85" s="1">
        <v>2858285</v>
      </c>
      <c r="B85" s="1" t="s">
        <v>180</v>
      </c>
      <c r="C85" s="1" t="s">
        <v>22</v>
      </c>
      <c r="D85" s="1" t="s">
        <v>181</v>
      </c>
      <c r="E85" s="2">
        <v>0</v>
      </c>
      <c r="F85" s="1">
        <v>285.89999999999998</v>
      </c>
      <c r="G85" s="1" t="s">
        <v>126</v>
      </c>
      <c r="H85" s="1">
        <f t="shared" si="1"/>
        <v>0</v>
      </c>
      <c r="I85" s="1" t="s">
        <v>22</v>
      </c>
      <c r="J85" s="1" t="s">
        <v>0</v>
      </c>
    </row>
    <row r="86" spans="1:10" x14ac:dyDescent="0.25">
      <c r="A86" s="1">
        <v>2858286</v>
      </c>
      <c r="B86" s="1" t="s">
        <v>182</v>
      </c>
      <c r="C86" s="1" t="s">
        <v>22</v>
      </c>
      <c r="D86" s="1" t="s">
        <v>183</v>
      </c>
      <c r="E86" s="1">
        <f>ROUND(H87,2)</f>
        <v>0</v>
      </c>
      <c r="F86" s="1">
        <v>1</v>
      </c>
      <c r="G86" s="1" t="s">
        <v>0</v>
      </c>
      <c r="H86" s="1">
        <f t="shared" si="1"/>
        <v>0</v>
      </c>
      <c r="I86" s="1" t="s">
        <v>22</v>
      </c>
      <c r="J86" s="1" t="s">
        <v>0</v>
      </c>
    </row>
    <row r="87" spans="1:10" x14ac:dyDescent="0.25">
      <c r="A87" s="1">
        <v>2858287</v>
      </c>
      <c r="B87" s="1" t="s">
        <v>184</v>
      </c>
      <c r="C87" s="1" t="s">
        <v>31</v>
      </c>
      <c r="D87" s="1" t="s">
        <v>32</v>
      </c>
      <c r="E87" s="1">
        <f>ROUND(H88+H106+H111+H121,2)</f>
        <v>0</v>
      </c>
      <c r="F87" s="1">
        <v>1</v>
      </c>
      <c r="G87" s="1" t="s">
        <v>0</v>
      </c>
      <c r="H87" s="1">
        <f t="shared" si="1"/>
        <v>0</v>
      </c>
      <c r="I87" s="1" t="s">
        <v>22</v>
      </c>
      <c r="J87" s="1" t="s">
        <v>0</v>
      </c>
    </row>
    <row r="88" spans="1:10" x14ac:dyDescent="0.25">
      <c r="A88" s="1">
        <v>2858288</v>
      </c>
      <c r="B88" s="1" t="s">
        <v>185</v>
      </c>
      <c r="C88" s="1">
        <v>1</v>
      </c>
      <c r="D88" s="1" t="s">
        <v>34</v>
      </c>
      <c r="E88" s="1">
        <f>ROUND(H89+H90+H91+H92+H93+H94+H95+H96+H97+H98+H99+H100+H101+H102+H103+H104+H105,2)</f>
        <v>0</v>
      </c>
      <c r="F88" s="1">
        <v>1</v>
      </c>
      <c r="G88" s="1" t="s">
        <v>0</v>
      </c>
      <c r="H88" s="1">
        <f t="shared" si="1"/>
        <v>0</v>
      </c>
      <c r="I88" s="1" t="s">
        <v>22</v>
      </c>
      <c r="J88" s="1" t="s">
        <v>0</v>
      </c>
    </row>
    <row r="89" spans="1:10" ht="45" x14ac:dyDescent="0.25">
      <c r="A89" s="1">
        <v>2858289</v>
      </c>
      <c r="B89" s="1" t="s">
        <v>186</v>
      </c>
      <c r="C89" s="1" t="s">
        <v>22</v>
      </c>
      <c r="D89" s="1" t="s">
        <v>187</v>
      </c>
      <c r="E89" s="2">
        <v>0</v>
      </c>
      <c r="F89" s="1">
        <v>145.5</v>
      </c>
      <c r="G89" s="1" t="s">
        <v>36</v>
      </c>
      <c r="H89" s="1">
        <f t="shared" si="1"/>
        <v>0</v>
      </c>
      <c r="I89" s="1" t="s">
        <v>22</v>
      </c>
      <c r="J89" s="1" t="s">
        <v>0</v>
      </c>
    </row>
    <row r="90" spans="1:10" ht="45" x14ac:dyDescent="0.25">
      <c r="A90" s="1">
        <v>2858290</v>
      </c>
      <c r="B90" s="1" t="s">
        <v>188</v>
      </c>
      <c r="C90" s="1" t="s">
        <v>22</v>
      </c>
      <c r="D90" s="1" t="s">
        <v>189</v>
      </c>
      <c r="E90" s="2">
        <v>0</v>
      </c>
      <c r="F90" s="1">
        <v>145.5</v>
      </c>
      <c r="G90" s="1" t="s">
        <v>36</v>
      </c>
      <c r="H90" s="1">
        <f t="shared" si="1"/>
        <v>0</v>
      </c>
      <c r="I90" s="1" t="s">
        <v>22</v>
      </c>
      <c r="J90" s="1" t="s">
        <v>0</v>
      </c>
    </row>
    <row r="91" spans="1:10" x14ac:dyDescent="0.25">
      <c r="A91" s="1">
        <v>2858291</v>
      </c>
      <c r="B91" s="1" t="s">
        <v>190</v>
      </c>
      <c r="C91" s="1" t="s">
        <v>22</v>
      </c>
      <c r="D91" s="1" t="s">
        <v>46</v>
      </c>
      <c r="E91" s="2">
        <v>0</v>
      </c>
      <c r="F91" s="1">
        <v>94.5</v>
      </c>
      <c r="G91" s="1" t="s">
        <v>45</v>
      </c>
      <c r="H91" s="1">
        <f t="shared" si="1"/>
        <v>0</v>
      </c>
      <c r="I91" s="1" t="s">
        <v>22</v>
      </c>
      <c r="J91" s="1" t="s">
        <v>0</v>
      </c>
    </row>
    <row r="92" spans="1:10" ht="30" x14ac:dyDescent="0.25">
      <c r="A92" s="1">
        <v>2858292</v>
      </c>
      <c r="B92" s="1" t="s">
        <v>191</v>
      </c>
      <c r="C92" s="1" t="s">
        <v>22</v>
      </c>
      <c r="D92" s="1" t="s">
        <v>192</v>
      </c>
      <c r="E92" s="2">
        <v>0</v>
      </c>
      <c r="F92" s="1">
        <v>18.8</v>
      </c>
      <c r="G92" s="1" t="s">
        <v>48</v>
      </c>
      <c r="H92" s="1">
        <f t="shared" si="1"/>
        <v>0</v>
      </c>
      <c r="I92" s="1" t="s">
        <v>22</v>
      </c>
      <c r="J92" s="1" t="s">
        <v>0</v>
      </c>
    </row>
    <row r="93" spans="1:10" x14ac:dyDescent="0.25">
      <c r="A93" s="1">
        <v>2858293</v>
      </c>
      <c r="B93" s="1" t="s">
        <v>193</v>
      </c>
      <c r="C93" s="1" t="s">
        <v>22</v>
      </c>
      <c r="D93" s="1" t="s">
        <v>149</v>
      </c>
      <c r="E93" s="2">
        <v>0</v>
      </c>
      <c r="F93" s="1">
        <v>27</v>
      </c>
      <c r="G93" s="1" t="s">
        <v>48</v>
      </c>
      <c r="H93" s="1">
        <f t="shared" si="1"/>
        <v>0</v>
      </c>
      <c r="I93" s="1" t="s">
        <v>22</v>
      </c>
      <c r="J93" s="1" t="s">
        <v>0</v>
      </c>
    </row>
    <row r="94" spans="1:10" ht="30" x14ac:dyDescent="0.25">
      <c r="A94" s="1">
        <v>2858294</v>
      </c>
      <c r="B94" s="1" t="s">
        <v>194</v>
      </c>
      <c r="C94" s="1" t="s">
        <v>22</v>
      </c>
      <c r="D94" s="1" t="s">
        <v>151</v>
      </c>
      <c r="E94" s="2">
        <v>0</v>
      </c>
      <c r="F94" s="1">
        <v>27</v>
      </c>
      <c r="G94" s="1" t="s">
        <v>48</v>
      </c>
      <c r="H94" s="1">
        <f t="shared" si="1"/>
        <v>0</v>
      </c>
      <c r="I94" s="1" t="s">
        <v>22</v>
      </c>
      <c r="J94" s="1" t="s">
        <v>0</v>
      </c>
    </row>
    <row r="95" spans="1:10" ht="30" x14ac:dyDescent="0.25">
      <c r="A95" s="1">
        <v>2858295</v>
      </c>
      <c r="B95" s="1" t="s">
        <v>195</v>
      </c>
      <c r="C95" s="1" t="s">
        <v>22</v>
      </c>
      <c r="D95" s="1" t="s">
        <v>153</v>
      </c>
      <c r="E95" s="2">
        <v>0</v>
      </c>
      <c r="F95" s="1">
        <v>5</v>
      </c>
      <c r="G95" s="1" t="s">
        <v>48</v>
      </c>
      <c r="H95" s="1">
        <f t="shared" si="1"/>
        <v>0</v>
      </c>
      <c r="I95" s="1" t="s">
        <v>22</v>
      </c>
      <c r="J95" s="1" t="s">
        <v>0</v>
      </c>
    </row>
    <row r="96" spans="1:10" ht="30" x14ac:dyDescent="0.25">
      <c r="A96" s="1">
        <v>2858296</v>
      </c>
      <c r="B96" s="1" t="s">
        <v>196</v>
      </c>
      <c r="C96" s="1" t="s">
        <v>22</v>
      </c>
      <c r="D96" s="1" t="s">
        <v>155</v>
      </c>
      <c r="E96" s="2">
        <v>0</v>
      </c>
      <c r="F96" s="1">
        <v>5</v>
      </c>
      <c r="G96" s="1" t="s">
        <v>48</v>
      </c>
      <c r="H96" s="1">
        <f t="shared" si="1"/>
        <v>0</v>
      </c>
      <c r="I96" s="1" t="s">
        <v>22</v>
      </c>
      <c r="J96" s="1" t="s">
        <v>0</v>
      </c>
    </row>
    <row r="97" spans="1:10" ht="30" x14ac:dyDescent="0.25">
      <c r="A97" s="1">
        <v>2858297</v>
      </c>
      <c r="B97" s="1" t="s">
        <v>197</v>
      </c>
      <c r="C97" s="1" t="s">
        <v>22</v>
      </c>
      <c r="D97" s="1" t="s">
        <v>59</v>
      </c>
      <c r="E97" s="2">
        <v>0</v>
      </c>
      <c r="F97" s="1">
        <v>41.2</v>
      </c>
      <c r="G97" s="1" t="s">
        <v>48</v>
      </c>
      <c r="H97" s="1">
        <f t="shared" si="1"/>
        <v>0</v>
      </c>
      <c r="I97" s="1" t="s">
        <v>22</v>
      </c>
      <c r="J97" s="1" t="s">
        <v>0</v>
      </c>
    </row>
    <row r="98" spans="1:10" ht="30" x14ac:dyDescent="0.25">
      <c r="A98" s="1">
        <v>2858298</v>
      </c>
      <c r="B98" s="1" t="s">
        <v>198</v>
      </c>
      <c r="C98" s="1" t="s">
        <v>22</v>
      </c>
      <c r="D98" s="1" t="s">
        <v>61</v>
      </c>
      <c r="E98" s="2">
        <v>0</v>
      </c>
      <c r="F98" s="1">
        <v>41.2</v>
      </c>
      <c r="G98" s="1" t="s">
        <v>48</v>
      </c>
      <c r="H98" s="1">
        <f t="shared" si="1"/>
        <v>0</v>
      </c>
      <c r="I98" s="1" t="s">
        <v>22</v>
      </c>
      <c r="J98" s="1" t="s">
        <v>0</v>
      </c>
    </row>
    <row r="99" spans="1:10" ht="30" x14ac:dyDescent="0.25">
      <c r="A99" s="1">
        <v>2858299</v>
      </c>
      <c r="B99" s="1" t="s">
        <v>199</v>
      </c>
      <c r="C99" s="1" t="s">
        <v>22</v>
      </c>
      <c r="D99" s="1" t="s">
        <v>63</v>
      </c>
      <c r="E99" s="2">
        <v>0</v>
      </c>
      <c r="F99" s="1">
        <v>32</v>
      </c>
      <c r="G99" s="1" t="s">
        <v>48</v>
      </c>
      <c r="H99" s="1">
        <f t="shared" si="1"/>
        <v>0</v>
      </c>
      <c r="I99" s="1" t="s">
        <v>22</v>
      </c>
      <c r="J99" s="1" t="s">
        <v>0</v>
      </c>
    </row>
    <row r="100" spans="1:10" x14ac:dyDescent="0.25">
      <c r="A100" s="1">
        <v>2858300</v>
      </c>
      <c r="B100" s="1" t="s">
        <v>200</v>
      </c>
      <c r="C100" s="1" t="s">
        <v>22</v>
      </c>
      <c r="D100" s="1" t="s">
        <v>160</v>
      </c>
      <c r="E100" s="2">
        <v>0</v>
      </c>
      <c r="F100" s="1">
        <v>14.2</v>
      </c>
      <c r="G100" s="1" t="s">
        <v>48</v>
      </c>
      <c r="H100" s="1">
        <f t="shared" si="1"/>
        <v>0</v>
      </c>
      <c r="I100" s="1" t="s">
        <v>22</v>
      </c>
      <c r="J100" s="1" t="s">
        <v>0</v>
      </c>
    </row>
    <row r="101" spans="1:10" x14ac:dyDescent="0.25">
      <c r="A101" s="1">
        <v>2858301</v>
      </c>
      <c r="B101" s="1" t="s">
        <v>201</v>
      </c>
      <c r="C101" s="1" t="s">
        <v>22</v>
      </c>
      <c r="D101" s="1" t="s">
        <v>67</v>
      </c>
      <c r="E101" s="2">
        <v>0</v>
      </c>
      <c r="F101" s="1">
        <v>46</v>
      </c>
      <c r="G101" s="1" t="s">
        <v>36</v>
      </c>
      <c r="H101" s="1">
        <f t="shared" si="1"/>
        <v>0</v>
      </c>
      <c r="I101" s="1" t="s">
        <v>22</v>
      </c>
      <c r="J101" s="1" t="s">
        <v>0</v>
      </c>
    </row>
    <row r="102" spans="1:10" x14ac:dyDescent="0.25">
      <c r="A102" s="1">
        <v>2858302</v>
      </c>
      <c r="B102" s="1" t="s">
        <v>202</v>
      </c>
      <c r="C102" s="1" t="s">
        <v>22</v>
      </c>
      <c r="D102" s="1" t="s">
        <v>70</v>
      </c>
      <c r="E102" s="2">
        <v>0</v>
      </c>
      <c r="F102" s="1">
        <v>1.421</v>
      </c>
      <c r="G102" s="1" t="s">
        <v>69</v>
      </c>
      <c r="H102" s="1">
        <f t="shared" si="1"/>
        <v>0</v>
      </c>
      <c r="I102" s="1" t="s">
        <v>22</v>
      </c>
      <c r="J102" s="1" t="s">
        <v>0</v>
      </c>
    </row>
    <row r="103" spans="1:10" x14ac:dyDescent="0.25">
      <c r="A103" s="1">
        <v>2858303</v>
      </c>
      <c r="B103" s="1" t="s">
        <v>203</v>
      </c>
      <c r="C103" s="1" t="s">
        <v>22</v>
      </c>
      <c r="D103" s="1" t="s">
        <v>72</v>
      </c>
      <c r="E103" s="2">
        <v>0</v>
      </c>
      <c r="F103" s="1">
        <v>168.1</v>
      </c>
      <c r="G103" s="1" t="s">
        <v>36</v>
      </c>
      <c r="H103" s="1">
        <f t="shared" si="1"/>
        <v>0</v>
      </c>
      <c r="I103" s="1" t="s">
        <v>22</v>
      </c>
      <c r="J103" s="1" t="s">
        <v>0</v>
      </c>
    </row>
    <row r="104" spans="1:10" ht="30" x14ac:dyDescent="0.25">
      <c r="A104" s="1">
        <v>2858304</v>
      </c>
      <c r="B104" s="1" t="s">
        <v>204</v>
      </c>
      <c r="C104" s="1" t="s">
        <v>22</v>
      </c>
      <c r="D104" s="1" t="s">
        <v>74</v>
      </c>
      <c r="E104" s="2">
        <v>0</v>
      </c>
      <c r="F104" s="1">
        <v>46</v>
      </c>
      <c r="G104" s="1" t="s">
        <v>36</v>
      </c>
      <c r="H104" s="1">
        <f t="shared" si="1"/>
        <v>0</v>
      </c>
      <c r="I104" s="1" t="s">
        <v>22</v>
      </c>
      <c r="J104" s="1" t="s">
        <v>0</v>
      </c>
    </row>
    <row r="105" spans="1:10" x14ac:dyDescent="0.25">
      <c r="A105" s="1">
        <v>2858305</v>
      </c>
      <c r="B105" s="1" t="s">
        <v>205</v>
      </c>
      <c r="C105" s="1" t="s">
        <v>22</v>
      </c>
      <c r="D105" s="1" t="s">
        <v>76</v>
      </c>
      <c r="E105" s="2">
        <v>0</v>
      </c>
      <c r="F105" s="1">
        <v>26</v>
      </c>
      <c r="G105" s="1" t="s">
        <v>36</v>
      </c>
      <c r="H105" s="1">
        <f t="shared" si="1"/>
        <v>0</v>
      </c>
      <c r="I105" s="1" t="s">
        <v>22</v>
      </c>
      <c r="J105" s="1" t="s">
        <v>0</v>
      </c>
    </row>
    <row r="106" spans="1:10" x14ac:dyDescent="0.25">
      <c r="A106" s="1">
        <v>2858306</v>
      </c>
      <c r="B106" s="1" t="s">
        <v>206</v>
      </c>
      <c r="C106" s="1">
        <v>5</v>
      </c>
      <c r="D106" s="1" t="s">
        <v>82</v>
      </c>
      <c r="E106" s="1">
        <f>ROUND(H107+H108+H109+H110,2)</f>
        <v>0</v>
      </c>
      <c r="F106" s="1">
        <v>1</v>
      </c>
      <c r="G106" s="1" t="s">
        <v>0</v>
      </c>
      <c r="H106" s="1">
        <f t="shared" si="1"/>
        <v>0</v>
      </c>
      <c r="I106" s="1" t="s">
        <v>22</v>
      </c>
      <c r="J106" s="1" t="s">
        <v>0</v>
      </c>
    </row>
    <row r="107" spans="1:10" ht="30" x14ac:dyDescent="0.25">
      <c r="A107" s="1">
        <v>2858307</v>
      </c>
      <c r="B107" s="1" t="s">
        <v>207</v>
      </c>
      <c r="C107" s="1" t="s">
        <v>22</v>
      </c>
      <c r="D107" s="1" t="s">
        <v>208</v>
      </c>
      <c r="E107" s="2">
        <v>0</v>
      </c>
      <c r="F107" s="1">
        <v>168.1</v>
      </c>
      <c r="G107" s="1" t="s">
        <v>36</v>
      </c>
      <c r="H107" s="1">
        <f t="shared" si="1"/>
        <v>0</v>
      </c>
      <c r="I107" s="1" t="s">
        <v>22</v>
      </c>
      <c r="J107" s="1" t="s">
        <v>0</v>
      </c>
    </row>
    <row r="108" spans="1:10" ht="30" x14ac:dyDescent="0.25">
      <c r="A108" s="1">
        <v>2858308</v>
      </c>
      <c r="B108" s="1" t="s">
        <v>209</v>
      </c>
      <c r="C108" s="1" t="s">
        <v>22</v>
      </c>
      <c r="D108" s="1" t="s">
        <v>210</v>
      </c>
      <c r="E108" s="2">
        <v>0</v>
      </c>
      <c r="F108" s="1">
        <v>168.1</v>
      </c>
      <c r="G108" s="1" t="s">
        <v>36</v>
      </c>
      <c r="H108" s="1">
        <f t="shared" si="1"/>
        <v>0</v>
      </c>
      <c r="I108" s="1" t="s">
        <v>22</v>
      </c>
      <c r="J108" s="1" t="s">
        <v>0</v>
      </c>
    </row>
    <row r="109" spans="1:10" ht="30" x14ac:dyDescent="0.25">
      <c r="A109" s="1">
        <v>2858309</v>
      </c>
      <c r="B109" s="1" t="s">
        <v>211</v>
      </c>
      <c r="C109" s="1" t="s">
        <v>22</v>
      </c>
      <c r="D109" s="1" t="s">
        <v>88</v>
      </c>
      <c r="E109" s="2">
        <v>0</v>
      </c>
      <c r="F109" s="1">
        <v>168.1</v>
      </c>
      <c r="G109" s="1" t="s">
        <v>36</v>
      </c>
      <c r="H109" s="1">
        <f t="shared" si="1"/>
        <v>0</v>
      </c>
      <c r="I109" s="1" t="s">
        <v>22</v>
      </c>
      <c r="J109" s="1" t="s">
        <v>0</v>
      </c>
    </row>
    <row r="110" spans="1:10" ht="30" x14ac:dyDescent="0.25">
      <c r="A110" s="1">
        <v>2858310</v>
      </c>
      <c r="B110" s="1" t="s">
        <v>212</v>
      </c>
      <c r="C110" s="1" t="s">
        <v>22</v>
      </c>
      <c r="D110" s="1" t="s">
        <v>213</v>
      </c>
      <c r="E110" s="2">
        <v>0</v>
      </c>
      <c r="F110" s="1">
        <v>168.1</v>
      </c>
      <c r="G110" s="1" t="s">
        <v>36</v>
      </c>
      <c r="H110" s="1">
        <f t="shared" si="1"/>
        <v>0</v>
      </c>
      <c r="I110" s="1" t="s">
        <v>22</v>
      </c>
      <c r="J110" s="1" t="s">
        <v>0</v>
      </c>
    </row>
    <row r="111" spans="1:10" x14ac:dyDescent="0.25">
      <c r="A111" s="1">
        <v>2858311</v>
      </c>
      <c r="B111" s="1" t="s">
        <v>214</v>
      </c>
      <c r="C111" s="1">
        <v>9</v>
      </c>
      <c r="D111" s="1" t="s">
        <v>101</v>
      </c>
      <c r="E111" s="1">
        <f>ROUND(H112+H113+H114+H115+H116+H117+H118+H119+H120,2)</f>
        <v>0</v>
      </c>
      <c r="F111" s="1">
        <v>1</v>
      </c>
      <c r="G111" s="1" t="s">
        <v>0</v>
      </c>
      <c r="H111" s="1">
        <f t="shared" si="1"/>
        <v>0</v>
      </c>
      <c r="I111" s="1" t="s">
        <v>22</v>
      </c>
      <c r="J111" s="1" t="s">
        <v>0</v>
      </c>
    </row>
    <row r="112" spans="1:10" ht="45" x14ac:dyDescent="0.25">
      <c r="A112" s="1">
        <v>2858312</v>
      </c>
      <c r="B112" s="1" t="s">
        <v>215</v>
      </c>
      <c r="C112" s="1" t="s">
        <v>22</v>
      </c>
      <c r="D112" s="1" t="s">
        <v>115</v>
      </c>
      <c r="E112" s="2">
        <v>0</v>
      </c>
      <c r="F112" s="1">
        <v>93</v>
      </c>
      <c r="G112" s="1" t="s">
        <v>45</v>
      </c>
      <c r="H112" s="1">
        <f t="shared" si="1"/>
        <v>0</v>
      </c>
      <c r="I112" s="1" t="s">
        <v>22</v>
      </c>
      <c r="J112" s="1" t="s">
        <v>0</v>
      </c>
    </row>
    <row r="113" spans="1:10" x14ac:dyDescent="0.25">
      <c r="A113" s="1">
        <v>2858313</v>
      </c>
      <c r="B113" s="1" t="s">
        <v>216</v>
      </c>
      <c r="C113" s="1" t="s">
        <v>22</v>
      </c>
      <c r="D113" s="1" t="s">
        <v>117</v>
      </c>
      <c r="E113" s="2">
        <v>0</v>
      </c>
      <c r="F113" s="1">
        <v>187.86</v>
      </c>
      <c r="G113" s="1" t="s">
        <v>96</v>
      </c>
      <c r="H113" s="1">
        <f t="shared" si="1"/>
        <v>0</v>
      </c>
      <c r="I113" s="1" t="s">
        <v>22</v>
      </c>
      <c r="J113" s="1" t="s">
        <v>0</v>
      </c>
    </row>
    <row r="114" spans="1:10" ht="30" x14ac:dyDescent="0.25">
      <c r="A114" s="1">
        <v>2858314</v>
      </c>
      <c r="B114" s="1" t="s">
        <v>217</v>
      </c>
      <c r="C114" s="1" t="s">
        <v>22</v>
      </c>
      <c r="D114" s="1" t="s">
        <v>124</v>
      </c>
      <c r="E114" s="2">
        <v>0</v>
      </c>
      <c r="F114" s="1">
        <v>3</v>
      </c>
      <c r="G114" s="1" t="s">
        <v>45</v>
      </c>
      <c r="H114" s="1">
        <f t="shared" si="1"/>
        <v>0</v>
      </c>
      <c r="I114" s="1" t="s">
        <v>22</v>
      </c>
      <c r="J114" s="1" t="s">
        <v>0</v>
      </c>
    </row>
    <row r="115" spans="1:10" ht="30" x14ac:dyDescent="0.25">
      <c r="A115" s="1">
        <v>2858315</v>
      </c>
      <c r="B115" s="1" t="s">
        <v>218</v>
      </c>
      <c r="C115" s="1" t="s">
        <v>22</v>
      </c>
      <c r="D115" s="1" t="s">
        <v>127</v>
      </c>
      <c r="E115" s="2">
        <v>0</v>
      </c>
      <c r="F115" s="1">
        <v>106.745</v>
      </c>
      <c r="G115" s="1" t="s">
        <v>126</v>
      </c>
      <c r="H115" s="1">
        <f t="shared" si="1"/>
        <v>0</v>
      </c>
      <c r="I115" s="1" t="s">
        <v>22</v>
      </c>
      <c r="J115" s="1" t="s">
        <v>0</v>
      </c>
    </row>
    <row r="116" spans="1:10" ht="30" x14ac:dyDescent="0.25">
      <c r="A116" s="1">
        <v>2858316</v>
      </c>
      <c r="B116" s="1" t="s">
        <v>219</v>
      </c>
      <c r="C116" s="1" t="s">
        <v>22</v>
      </c>
      <c r="D116" s="1" t="s">
        <v>129</v>
      </c>
      <c r="E116" s="2">
        <v>0</v>
      </c>
      <c r="F116" s="1">
        <v>106.745</v>
      </c>
      <c r="G116" s="1" t="s">
        <v>126</v>
      </c>
      <c r="H116" s="1">
        <f t="shared" si="1"/>
        <v>0</v>
      </c>
      <c r="I116" s="1" t="s">
        <v>22</v>
      </c>
      <c r="J116" s="1" t="s">
        <v>0</v>
      </c>
    </row>
    <row r="117" spans="1:10" ht="30" x14ac:dyDescent="0.25">
      <c r="A117" s="1">
        <v>2858317</v>
      </c>
      <c r="B117" s="1" t="s">
        <v>220</v>
      </c>
      <c r="C117" s="1" t="s">
        <v>22</v>
      </c>
      <c r="D117" s="1" t="s">
        <v>131</v>
      </c>
      <c r="E117" s="2">
        <v>0</v>
      </c>
      <c r="F117" s="1">
        <v>1.9850000000000001</v>
      </c>
      <c r="G117" s="1" t="s">
        <v>126</v>
      </c>
      <c r="H117" s="1">
        <f t="shared" si="1"/>
        <v>0</v>
      </c>
      <c r="I117" s="1" t="s">
        <v>22</v>
      </c>
      <c r="J117" s="1" t="s">
        <v>0</v>
      </c>
    </row>
    <row r="118" spans="1:10" ht="30" x14ac:dyDescent="0.25">
      <c r="A118" s="1">
        <v>2858318</v>
      </c>
      <c r="B118" s="1" t="s">
        <v>221</v>
      </c>
      <c r="C118" s="1" t="s">
        <v>22</v>
      </c>
      <c r="D118" s="1" t="s">
        <v>133</v>
      </c>
      <c r="E118" s="2">
        <v>0</v>
      </c>
      <c r="F118" s="1">
        <v>32.01</v>
      </c>
      <c r="G118" s="1" t="s">
        <v>126</v>
      </c>
      <c r="H118" s="1">
        <f t="shared" si="1"/>
        <v>0</v>
      </c>
      <c r="I118" s="1" t="s">
        <v>22</v>
      </c>
      <c r="J118" s="1" t="s">
        <v>0</v>
      </c>
    </row>
    <row r="119" spans="1:10" ht="30" x14ac:dyDescent="0.25">
      <c r="A119" s="1">
        <v>2858319</v>
      </c>
      <c r="B119" s="1" t="s">
        <v>222</v>
      </c>
      <c r="C119" s="1" t="s">
        <v>22</v>
      </c>
      <c r="D119" s="1" t="s">
        <v>135</v>
      </c>
      <c r="E119" s="2">
        <v>0</v>
      </c>
      <c r="F119" s="1">
        <v>72.75</v>
      </c>
      <c r="G119" s="1" t="s">
        <v>126</v>
      </c>
      <c r="H119" s="1">
        <f t="shared" si="1"/>
        <v>0</v>
      </c>
      <c r="I119" s="1" t="s">
        <v>22</v>
      </c>
      <c r="J119" s="1" t="s">
        <v>0</v>
      </c>
    </row>
    <row r="120" spans="1:10" ht="30" x14ac:dyDescent="0.25">
      <c r="A120" s="1">
        <v>2858320</v>
      </c>
      <c r="B120" s="1" t="s">
        <v>223</v>
      </c>
      <c r="C120" s="1" t="s">
        <v>22</v>
      </c>
      <c r="D120" s="1" t="s">
        <v>137</v>
      </c>
      <c r="E120" s="2">
        <v>0</v>
      </c>
      <c r="F120" s="1">
        <v>106.745</v>
      </c>
      <c r="G120" s="1" t="s">
        <v>126</v>
      </c>
      <c r="H120" s="1">
        <f t="shared" si="1"/>
        <v>0</v>
      </c>
      <c r="I120" s="1" t="s">
        <v>22</v>
      </c>
      <c r="J120" s="1" t="s">
        <v>0</v>
      </c>
    </row>
    <row r="121" spans="1:10" x14ac:dyDescent="0.25">
      <c r="A121" s="1">
        <v>2858321</v>
      </c>
      <c r="B121" s="1" t="s">
        <v>224</v>
      </c>
      <c r="C121" s="1">
        <v>99</v>
      </c>
      <c r="D121" s="1" t="s">
        <v>139</v>
      </c>
      <c r="E121" s="1">
        <f>ROUND(H122,2)</f>
        <v>0</v>
      </c>
      <c r="F121" s="1">
        <v>1</v>
      </c>
      <c r="G121" s="1" t="s">
        <v>0</v>
      </c>
      <c r="H121" s="1">
        <f t="shared" si="1"/>
        <v>0</v>
      </c>
      <c r="I121" s="1" t="s">
        <v>22</v>
      </c>
      <c r="J121" s="1" t="s">
        <v>0</v>
      </c>
    </row>
    <row r="122" spans="1:10" ht="30" x14ac:dyDescent="0.25">
      <c r="A122" s="1">
        <v>2858322</v>
      </c>
      <c r="B122" s="1" t="s">
        <v>225</v>
      </c>
      <c r="C122" s="1" t="s">
        <v>22</v>
      </c>
      <c r="D122" s="1" t="s">
        <v>141</v>
      </c>
      <c r="E122" s="2">
        <v>0</v>
      </c>
      <c r="F122" s="1">
        <v>152.864</v>
      </c>
      <c r="G122" s="1" t="s">
        <v>126</v>
      </c>
      <c r="H122" s="1">
        <f t="shared" si="1"/>
        <v>0</v>
      </c>
      <c r="I122" s="1" t="s">
        <v>22</v>
      </c>
      <c r="J122" s="1" t="s">
        <v>0</v>
      </c>
    </row>
    <row r="123" spans="1:10" x14ac:dyDescent="0.25">
      <c r="A123" s="1">
        <v>2858323</v>
      </c>
      <c r="B123" s="1" t="s">
        <v>226</v>
      </c>
      <c r="C123" s="1" t="s">
        <v>22</v>
      </c>
      <c r="D123" s="1" t="s">
        <v>227</v>
      </c>
      <c r="E123" s="1">
        <f>ROUND(H124,2)</f>
        <v>0</v>
      </c>
      <c r="F123" s="1">
        <v>1</v>
      </c>
      <c r="G123" s="1" t="s">
        <v>0</v>
      </c>
      <c r="H123" s="1">
        <f t="shared" si="1"/>
        <v>0</v>
      </c>
      <c r="I123" s="1" t="s">
        <v>22</v>
      </c>
      <c r="J123" s="1" t="s">
        <v>0</v>
      </c>
    </row>
    <row r="124" spans="1:10" x14ac:dyDescent="0.25">
      <c r="A124" s="1">
        <v>2858324</v>
      </c>
      <c r="B124" s="1" t="s">
        <v>228</v>
      </c>
      <c r="C124" s="1" t="s">
        <v>31</v>
      </c>
      <c r="D124" s="1" t="s">
        <v>32</v>
      </c>
      <c r="E124" s="1">
        <f>ROUND(H125+H139+H142+H147+H157+H166,2)</f>
        <v>0</v>
      </c>
      <c r="F124" s="1">
        <v>1</v>
      </c>
      <c r="G124" s="1" t="s">
        <v>0</v>
      </c>
      <c r="H124" s="1">
        <f t="shared" si="1"/>
        <v>0</v>
      </c>
      <c r="I124" s="1" t="s">
        <v>22</v>
      </c>
      <c r="J124" s="1" t="s">
        <v>0</v>
      </c>
    </row>
    <row r="125" spans="1:10" x14ac:dyDescent="0.25">
      <c r="A125" s="1">
        <v>2858325</v>
      </c>
      <c r="B125" s="1" t="s">
        <v>229</v>
      </c>
      <c r="C125" s="1">
        <v>1</v>
      </c>
      <c r="D125" s="1" t="s">
        <v>34</v>
      </c>
      <c r="E125" s="1">
        <f>ROUND(H126+H127+H128+H129+H130+H131+H132+H133+H134+H135+H136+H137+H138,2)</f>
        <v>0</v>
      </c>
      <c r="F125" s="1">
        <v>1</v>
      </c>
      <c r="G125" s="1" t="s">
        <v>0</v>
      </c>
      <c r="H125" s="1">
        <f t="shared" si="1"/>
        <v>0</v>
      </c>
      <c r="I125" s="1" t="s">
        <v>22</v>
      </c>
      <c r="J125" s="1" t="s">
        <v>0</v>
      </c>
    </row>
    <row r="126" spans="1:10" ht="45" x14ac:dyDescent="0.25">
      <c r="A126" s="1">
        <v>2858326</v>
      </c>
      <c r="B126" s="1" t="s">
        <v>230</v>
      </c>
      <c r="C126" s="1" t="s">
        <v>22</v>
      </c>
      <c r="D126" s="1" t="s">
        <v>231</v>
      </c>
      <c r="E126" s="2">
        <v>0</v>
      </c>
      <c r="F126" s="1">
        <v>109</v>
      </c>
      <c r="G126" s="1" t="s">
        <v>36</v>
      </c>
      <c r="H126" s="1">
        <f t="shared" si="1"/>
        <v>0</v>
      </c>
      <c r="I126" s="1" t="s">
        <v>22</v>
      </c>
      <c r="J126" s="1" t="s">
        <v>0</v>
      </c>
    </row>
    <row r="127" spans="1:10" ht="30" x14ac:dyDescent="0.25">
      <c r="A127" s="1">
        <v>2858327</v>
      </c>
      <c r="B127" s="1" t="s">
        <v>232</v>
      </c>
      <c r="C127" s="1" t="s">
        <v>22</v>
      </c>
      <c r="D127" s="1" t="s">
        <v>233</v>
      </c>
      <c r="E127" s="2">
        <v>0</v>
      </c>
      <c r="F127" s="1">
        <v>15.5</v>
      </c>
      <c r="G127" s="1" t="s">
        <v>48</v>
      </c>
      <c r="H127" s="1">
        <f t="shared" si="1"/>
        <v>0</v>
      </c>
      <c r="I127" s="1" t="s">
        <v>22</v>
      </c>
      <c r="J127" s="1" t="s">
        <v>0</v>
      </c>
    </row>
    <row r="128" spans="1:10" ht="30" x14ac:dyDescent="0.25">
      <c r="A128" s="1">
        <v>2858328</v>
      </c>
      <c r="B128" s="1" t="s">
        <v>234</v>
      </c>
      <c r="C128" s="1" t="s">
        <v>22</v>
      </c>
      <c r="D128" s="1" t="s">
        <v>53</v>
      </c>
      <c r="E128" s="2">
        <v>0</v>
      </c>
      <c r="F128" s="1">
        <v>15.5</v>
      </c>
      <c r="G128" s="1" t="s">
        <v>48</v>
      </c>
      <c r="H128" s="1">
        <f t="shared" si="1"/>
        <v>0</v>
      </c>
      <c r="I128" s="1" t="s">
        <v>22</v>
      </c>
      <c r="J128" s="1" t="s">
        <v>0</v>
      </c>
    </row>
    <row r="129" spans="1:10" x14ac:dyDescent="0.25">
      <c r="A129" s="1">
        <v>2858329</v>
      </c>
      <c r="B129" s="1" t="s">
        <v>235</v>
      </c>
      <c r="C129" s="1" t="s">
        <v>22</v>
      </c>
      <c r="D129" s="1" t="s">
        <v>149</v>
      </c>
      <c r="E129" s="2">
        <v>0</v>
      </c>
      <c r="F129" s="1">
        <v>20.46</v>
      </c>
      <c r="G129" s="1" t="s">
        <v>48</v>
      </c>
      <c r="H129" s="1">
        <f t="shared" si="1"/>
        <v>0</v>
      </c>
      <c r="I129" s="1" t="s">
        <v>22</v>
      </c>
      <c r="J129" s="1" t="s">
        <v>0</v>
      </c>
    </row>
    <row r="130" spans="1:10" ht="30" x14ac:dyDescent="0.25">
      <c r="A130" s="1">
        <v>2858330</v>
      </c>
      <c r="B130" s="1" t="s">
        <v>236</v>
      </c>
      <c r="C130" s="1" t="s">
        <v>22</v>
      </c>
      <c r="D130" s="1" t="s">
        <v>151</v>
      </c>
      <c r="E130" s="2">
        <v>0</v>
      </c>
      <c r="F130" s="1">
        <v>20.46</v>
      </c>
      <c r="G130" s="1" t="s">
        <v>48</v>
      </c>
      <c r="H130" s="1">
        <f t="shared" si="1"/>
        <v>0</v>
      </c>
      <c r="I130" s="1" t="s">
        <v>22</v>
      </c>
      <c r="J130" s="1" t="s">
        <v>0</v>
      </c>
    </row>
    <row r="131" spans="1:10" ht="30" x14ac:dyDescent="0.25">
      <c r="A131" s="1">
        <v>2858331</v>
      </c>
      <c r="B131" s="1" t="s">
        <v>237</v>
      </c>
      <c r="C131" s="1" t="s">
        <v>22</v>
      </c>
      <c r="D131" s="1" t="s">
        <v>59</v>
      </c>
      <c r="E131" s="2">
        <v>0</v>
      </c>
      <c r="F131" s="1">
        <v>20.46</v>
      </c>
      <c r="G131" s="1" t="s">
        <v>48</v>
      </c>
      <c r="H131" s="1">
        <f t="shared" ref="H131:H194" si="2">IF(ISNUMBER(VALUE(E131)),ROUND(SUM(ROUND(E131,2)*F131),2),"N")</f>
        <v>0</v>
      </c>
      <c r="I131" s="1" t="s">
        <v>22</v>
      </c>
      <c r="J131" s="1" t="s">
        <v>0</v>
      </c>
    </row>
    <row r="132" spans="1:10" ht="30" x14ac:dyDescent="0.25">
      <c r="A132" s="1">
        <v>2858332</v>
      </c>
      <c r="B132" s="1" t="s">
        <v>238</v>
      </c>
      <c r="C132" s="1" t="s">
        <v>22</v>
      </c>
      <c r="D132" s="1" t="s">
        <v>61</v>
      </c>
      <c r="E132" s="2">
        <v>0</v>
      </c>
      <c r="F132" s="1">
        <v>20.46</v>
      </c>
      <c r="G132" s="1" t="s">
        <v>48</v>
      </c>
      <c r="H132" s="1">
        <f t="shared" si="2"/>
        <v>0</v>
      </c>
      <c r="I132" s="1" t="s">
        <v>22</v>
      </c>
      <c r="J132" s="1" t="s">
        <v>0</v>
      </c>
    </row>
    <row r="133" spans="1:10" ht="30" x14ac:dyDescent="0.25">
      <c r="A133" s="1">
        <v>2858333</v>
      </c>
      <c r="B133" s="1" t="s">
        <v>239</v>
      </c>
      <c r="C133" s="1" t="s">
        <v>22</v>
      </c>
      <c r="D133" s="1" t="s">
        <v>63</v>
      </c>
      <c r="E133" s="2">
        <v>0</v>
      </c>
      <c r="F133" s="1">
        <v>28.6</v>
      </c>
      <c r="G133" s="1" t="s">
        <v>48</v>
      </c>
      <c r="H133" s="1">
        <f t="shared" si="2"/>
        <v>0</v>
      </c>
      <c r="I133" s="1" t="s">
        <v>22</v>
      </c>
      <c r="J133" s="1" t="s">
        <v>0</v>
      </c>
    </row>
    <row r="134" spans="1:10" x14ac:dyDescent="0.25">
      <c r="A134" s="1">
        <v>2858334</v>
      </c>
      <c r="B134" s="1" t="s">
        <v>240</v>
      </c>
      <c r="C134" s="1" t="s">
        <v>22</v>
      </c>
      <c r="D134" s="1" t="s">
        <v>67</v>
      </c>
      <c r="E134" s="2">
        <v>0</v>
      </c>
      <c r="F134" s="1">
        <v>73.599999999999994</v>
      </c>
      <c r="G134" s="1" t="s">
        <v>36</v>
      </c>
      <c r="H134" s="1">
        <f t="shared" si="2"/>
        <v>0</v>
      </c>
      <c r="I134" s="1" t="s">
        <v>22</v>
      </c>
      <c r="J134" s="1" t="s">
        <v>0</v>
      </c>
    </row>
    <row r="135" spans="1:10" x14ac:dyDescent="0.25">
      <c r="A135" s="1">
        <v>2858335</v>
      </c>
      <c r="B135" s="1" t="s">
        <v>241</v>
      </c>
      <c r="C135" s="1" t="s">
        <v>22</v>
      </c>
      <c r="D135" s="1" t="s">
        <v>70</v>
      </c>
      <c r="E135" s="2">
        <v>0</v>
      </c>
      <c r="F135" s="1">
        <v>2.274</v>
      </c>
      <c r="G135" s="1" t="s">
        <v>69</v>
      </c>
      <c r="H135" s="1">
        <f t="shared" si="2"/>
        <v>0</v>
      </c>
      <c r="I135" s="1" t="s">
        <v>22</v>
      </c>
      <c r="J135" s="1" t="s">
        <v>0</v>
      </c>
    </row>
    <row r="136" spans="1:10" x14ac:dyDescent="0.25">
      <c r="A136" s="1">
        <v>2858336</v>
      </c>
      <c r="B136" s="1" t="s">
        <v>242</v>
      </c>
      <c r="C136" s="1" t="s">
        <v>22</v>
      </c>
      <c r="D136" s="1" t="s">
        <v>72</v>
      </c>
      <c r="E136" s="2">
        <v>0</v>
      </c>
      <c r="F136" s="1">
        <v>132.4</v>
      </c>
      <c r="G136" s="1" t="s">
        <v>36</v>
      </c>
      <c r="H136" s="1">
        <f t="shared" si="2"/>
        <v>0</v>
      </c>
      <c r="I136" s="1" t="s">
        <v>22</v>
      </c>
      <c r="J136" s="1" t="s">
        <v>0</v>
      </c>
    </row>
    <row r="137" spans="1:10" ht="30" x14ac:dyDescent="0.25">
      <c r="A137" s="1">
        <v>2858337</v>
      </c>
      <c r="B137" s="1" t="s">
        <v>243</v>
      </c>
      <c r="C137" s="1" t="s">
        <v>22</v>
      </c>
      <c r="D137" s="1" t="s">
        <v>74</v>
      </c>
      <c r="E137" s="2">
        <v>0</v>
      </c>
      <c r="F137" s="1">
        <v>73.599999999999994</v>
      </c>
      <c r="G137" s="1" t="s">
        <v>36</v>
      </c>
      <c r="H137" s="1">
        <f t="shared" si="2"/>
        <v>0</v>
      </c>
      <c r="I137" s="1" t="s">
        <v>22</v>
      </c>
      <c r="J137" s="1" t="s">
        <v>0</v>
      </c>
    </row>
    <row r="138" spans="1:10" x14ac:dyDescent="0.25">
      <c r="A138" s="1">
        <v>2858338</v>
      </c>
      <c r="B138" s="1" t="s">
        <v>244</v>
      </c>
      <c r="C138" s="1" t="s">
        <v>22</v>
      </c>
      <c r="D138" s="1" t="s">
        <v>76</v>
      </c>
      <c r="E138" s="2">
        <v>0</v>
      </c>
      <c r="F138" s="1">
        <v>73.599999999999994</v>
      </c>
      <c r="G138" s="1" t="s">
        <v>36</v>
      </c>
      <c r="H138" s="1">
        <f t="shared" si="2"/>
        <v>0</v>
      </c>
      <c r="I138" s="1" t="s">
        <v>22</v>
      </c>
      <c r="J138" s="1" t="s">
        <v>0</v>
      </c>
    </row>
    <row r="139" spans="1:10" x14ac:dyDescent="0.25">
      <c r="A139" s="1">
        <v>2858339</v>
      </c>
      <c r="B139" s="1" t="s">
        <v>245</v>
      </c>
      <c r="C139" s="1">
        <v>2</v>
      </c>
      <c r="D139" s="1" t="s">
        <v>78</v>
      </c>
      <c r="E139" s="1">
        <f>ROUND(H140+H141,2)</f>
        <v>0</v>
      </c>
      <c r="F139" s="1">
        <v>1</v>
      </c>
      <c r="G139" s="1" t="s">
        <v>0</v>
      </c>
      <c r="H139" s="1">
        <f t="shared" si="2"/>
        <v>0</v>
      </c>
      <c r="I139" s="1" t="s">
        <v>22</v>
      </c>
      <c r="J139" s="1" t="s">
        <v>0</v>
      </c>
    </row>
    <row r="140" spans="1:10" ht="30" x14ac:dyDescent="0.25">
      <c r="A140" s="1">
        <v>2858340</v>
      </c>
      <c r="B140" s="1" t="s">
        <v>246</v>
      </c>
      <c r="C140" s="1" t="s">
        <v>22</v>
      </c>
      <c r="D140" s="1" t="s">
        <v>247</v>
      </c>
      <c r="E140" s="2">
        <v>0</v>
      </c>
      <c r="F140" s="1">
        <v>58</v>
      </c>
      <c r="G140" s="1" t="s">
        <v>45</v>
      </c>
      <c r="H140" s="1">
        <f t="shared" si="2"/>
        <v>0</v>
      </c>
      <c r="I140" s="1" t="s">
        <v>22</v>
      </c>
      <c r="J140" s="1" t="s">
        <v>0</v>
      </c>
    </row>
    <row r="141" spans="1:10" ht="30" x14ac:dyDescent="0.25">
      <c r="A141" s="1">
        <v>2858341</v>
      </c>
      <c r="B141" s="1" t="s">
        <v>248</v>
      </c>
      <c r="C141" s="1" t="s">
        <v>22</v>
      </c>
      <c r="D141" s="1" t="s">
        <v>249</v>
      </c>
      <c r="E141" s="2">
        <v>0</v>
      </c>
      <c r="F141" s="1">
        <v>58</v>
      </c>
      <c r="G141" s="1" t="s">
        <v>45</v>
      </c>
      <c r="H141" s="1">
        <f t="shared" si="2"/>
        <v>0</v>
      </c>
      <c r="I141" s="1" t="s">
        <v>22</v>
      </c>
      <c r="J141" s="1" t="s">
        <v>0</v>
      </c>
    </row>
    <row r="142" spans="1:10" x14ac:dyDescent="0.25">
      <c r="A142" s="1">
        <v>2858342</v>
      </c>
      <c r="B142" s="1" t="s">
        <v>250</v>
      </c>
      <c r="C142" s="1">
        <v>5</v>
      </c>
      <c r="D142" s="1" t="s">
        <v>82</v>
      </c>
      <c r="E142" s="1">
        <f>ROUND(H143+H144+H145+H146,2)</f>
        <v>0</v>
      </c>
      <c r="F142" s="1">
        <v>1</v>
      </c>
      <c r="G142" s="1" t="s">
        <v>0</v>
      </c>
      <c r="H142" s="1">
        <f t="shared" si="2"/>
        <v>0</v>
      </c>
      <c r="I142" s="1" t="s">
        <v>22</v>
      </c>
      <c r="J142" s="1" t="s">
        <v>0</v>
      </c>
    </row>
    <row r="143" spans="1:10" ht="30" x14ac:dyDescent="0.25">
      <c r="A143" s="1">
        <v>2858343</v>
      </c>
      <c r="B143" s="1" t="s">
        <v>251</v>
      </c>
      <c r="C143" s="1" t="s">
        <v>22</v>
      </c>
      <c r="D143" s="1" t="s">
        <v>168</v>
      </c>
      <c r="E143" s="2">
        <v>0</v>
      </c>
      <c r="F143" s="1">
        <v>132.4</v>
      </c>
      <c r="G143" s="1" t="s">
        <v>36</v>
      </c>
      <c r="H143" s="1">
        <f t="shared" si="2"/>
        <v>0</v>
      </c>
      <c r="I143" s="1" t="s">
        <v>22</v>
      </c>
      <c r="J143" s="1" t="s">
        <v>0</v>
      </c>
    </row>
    <row r="144" spans="1:10" ht="30" x14ac:dyDescent="0.25">
      <c r="A144" s="1">
        <v>2858344</v>
      </c>
      <c r="B144" s="1" t="s">
        <v>252</v>
      </c>
      <c r="C144" s="1" t="s">
        <v>22</v>
      </c>
      <c r="D144" s="1" t="s">
        <v>170</v>
      </c>
      <c r="E144" s="2">
        <v>0</v>
      </c>
      <c r="F144" s="1">
        <v>132.4</v>
      </c>
      <c r="G144" s="1" t="s">
        <v>36</v>
      </c>
      <c r="H144" s="1">
        <f t="shared" si="2"/>
        <v>0</v>
      </c>
      <c r="I144" s="1" t="s">
        <v>22</v>
      </c>
      <c r="J144" s="1" t="s">
        <v>0</v>
      </c>
    </row>
    <row r="145" spans="1:10" ht="45" x14ac:dyDescent="0.25">
      <c r="A145" s="1">
        <v>2858345</v>
      </c>
      <c r="B145" s="1" t="s">
        <v>253</v>
      </c>
      <c r="C145" s="1" t="s">
        <v>22</v>
      </c>
      <c r="D145" s="1" t="s">
        <v>254</v>
      </c>
      <c r="E145" s="2">
        <v>0</v>
      </c>
      <c r="F145" s="1">
        <v>132.4</v>
      </c>
      <c r="G145" s="1" t="s">
        <v>36</v>
      </c>
      <c r="H145" s="1">
        <f t="shared" si="2"/>
        <v>0</v>
      </c>
      <c r="I145" s="1" t="s">
        <v>22</v>
      </c>
      <c r="J145" s="1" t="s">
        <v>0</v>
      </c>
    </row>
    <row r="146" spans="1:10" ht="30" x14ac:dyDescent="0.25">
      <c r="A146" s="1">
        <v>2858346</v>
      </c>
      <c r="B146" s="1" t="s">
        <v>255</v>
      </c>
      <c r="C146" s="1" t="s">
        <v>22</v>
      </c>
      <c r="D146" s="1" t="s">
        <v>174</v>
      </c>
      <c r="E146" s="2">
        <v>0</v>
      </c>
      <c r="F146" s="1">
        <v>135.048</v>
      </c>
      <c r="G146" s="1" t="s">
        <v>36</v>
      </c>
      <c r="H146" s="1">
        <f t="shared" si="2"/>
        <v>0</v>
      </c>
      <c r="I146" s="1" t="s">
        <v>22</v>
      </c>
      <c r="J146" s="1" t="s">
        <v>175</v>
      </c>
    </row>
    <row r="147" spans="1:10" x14ac:dyDescent="0.25">
      <c r="A147" s="1">
        <v>2858347</v>
      </c>
      <c r="B147" s="1" t="s">
        <v>256</v>
      </c>
      <c r="C147" s="1">
        <v>8</v>
      </c>
      <c r="D147" s="1" t="s">
        <v>94</v>
      </c>
      <c r="E147" s="1">
        <f>ROUND(H148+H149+H150+H151+H152+H153+H154+H155+H156,2)</f>
        <v>0</v>
      </c>
      <c r="F147" s="1">
        <v>1</v>
      </c>
      <c r="G147" s="1" t="s">
        <v>0</v>
      </c>
      <c r="H147" s="1">
        <f t="shared" si="2"/>
        <v>0</v>
      </c>
      <c r="I147" s="1" t="s">
        <v>22</v>
      </c>
      <c r="J147" s="1" t="s">
        <v>0</v>
      </c>
    </row>
    <row r="148" spans="1:10" ht="30" x14ac:dyDescent="0.25">
      <c r="A148" s="1">
        <v>2858348</v>
      </c>
      <c r="B148" s="1" t="s">
        <v>257</v>
      </c>
      <c r="C148" s="1" t="s">
        <v>22</v>
      </c>
      <c r="D148" s="1" t="s">
        <v>258</v>
      </c>
      <c r="E148" s="2">
        <v>0</v>
      </c>
      <c r="F148" s="1">
        <v>1.4</v>
      </c>
      <c r="G148" s="1" t="s">
        <v>45</v>
      </c>
      <c r="H148" s="1">
        <f t="shared" si="2"/>
        <v>0</v>
      </c>
      <c r="I148" s="1" t="s">
        <v>22</v>
      </c>
      <c r="J148" s="1" t="s">
        <v>0</v>
      </c>
    </row>
    <row r="149" spans="1:10" ht="30" x14ac:dyDescent="0.25">
      <c r="A149" s="1">
        <v>2858349</v>
      </c>
      <c r="B149" s="1" t="s">
        <v>259</v>
      </c>
      <c r="C149" s="1" t="s">
        <v>22</v>
      </c>
      <c r="D149" s="1" t="s">
        <v>260</v>
      </c>
      <c r="E149" s="2">
        <v>0</v>
      </c>
      <c r="F149" s="1">
        <v>1.4</v>
      </c>
      <c r="G149" s="1" t="s">
        <v>96</v>
      </c>
      <c r="H149" s="1">
        <f t="shared" si="2"/>
        <v>0</v>
      </c>
      <c r="I149" s="1" t="s">
        <v>22</v>
      </c>
      <c r="J149" s="1" t="s">
        <v>0</v>
      </c>
    </row>
    <row r="150" spans="1:10" ht="45" x14ac:dyDescent="0.25">
      <c r="A150" s="1">
        <v>2858350</v>
      </c>
      <c r="B150" s="1" t="s">
        <v>261</v>
      </c>
      <c r="C150" s="1" t="s">
        <v>22</v>
      </c>
      <c r="D150" s="1" t="s">
        <v>262</v>
      </c>
      <c r="E150" s="2">
        <v>0</v>
      </c>
      <c r="F150" s="1">
        <v>1</v>
      </c>
      <c r="G150" s="1" t="s">
        <v>96</v>
      </c>
      <c r="H150" s="1">
        <f t="shared" si="2"/>
        <v>0</v>
      </c>
      <c r="I150" s="1" t="s">
        <v>22</v>
      </c>
      <c r="J150" s="1" t="s">
        <v>0</v>
      </c>
    </row>
    <row r="151" spans="1:10" ht="30" x14ac:dyDescent="0.25">
      <c r="A151" s="1">
        <v>2858351</v>
      </c>
      <c r="B151" s="1" t="s">
        <v>263</v>
      </c>
      <c r="C151" s="1" t="s">
        <v>22</v>
      </c>
      <c r="D151" s="1" t="s">
        <v>264</v>
      </c>
      <c r="E151" s="2">
        <v>0</v>
      </c>
      <c r="F151" s="1">
        <v>1</v>
      </c>
      <c r="G151" s="1" t="s">
        <v>96</v>
      </c>
      <c r="H151" s="1">
        <f t="shared" si="2"/>
        <v>0</v>
      </c>
      <c r="I151" s="1" t="s">
        <v>22</v>
      </c>
      <c r="J151" s="1" t="s">
        <v>0</v>
      </c>
    </row>
    <row r="152" spans="1:10" ht="30" x14ac:dyDescent="0.25">
      <c r="A152" s="1">
        <v>2858352</v>
      </c>
      <c r="B152" s="1" t="s">
        <v>265</v>
      </c>
      <c r="C152" s="1" t="s">
        <v>22</v>
      </c>
      <c r="D152" s="1" t="s">
        <v>266</v>
      </c>
      <c r="E152" s="2">
        <v>0</v>
      </c>
      <c r="F152" s="1">
        <v>1</v>
      </c>
      <c r="G152" s="1" t="s">
        <v>96</v>
      </c>
      <c r="H152" s="1">
        <f t="shared" si="2"/>
        <v>0</v>
      </c>
      <c r="I152" s="1" t="s">
        <v>22</v>
      </c>
      <c r="J152" s="1" t="s">
        <v>0</v>
      </c>
    </row>
    <row r="153" spans="1:10" ht="30" x14ac:dyDescent="0.25">
      <c r="A153" s="1">
        <v>2858353</v>
      </c>
      <c r="B153" s="1" t="s">
        <v>267</v>
      </c>
      <c r="C153" s="1" t="s">
        <v>22</v>
      </c>
      <c r="D153" s="1" t="s">
        <v>268</v>
      </c>
      <c r="E153" s="2">
        <v>0</v>
      </c>
      <c r="F153" s="1">
        <v>1</v>
      </c>
      <c r="G153" s="1" t="s">
        <v>96</v>
      </c>
      <c r="H153" s="1">
        <f t="shared" si="2"/>
        <v>0</v>
      </c>
      <c r="I153" s="1" t="s">
        <v>22</v>
      </c>
      <c r="J153" s="1" t="s">
        <v>0</v>
      </c>
    </row>
    <row r="154" spans="1:10" ht="30" x14ac:dyDescent="0.25">
      <c r="A154" s="1">
        <v>2858354</v>
      </c>
      <c r="B154" s="1" t="s">
        <v>269</v>
      </c>
      <c r="C154" s="1" t="s">
        <v>22</v>
      </c>
      <c r="D154" s="1" t="s">
        <v>270</v>
      </c>
      <c r="E154" s="2">
        <v>0</v>
      </c>
      <c r="F154" s="1">
        <v>2</v>
      </c>
      <c r="G154" s="1" t="s">
        <v>96</v>
      </c>
      <c r="H154" s="1">
        <f t="shared" si="2"/>
        <v>0</v>
      </c>
      <c r="I154" s="1" t="s">
        <v>22</v>
      </c>
      <c r="J154" s="1" t="s">
        <v>0</v>
      </c>
    </row>
    <row r="155" spans="1:10" x14ac:dyDescent="0.25">
      <c r="A155" s="1">
        <v>2858355</v>
      </c>
      <c r="B155" s="1" t="s">
        <v>271</v>
      </c>
      <c r="C155" s="1" t="s">
        <v>22</v>
      </c>
      <c r="D155" s="1" t="s">
        <v>272</v>
      </c>
      <c r="E155" s="2">
        <v>0</v>
      </c>
      <c r="F155" s="1">
        <v>2</v>
      </c>
      <c r="G155" s="1" t="s">
        <v>96</v>
      </c>
      <c r="H155" s="1">
        <f t="shared" si="2"/>
        <v>0</v>
      </c>
      <c r="I155" s="1" t="s">
        <v>22</v>
      </c>
      <c r="J155" s="1" t="s">
        <v>0</v>
      </c>
    </row>
    <row r="156" spans="1:10" x14ac:dyDescent="0.25">
      <c r="A156" s="1">
        <v>2858356</v>
      </c>
      <c r="B156" s="1" t="s">
        <v>273</v>
      </c>
      <c r="C156" s="1" t="s">
        <v>22</v>
      </c>
      <c r="D156" s="1" t="s">
        <v>274</v>
      </c>
      <c r="E156" s="2">
        <v>0</v>
      </c>
      <c r="F156" s="1">
        <v>2</v>
      </c>
      <c r="G156" s="1" t="s">
        <v>96</v>
      </c>
      <c r="H156" s="1">
        <f t="shared" si="2"/>
        <v>0</v>
      </c>
      <c r="I156" s="1" t="s">
        <v>22</v>
      </c>
      <c r="J156" s="1" t="s">
        <v>0</v>
      </c>
    </row>
    <row r="157" spans="1:10" x14ac:dyDescent="0.25">
      <c r="A157" s="1">
        <v>2858357</v>
      </c>
      <c r="B157" s="1" t="s">
        <v>275</v>
      </c>
      <c r="C157" s="1">
        <v>9</v>
      </c>
      <c r="D157" s="1" t="s">
        <v>101</v>
      </c>
      <c r="E157" s="1">
        <f>ROUND(H158+H159+H160+H161+H162+H163+H164+H165,2)</f>
        <v>0</v>
      </c>
      <c r="F157" s="1">
        <v>1</v>
      </c>
      <c r="G157" s="1" t="s">
        <v>0</v>
      </c>
      <c r="H157" s="1">
        <f t="shared" si="2"/>
        <v>0</v>
      </c>
      <c r="I157" s="1" t="s">
        <v>22</v>
      </c>
      <c r="J157" s="1" t="s">
        <v>0</v>
      </c>
    </row>
    <row r="158" spans="1:10" ht="45" x14ac:dyDescent="0.25">
      <c r="A158" s="1">
        <v>2858358</v>
      </c>
      <c r="B158" s="1" t="s">
        <v>276</v>
      </c>
      <c r="C158" s="1" t="s">
        <v>22</v>
      </c>
      <c r="D158" s="1" t="s">
        <v>115</v>
      </c>
      <c r="E158" s="2">
        <v>0</v>
      </c>
      <c r="F158" s="1">
        <v>102.5</v>
      </c>
      <c r="G158" s="1" t="s">
        <v>45</v>
      </c>
      <c r="H158" s="1">
        <f t="shared" si="2"/>
        <v>0</v>
      </c>
      <c r="I158" s="1" t="s">
        <v>22</v>
      </c>
      <c r="J158" s="1" t="s">
        <v>0</v>
      </c>
    </row>
    <row r="159" spans="1:10" x14ac:dyDescent="0.25">
      <c r="A159" s="1">
        <v>2858359</v>
      </c>
      <c r="B159" s="1" t="s">
        <v>277</v>
      </c>
      <c r="C159" s="1" t="s">
        <v>22</v>
      </c>
      <c r="D159" s="1" t="s">
        <v>117</v>
      </c>
      <c r="E159" s="2">
        <v>0</v>
      </c>
      <c r="F159" s="1">
        <v>207.05</v>
      </c>
      <c r="G159" s="1" t="s">
        <v>96</v>
      </c>
      <c r="H159" s="1">
        <f t="shared" si="2"/>
        <v>0</v>
      </c>
      <c r="I159" s="1" t="s">
        <v>22</v>
      </c>
      <c r="J159" s="1" t="s">
        <v>0</v>
      </c>
    </row>
    <row r="160" spans="1:10" ht="45" x14ac:dyDescent="0.25">
      <c r="A160" s="1">
        <v>2858360</v>
      </c>
      <c r="B160" s="1" t="s">
        <v>278</v>
      </c>
      <c r="C160" s="1" t="s">
        <v>22</v>
      </c>
      <c r="D160" s="1" t="s">
        <v>119</v>
      </c>
      <c r="E160" s="2">
        <v>0</v>
      </c>
      <c r="F160" s="1">
        <v>102.2</v>
      </c>
      <c r="G160" s="1" t="s">
        <v>45</v>
      </c>
      <c r="H160" s="1">
        <f t="shared" si="2"/>
        <v>0</v>
      </c>
      <c r="I160" s="1" t="s">
        <v>22</v>
      </c>
      <c r="J160" s="1" t="s">
        <v>0</v>
      </c>
    </row>
    <row r="161" spans="1:10" ht="30" x14ac:dyDescent="0.25">
      <c r="A161" s="1">
        <v>2858361</v>
      </c>
      <c r="B161" s="1" t="s">
        <v>279</v>
      </c>
      <c r="C161" s="1" t="s">
        <v>22</v>
      </c>
      <c r="D161" s="1" t="s">
        <v>121</v>
      </c>
      <c r="E161" s="2">
        <v>0</v>
      </c>
      <c r="F161" s="1">
        <v>312.73200000000003</v>
      </c>
      <c r="G161" s="1" t="s">
        <v>96</v>
      </c>
      <c r="H161" s="1">
        <f t="shared" si="2"/>
        <v>0</v>
      </c>
      <c r="I161" s="1" t="s">
        <v>22</v>
      </c>
      <c r="J161" s="1" t="s">
        <v>122</v>
      </c>
    </row>
    <row r="162" spans="1:10" ht="30" x14ac:dyDescent="0.25">
      <c r="A162" s="1">
        <v>2858362</v>
      </c>
      <c r="B162" s="1" t="s">
        <v>280</v>
      </c>
      <c r="C162" s="1" t="s">
        <v>22</v>
      </c>
      <c r="D162" s="1" t="s">
        <v>127</v>
      </c>
      <c r="E162" s="2">
        <v>0</v>
      </c>
      <c r="F162" s="1">
        <v>15.042</v>
      </c>
      <c r="G162" s="1" t="s">
        <v>126</v>
      </c>
      <c r="H162" s="1">
        <f t="shared" si="2"/>
        <v>0</v>
      </c>
      <c r="I162" s="1" t="s">
        <v>22</v>
      </c>
      <c r="J162" s="1" t="s">
        <v>0</v>
      </c>
    </row>
    <row r="163" spans="1:10" ht="30" x14ac:dyDescent="0.25">
      <c r="A163" s="1">
        <v>2858363</v>
      </c>
      <c r="B163" s="1" t="s">
        <v>281</v>
      </c>
      <c r="C163" s="1" t="s">
        <v>22</v>
      </c>
      <c r="D163" s="1" t="s">
        <v>129</v>
      </c>
      <c r="E163" s="2">
        <v>0</v>
      </c>
      <c r="F163" s="1">
        <v>15.042</v>
      </c>
      <c r="G163" s="1" t="s">
        <v>126</v>
      </c>
      <c r="H163" s="1">
        <f t="shared" si="2"/>
        <v>0</v>
      </c>
      <c r="I163" s="1" t="s">
        <v>22</v>
      </c>
      <c r="J163" s="1" t="s">
        <v>0</v>
      </c>
    </row>
    <row r="164" spans="1:10" ht="30" x14ac:dyDescent="0.25">
      <c r="A164" s="1">
        <v>2858364</v>
      </c>
      <c r="B164" s="1" t="s">
        <v>282</v>
      </c>
      <c r="C164" s="1" t="s">
        <v>22</v>
      </c>
      <c r="D164" s="1" t="s">
        <v>131</v>
      </c>
      <c r="E164" s="2">
        <v>0</v>
      </c>
      <c r="F164" s="1">
        <v>15.042</v>
      </c>
      <c r="G164" s="1" t="s">
        <v>126</v>
      </c>
      <c r="H164" s="1">
        <f t="shared" si="2"/>
        <v>0</v>
      </c>
      <c r="I164" s="1" t="s">
        <v>22</v>
      </c>
      <c r="J164" s="1" t="s">
        <v>0</v>
      </c>
    </row>
    <row r="165" spans="1:10" ht="30" x14ac:dyDescent="0.25">
      <c r="A165" s="1">
        <v>2858365</v>
      </c>
      <c r="B165" s="1" t="s">
        <v>283</v>
      </c>
      <c r="C165" s="1" t="s">
        <v>22</v>
      </c>
      <c r="D165" s="1" t="s">
        <v>137</v>
      </c>
      <c r="E165" s="2">
        <v>0</v>
      </c>
      <c r="F165" s="1">
        <v>15.042</v>
      </c>
      <c r="G165" s="1" t="s">
        <v>126</v>
      </c>
      <c r="H165" s="1">
        <f t="shared" si="2"/>
        <v>0</v>
      </c>
      <c r="I165" s="1" t="s">
        <v>22</v>
      </c>
      <c r="J165" s="1" t="s">
        <v>0</v>
      </c>
    </row>
    <row r="166" spans="1:10" x14ac:dyDescent="0.25">
      <c r="A166" s="1">
        <v>2858366</v>
      </c>
      <c r="B166" s="1" t="s">
        <v>284</v>
      </c>
      <c r="C166" s="1">
        <v>99</v>
      </c>
      <c r="D166" s="1" t="s">
        <v>139</v>
      </c>
      <c r="E166" s="1">
        <f>ROUND(H167,2)</f>
        <v>0</v>
      </c>
      <c r="F166" s="1">
        <v>1</v>
      </c>
      <c r="G166" s="1" t="s">
        <v>0</v>
      </c>
      <c r="H166" s="1">
        <f t="shared" si="2"/>
        <v>0</v>
      </c>
      <c r="I166" s="1" t="s">
        <v>22</v>
      </c>
      <c r="J166" s="1" t="s">
        <v>0</v>
      </c>
    </row>
    <row r="167" spans="1:10" ht="30" x14ac:dyDescent="0.25">
      <c r="A167" s="1">
        <v>2858367</v>
      </c>
      <c r="B167" s="1" t="s">
        <v>285</v>
      </c>
      <c r="C167" s="1" t="s">
        <v>22</v>
      </c>
      <c r="D167" s="1" t="s">
        <v>181</v>
      </c>
      <c r="E167" s="2">
        <v>0</v>
      </c>
      <c r="F167" s="1">
        <v>161.59200000000001</v>
      </c>
      <c r="G167" s="1" t="s">
        <v>126</v>
      </c>
      <c r="H167" s="1">
        <f t="shared" si="2"/>
        <v>0</v>
      </c>
      <c r="I167" s="1" t="s">
        <v>22</v>
      </c>
      <c r="J167" s="1" t="s">
        <v>0</v>
      </c>
    </row>
    <row r="168" spans="1:10" x14ac:dyDescent="0.25">
      <c r="A168" s="1">
        <v>2858368</v>
      </c>
      <c r="B168" s="1" t="s">
        <v>286</v>
      </c>
      <c r="C168" s="1" t="s">
        <v>22</v>
      </c>
      <c r="D168" s="1" t="s">
        <v>287</v>
      </c>
      <c r="E168" s="1">
        <f>ROUND(H169,2)</f>
        <v>0</v>
      </c>
      <c r="F168" s="1">
        <v>1</v>
      </c>
      <c r="G168" s="1" t="s">
        <v>0</v>
      </c>
      <c r="H168" s="1">
        <f t="shared" si="2"/>
        <v>0</v>
      </c>
      <c r="I168" s="1" t="s">
        <v>22</v>
      </c>
      <c r="J168" s="1" t="s">
        <v>0</v>
      </c>
    </row>
    <row r="169" spans="1:10" x14ac:dyDescent="0.25">
      <c r="A169" s="1">
        <v>2858369</v>
      </c>
      <c r="B169" s="1" t="s">
        <v>288</v>
      </c>
      <c r="C169" s="1" t="s">
        <v>31</v>
      </c>
      <c r="D169" s="1" t="s">
        <v>32</v>
      </c>
      <c r="E169" s="1">
        <f>ROUND(H170+H189+H191+H198+H205+H220,2)</f>
        <v>0</v>
      </c>
      <c r="F169" s="1">
        <v>1</v>
      </c>
      <c r="G169" s="1" t="s">
        <v>0</v>
      </c>
      <c r="H169" s="1">
        <f t="shared" si="2"/>
        <v>0</v>
      </c>
      <c r="I169" s="1" t="s">
        <v>22</v>
      </c>
      <c r="J169" s="1" t="s">
        <v>0</v>
      </c>
    </row>
    <row r="170" spans="1:10" x14ac:dyDescent="0.25">
      <c r="A170" s="1">
        <v>2858370</v>
      </c>
      <c r="B170" s="1" t="s">
        <v>289</v>
      </c>
      <c r="C170" s="1">
        <v>1</v>
      </c>
      <c r="D170" s="1" t="s">
        <v>34</v>
      </c>
      <c r="E170" s="1">
        <f>ROUND(H171+H172+H173+H174+H175+H176+H177+H178+H179+H180+H181+H182+H183+H184+H185+H186+H187+H188,2)</f>
        <v>0</v>
      </c>
      <c r="F170" s="1">
        <v>1</v>
      </c>
      <c r="G170" s="1" t="s">
        <v>0</v>
      </c>
      <c r="H170" s="1">
        <f t="shared" si="2"/>
        <v>0</v>
      </c>
      <c r="I170" s="1" t="s">
        <v>22</v>
      </c>
      <c r="J170" s="1" t="s">
        <v>0</v>
      </c>
    </row>
    <row r="171" spans="1:10" ht="45" x14ac:dyDescent="0.25">
      <c r="A171" s="1">
        <v>2858371</v>
      </c>
      <c r="B171" s="1" t="s">
        <v>290</v>
      </c>
      <c r="C171" s="1" t="s">
        <v>22</v>
      </c>
      <c r="D171" s="1" t="s">
        <v>231</v>
      </c>
      <c r="E171" s="2">
        <v>0</v>
      </c>
      <c r="F171" s="1">
        <v>19</v>
      </c>
      <c r="G171" s="1" t="s">
        <v>36</v>
      </c>
      <c r="H171" s="1">
        <f t="shared" si="2"/>
        <v>0</v>
      </c>
      <c r="I171" s="1" t="s">
        <v>22</v>
      </c>
      <c r="J171" s="1" t="s">
        <v>0</v>
      </c>
    </row>
    <row r="172" spans="1:10" ht="45" x14ac:dyDescent="0.25">
      <c r="A172" s="1">
        <v>2858372</v>
      </c>
      <c r="B172" s="1" t="s">
        <v>291</v>
      </c>
      <c r="C172" s="1" t="s">
        <v>22</v>
      </c>
      <c r="D172" s="1" t="s">
        <v>41</v>
      </c>
      <c r="E172" s="2">
        <v>0</v>
      </c>
      <c r="F172" s="1">
        <v>2912</v>
      </c>
      <c r="G172" s="1" t="s">
        <v>36</v>
      </c>
      <c r="H172" s="1">
        <f t="shared" si="2"/>
        <v>0</v>
      </c>
      <c r="I172" s="1" t="s">
        <v>22</v>
      </c>
      <c r="J172" s="1" t="s">
        <v>0</v>
      </c>
    </row>
    <row r="173" spans="1:10" ht="45" x14ac:dyDescent="0.25">
      <c r="A173" s="1">
        <v>2858373</v>
      </c>
      <c r="B173" s="1" t="s">
        <v>292</v>
      </c>
      <c r="C173" s="1" t="s">
        <v>22</v>
      </c>
      <c r="D173" s="1" t="s">
        <v>293</v>
      </c>
      <c r="E173" s="2">
        <v>0</v>
      </c>
      <c r="F173" s="1">
        <v>12</v>
      </c>
      <c r="G173" s="1" t="s">
        <v>36</v>
      </c>
      <c r="H173" s="1">
        <f t="shared" si="2"/>
        <v>0</v>
      </c>
      <c r="I173" s="1" t="s">
        <v>22</v>
      </c>
      <c r="J173" s="1" t="s">
        <v>0</v>
      </c>
    </row>
    <row r="174" spans="1:10" ht="45" x14ac:dyDescent="0.25">
      <c r="A174" s="1">
        <v>2858374</v>
      </c>
      <c r="B174" s="1" t="s">
        <v>294</v>
      </c>
      <c r="C174" s="1" t="s">
        <v>22</v>
      </c>
      <c r="D174" s="1" t="s">
        <v>43</v>
      </c>
      <c r="E174" s="2">
        <v>0</v>
      </c>
      <c r="F174" s="1">
        <v>2912</v>
      </c>
      <c r="G174" s="1" t="s">
        <v>36</v>
      </c>
      <c r="H174" s="1">
        <f t="shared" si="2"/>
        <v>0</v>
      </c>
      <c r="I174" s="1" t="s">
        <v>22</v>
      </c>
      <c r="J174" s="1" t="s">
        <v>0</v>
      </c>
    </row>
    <row r="175" spans="1:10" ht="30" x14ac:dyDescent="0.25">
      <c r="A175" s="1">
        <v>2858375</v>
      </c>
      <c r="B175" s="1" t="s">
        <v>295</v>
      </c>
      <c r="C175" s="1" t="s">
        <v>22</v>
      </c>
      <c r="D175" s="1" t="s">
        <v>49</v>
      </c>
      <c r="E175" s="2">
        <v>0</v>
      </c>
      <c r="F175" s="1">
        <v>204</v>
      </c>
      <c r="G175" s="1" t="s">
        <v>48</v>
      </c>
      <c r="H175" s="1">
        <f t="shared" si="2"/>
        <v>0</v>
      </c>
      <c r="I175" s="1" t="s">
        <v>22</v>
      </c>
      <c r="J175" s="1" t="s">
        <v>0</v>
      </c>
    </row>
    <row r="176" spans="1:10" ht="30" x14ac:dyDescent="0.25">
      <c r="A176" s="1">
        <v>2858376</v>
      </c>
      <c r="B176" s="1" t="s">
        <v>296</v>
      </c>
      <c r="C176" s="1" t="s">
        <v>22</v>
      </c>
      <c r="D176" s="1" t="s">
        <v>51</v>
      </c>
      <c r="E176" s="2">
        <v>0</v>
      </c>
      <c r="F176" s="1">
        <v>340</v>
      </c>
      <c r="G176" s="1" t="s">
        <v>48</v>
      </c>
      <c r="H176" s="1">
        <f t="shared" si="2"/>
        <v>0</v>
      </c>
      <c r="I176" s="1" t="s">
        <v>22</v>
      </c>
      <c r="J176" s="1" t="s">
        <v>0</v>
      </c>
    </row>
    <row r="177" spans="1:10" ht="30" x14ac:dyDescent="0.25">
      <c r="A177" s="1">
        <v>2858377</v>
      </c>
      <c r="B177" s="1" t="s">
        <v>297</v>
      </c>
      <c r="C177" s="1" t="s">
        <v>22</v>
      </c>
      <c r="D177" s="1" t="s">
        <v>53</v>
      </c>
      <c r="E177" s="2">
        <v>0</v>
      </c>
      <c r="F177" s="1">
        <v>340</v>
      </c>
      <c r="G177" s="1" t="s">
        <v>48</v>
      </c>
      <c r="H177" s="1">
        <f t="shared" si="2"/>
        <v>0</v>
      </c>
      <c r="I177" s="1" t="s">
        <v>22</v>
      </c>
      <c r="J177" s="1" t="s">
        <v>0</v>
      </c>
    </row>
    <row r="178" spans="1:10" x14ac:dyDescent="0.25">
      <c r="A178" s="1">
        <v>2858378</v>
      </c>
      <c r="B178" s="1" t="s">
        <v>298</v>
      </c>
      <c r="C178" s="1" t="s">
        <v>22</v>
      </c>
      <c r="D178" s="1" t="s">
        <v>55</v>
      </c>
      <c r="E178" s="2">
        <v>0</v>
      </c>
      <c r="F178" s="1">
        <v>160</v>
      </c>
      <c r="G178" s="1" t="s">
        <v>48</v>
      </c>
      <c r="H178" s="1">
        <f t="shared" si="2"/>
        <v>0</v>
      </c>
      <c r="I178" s="1" t="s">
        <v>22</v>
      </c>
      <c r="J178" s="1" t="s">
        <v>0</v>
      </c>
    </row>
    <row r="179" spans="1:10" ht="45" x14ac:dyDescent="0.25">
      <c r="A179" s="1">
        <v>2858379</v>
      </c>
      <c r="B179" s="1" t="s">
        <v>299</v>
      </c>
      <c r="C179" s="1" t="s">
        <v>22</v>
      </c>
      <c r="D179" s="1" t="s">
        <v>57</v>
      </c>
      <c r="E179" s="2">
        <v>0</v>
      </c>
      <c r="F179" s="1">
        <v>160</v>
      </c>
      <c r="G179" s="1" t="s">
        <v>48</v>
      </c>
      <c r="H179" s="1">
        <f t="shared" si="2"/>
        <v>0</v>
      </c>
      <c r="I179" s="1" t="s">
        <v>22</v>
      </c>
      <c r="J179" s="1" t="s">
        <v>0</v>
      </c>
    </row>
    <row r="180" spans="1:10" ht="30" x14ac:dyDescent="0.25">
      <c r="A180" s="1">
        <v>2858380</v>
      </c>
      <c r="B180" s="1" t="s">
        <v>300</v>
      </c>
      <c r="C180" s="1" t="s">
        <v>22</v>
      </c>
      <c r="D180" s="1" t="s">
        <v>59</v>
      </c>
      <c r="E180" s="2">
        <v>0</v>
      </c>
      <c r="F180" s="1">
        <v>622</v>
      </c>
      <c r="G180" s="1" t="s">
        <v>48</v>
      </c>
      <c r="H180" s="1">
        <f t="shared" si="2"/>
        <v>0</v>
      </c>
      <c r="I180" s="1" t="s">
        <v>22</v>
      </c>
      <c r="J180" s="1" t="s">
        <v>0</v>
      </c>
    </row>
    <row r="181" spans="1:10" ht="30" x14ac:dyDescent="0.25">
      <c r="A181" s="1">
        <v>2858381</v>
      </c>
      <c r="B181" s="1" t="s">
        <v>301</v>
      </c>
      <c r="C181" s="1" t="s">
        <v>22</v>
      </c>
      <c r="D181" s="1" t="s">
        <v>61</v>
      </c>
      <c r="E181" s="2">
        <v>0</v>
      </c>
      <c r="F181" s="1">
        <v>622</v>
      </c>
      <c r="G181" s="1" t="s">
        <v>48</v>
      </c>
      <c r="H181" s="1">
        <f t="shared" si="2"/>
        <v>0</v>
      </c>
      <c r="I181" s="1" t="s">
        <v>22</v>
      </c>
      <c r="J181" s="1" t="s">
        <v>0</v>
      </c>
    </row>
    <row r="182" spans="1:10" ht="30" x14ac:dyDescent="0.25">
      <c r="A182" s="1">
        <v>2858382</v>
      </c>
      <c r="B182" s="1" t="s">
        <v>302</v>
      </c>
      <c r="C182" s="1" t="s">
        <v>22</v>
      </c>
      <c r="D182" s="1" t="s">
        <v>63</v>
      </c>
      <c r="E182" s="2">
        <v>0</v>
      </c>
      <c r="F182" s="1">
        <v>69</v>
      </c>
      <c r="G182" s="1" t="s">
        <v>48</v>
      </c>
      <c r="H182" s="1">
        <f t="shared" si="2"/>
        <v>0</v>
      </c>
      <c r="I182" s="1" t="s">
        <v>22</v>
      </c>
      <c r="J182" s="1" t="s">
        <v>0</v>
      </c>
    </row>
    <row r="183" spans="1:10" x14ac:dyDescent="0.25">
      <c r="A183" s="1">
        <v>2858383</v>
      </c>
      <c r="B183" s="1" t="s">
        <v>303</v>
      </c>
      <c r="C183" s="1" t="s">
        <v>22</v>
      </c>
      <c r="D183" s="1" t="s">
        <v>65</v>
      </c>
      <c r="E183" s="2">
        <v>0</v>
      </c>
      <c r="F183" s="1">
        <v>622</v>
      </c>
      <c r="G183" s="1" t="s">
        <v>48</v>
      </c>
      <c r="H183" s="1">
        <f t="shared" si="2"/>
        <v>0</v>
      </c>
      <c r="I183" s="1" t="s">
        <v>22</v>
      </c>
      <c r="J183" s="1" t="s">
        <v>0</v>
      </c>
    </row>
    <row r="184" spans="1:10" x14ac:dyDescent="0.25">
      <c r="A184" s="1">
        <v>2858384</v>
      </c>
      <c r="B184" s="1" t="s">
        <v>304</v>
      </c>
      <c r="C184" s="1" t="s">
        <v>22</v>
      </c>
      <c r="D184" s="1" t="s">
        <v>305</v>
      </c>
      <c r="E184" s="2">
        <v>0</v>
      </c>
      <c r="F184" s="1">
        <v>37</v>
      </c>
      <c r="G184" s="1" t="s">
        <v>45</v>
      </c>
      <c r="H184" s="1">
        <f t="shared" si="2"/>
        <v>0</v>
      </c>
      <c r="I184" s="1" t="s">
        <v>22</v>
      </c>
      <c r="J184" s="1" t="s">
        <v>0</v>
      </c>
    </row>
    <row r="185" spans="1:10" x14ac:dyDescent="0.25">
      <c r="A185" s="1">
        <v>2858385</v>
      </c>
      <c r="B185" s="1" t="s">
        <v>306</v>
      </c>
      <c r="C185" s="1" t="s">
        <v>22</v>
      </c>
      <c r="D185" s="1" t="s">
        <v>67</v>
      </c>
      <c r="E185" s="2">
        <v>0</v>
      </c>
      <c r="F185" s="1">
        <v>130</v>
      </c>
      <c r="G185" s="1" t="s">
        <v>36</v>
      </c>
      <c r="H185" s="1">
        <f t="shared" si="2"/>
        <v>0</v>
      </c>
      <c r="I185" s="1" t="s">
        <v>22</v>
      </c>
      <c r="J185" s="1" t="s">
        <v>0</v>
      </c>
    </row>
    <row r="186" spans="1:10" x14ac:dyDescent="0.25">
      <c r="A186" s="1">
        <v>2858386</v>
      </c>
      <c r="B186" s="1" t="s">
        <v>307</v>
      </c>
      <c r="C186" s="1" t="s">
        <v>22</v>
      </c>
      <c r="D186" s="1" t="s">
        <v>70</v>
      </c>
      <c r="E186" s="2">
        <v>0</v>
      </c>
      <c r="F186" s="1">
        <v>4.0170000000000003</v>
      </c>
      <c r="G186" s="1" t="s">
        <v>69</v>
      </c>
      <c r="H186" s="1">
        <f t="shared" si="2"/>
        <v>0</v>
      </c>
      <c r="I186" s="1" t="s">
        <v>22</v>
      </c>
      <c r="J186" s="1" t="s">
        <v>0</v>
      </c>
    </row>
    <row r="187" spans="1:10" x14ac:dyDescent="0.25">
      <c r="A187" s="1">
        <v>2858387</v>
      </c>
      <c r="B187" s="1" t="s">
        <v>308</v>
      </c>
      <c r="C187" s="1" t="s">
        <v>22</v>
      </c>
      <c r="D187" s="1" t="s">
        <v>72</v>
      </c>
      <c r="E187" s="2">
        <v>0</v>
      </c>
      <c r="F187" s="1">
        <v>3260.7</v>
      </c>
      <c r="G187" s="1" t="s">
        <v>36</v>
      </c>
      <c r="H187" s="1">
        <f t="shared" si="2"/>
        <v>0</v>
      </c>
      <c r="I187" s="1" t="s">
        <v>22</v>
      </c>
      <c r="J187" s="1" t="s">
        <v>0</v>
      </c>
    </row>
    <row r="188" spans="1:10" ht="30" x14ac:dyDescent="0.25">
      <c r="A188" s="1">
        <v>2858388</v>
      </c>
      <c r="B188" s="1" t="s">
        <v>309</v>
      </c>
      <c r="C188" s="1" t="s">
        <v>22</v>
      </c>
      <c r="D188" s="1" t="s">
        <v>74</v>
      </c>
      <c r="E188" s="2">
        <v>0</v>
      </c>
      <c r="F188" s="1">
        <v>130</v>
      </c>
      <c r="G188" s="1" t="s">
        <v>36</v>
      </c>
      <c r="H188" s="1">
        <f t="shared" si="2"/>
        <v>0</v>
      </c>
      <c r="I188" s="1" t="s">
        <v>22</v>
      </c>
      <c r="J188" s="1" t="s">
        <v>0</v>
      </c>
    </row>
    <row r="189" spans="1:10" x14ac:dyDescent="0.25">
      <c r="A189" s="1">
        <v>2858389</v>
      </c>
      <c r="B189" s="1" t="s">
        <v>310</v>
      </c>
      <c r="C189" s="1">
        <v>2</v>
      </c>
      <c r="D189" s="1" t="s">
        <v>78</v>
      </c>
      <c r="E189" s="1">
        <f>ROUND(H190,2)</f>
        <v>0</v>
      </c>
      <c r="F189" s="1">
        <v>1</v>
      </c>
      <c r="G189" s="1" t="s">
        <v>0</v>
      </c>
      <c r="H189" s="1">
        <f t="shared" si="2"/>
        <v>0</v>
      </c>
      <c r="I189" s="1" t="s">
        <v>22</v>
      </c>
      <c r="J189" s="1" t="s">
        <v>0</v>
      </c>
    </row>
    <row r="190" spans="1:10" x14ac:dyDescent="0.25">
      <c r="A190" s="1">
        <v>2858390</v>
      </c>
      <c r="B190" s="1" t="s">
        <v>311</v>
      </c>
      <c r="C190" s="1" t="s">
        <v>22</v>
      </c>
      <c r="D190" s="1" t="s">
        <v>80</v>
      </c>
      <c r="E190" s="2">
        <v>0</v>
      </c>
      <c r="F190" s="1">
        <v>551.25</v>
      </c>
      <c r="G190" s="1" t="s">
        <v>45</v>
      </c>
      <c r="H190" s="1">
        <f t="shared" si="2"/>
        <v>0</v>
      </c>
      <c r="I190" s="1" t="s">
        <v>22</v>
      </c>
      <c r="J190" s="1" t="s">
        <v>0</v>
      </c>
    </row>
    <row r="191" spans="1:10" x14ac:dyDescent="0.25">
      <c r="A191" s="1">
        <v>2858391</v>
      </c>
      <c r="B191" s="1" t="s">
        <v>312</v>
      </c>
      <c r="C191" s="1">
        <v>5</v>
      </c>
      <c r="D191" s="1" t="s">
        <v>82</v>
      </c>
      <c r="E191" s="1">
        <f>ROUND(H192+H193+H194+H195+H196+H197,2)</f>
        <v>0</v>
      </c>
      <c r="F191" s="1">
        <v>1</v>
      </c>
      <c r="G191" s="1" t="s">
        <v>0</v>
      </c>
      <c r="H191" s="1">
        <f t="shared" si="2"/>
        <v>0</v>
      </c>
      <c r="I191" s="1" t="s">
        <v>22</v>
      </c>
      <c r="J191" s="1" t="s">
        <v>0</v>
      </c>
    </row>
    <row r="192" spans="1:10" ht="30" x14ac:dyDescent="0.25">
      <c r="A192" s="1">
        <v>2858392</v>
      </c>
      <c r="B192" s="1" t="s">
        <v>313</v>
      </c>
      <c r="C192" s="1" t="s">
        <v>22</v>
      </c>
      <c r="D192" s="1" t="s">
        <v>84</v>
      </c>
      <c r="E192" s="2">
        <v>0</v>
      </c>
      <c r="F192" s="1">
        <v>3451</v>
      </c>
      <c r="G192" s="1" t="s">
        <v>36</v>
      </c>
      <c r="H192" s="1">
        <f t="shared" si="2"/>
        <v>0</v>
      </c>
      <c r="I192" s="1" t="s">
        <v>22</v>
      </c>
      <c r="J192" s="1" t="s">
        <v>0</v>
      </c>
    </row>
    <row r="193" spans="1:10" ht="30" x14ac:dyDescent="0.25">
      <c r="A193" s="1">
        <v>2858393</v>
      </c>
      <c r="B193" s="1" t="s">
        <v>314</v>
      </c>
      <c r="C193" s="1" t="s">
        <v>22</v>
      </c>
      <c r="D193" s="1" t="s">
        <v>86</v>
      </c>
      <c r="E193" s="2">
        <v>0</v>
      </c>
      <c r="F193" s="1">
        <v>3451</v>
      </c>
      <c r="G193" s="1" t="s">
        <v>36</v>
      </c>
      <c r="H193" s="1">
        <f t="shared" si="2"/>
        <v>0</v>
      </c>
      <c r="I193" s="1" t="s">
        <v>22</v>
      </c>
      <c r="J193" s="1" t="s">
        <v>0</v>
      </c>
    </row>
    <row r="194" spans="1:10" ht="45" x14ac:dyDescent="0.25">
      <c r="A194" s="1">
        <v>2858394</v>
      </c>
      <c r="B194" s="1" t="s">
        <v>315</v>
      </c>
      <c r="C194" s="1" t="s">
        <v>22</v>
      </c>
      <c r="D194" s="1" t="s">
        <v>316</v>
      </c>
      <c r="E194" s="2">
        <v>0</v>
      </c>
      <c r="F194" s="1">
        <v>343.8</v>
      </c>
      <c r="G194" s="1" t="s">
        <v>36</v>
      </c>
      <c r="H194" s="1">
        <f t="shared" si="2"/>
        <v>0</v>
      </c>
      <c r="I194" s="1" t="s">
        <v>22</v>
      </c>
      <c r="J194" s="1" t="s">
        <v>0</v>
      </c>
    </row>
    <row r="195" spans="1:10" ht="30" x14ac:dyDescent="0.25">
      <c r="A195" s="1">
        <v>2858395</v>
      </c>
      <c r="B195" s="1" t="s">
        <v>317</v>
      </c>
      <c r="C195" s="1" t="s">
        <v>22</v>
      </c>
      <c r="D195" s="1" t="s">
        <v>88</v>
      </c>
      <c r="E195" s="2">
        <v>0</v>
      </c>
      <c r="F195" s="1">
        <v>6521.4</v>
      </c>
      <c r="G195" s="1" t="s">
        <v>36</v>
      </c>
      <c r="H195" s="1">
        <f t="shared" ref="H195:H258" si="3">IF(ISNUMBER(VALUE(E195)),ROUND(SUM(ROUND(E195,2)*F195),2),"N")</f>
        <v>0</v>
      </c>
      <c r="I195" s="1" t="s">
        <v>22</v>
      </c>
      <c r="J195" s="1" t="s">
        <v>0</v>
      </c>
    </row>
    <row r="196" spans="1:10" ht="30" x14ac:dyDescent="0.25">
      <c r="A196" s="1">
        <v>2858396</v>
      </c>
      <c r="B196" s="1" t="s">
        <v>318</v>
      </c>
      <c r="C196" s="1" t="s">
        <v>22</v>
      </c>
      <c r="D196" s="1" t="s">
        <v>90</v>
      </c>
      <c r="E196" s="2">
        <v>0</v>
      </c>
      <c r="F196" s="1">
        <v>3260.7</v>
      </c>
      <c r="G196" s="1" t="s">
        <v>36</v>
      </c>
      <c r="H196" s="1">
        <f t="shared" si="3"/>
        <v>0</v>
      </c>
      <c r="I196" s="1" t="s">
        <v>22</v>
      </c>
      <c r="J196" s="1" t="s">
        <v>0</v>
      </c>
    </row>
    <row r="197" spans="1:10" ht="45" x14ac:dyDescent="0.25">
      <c r="A197" s="1">
        <v>2858397</v>
      </c>
      <c r="B197" s="1" t="s">
        <v>319</v>
      </c>
      <c r="C197" s="1" t="s">
        <v>22</v>
      </c>
      <c r="D197" s="1" t="s">
        <v>92</v>
      </c>
      <c r="E197" s="2">
        <v>0</v>
      </c>
      <c r="F197" s="1">
        <v>3260.7</v>
      </c>
      <c r="G197" s="1" t="s">
        <v>36</v>
      </c>
      <c r="H197" s="1">
        <f t="shared" si="3"/>
        <v>0</v>
      </c>
      <c r="I197" s="1" t="s">
        <v>22</v>
      </c>
      <c r="J197" s="1" t="s">
        <v>0</v>
      </c>
    </row>
    <row r="198" spans="1:10" x14ac:dyDescent="0.25">
      <c r="A198" s="1">
        <v>2858398</v>
      </c>
      <c r="B198" s="1" t="s">
        <v>320</v>
      </c>
      <c r="C198" s="1">
        <v>8</v>
      </c>
      <c r="D198" s="1" t="s">
        <v>94</v>
      </c>
      <c r="E198" s="1">
        <f>ROUND(H199+H200+H201+H202+H203+H204,2)</f>
        <v>0</v>
      </c>
      <c r="F198" s="1">
        <v>1</v>
      </c>
      <c r="G198" s="1" t="s">
        <v>0</v>
      </c>
      <c r="H198" s="1">
        <f t="shared" si="3"/>
        <v>0</v>
      </c>
      <c r="I198" s="1" t="s">
        <v>22</v>
      </c>
      <c r="J198" s="1" t="s">
        <v>0</v>
      </c>
    </row>
    <row r="199" spans="1:10" x14ac:dyDescent="0.25">
      <c r="A199" s="1">
        <v>2858399</v>
      </c>
      <c r="B199" s="1" t="s">
        <v>321</v>
      </c>
      <c r="C199" s="1" t="s">
        <v>22</v>
      </c>
      <c r="D199" s="1" t="s">
        <v>322</v>
      </c>
      <c r="E199" s="2">
        <v>0</v>
      </c>
      <c r="F199" s="1">
        <v>28.5</v>
      </c>
      <c r="G199" s="1" t="s">
        <v>45</v>
      </c>
      <c r="H199" s="1">
        <f t="shared" si="3"/>
        <v>0</v>
      </c>
      <c r="I199" s="1" t="s">
        <v>22</v>
      </c>
      <c r="J199" s="1" t="s">
        <v>0</v>
      </c>
    </row>
    <row r="200" spans="1:10" x14ac:dyDescent="0.25">
      <c r="A200" s="1">
        <v>2858400</v>
      </c>
      <c r="B200" s="1" t="s">
        <v>323</v>
      </c>
      <c r="C200" s="1" t="s">
        <v>22</v>
      </c>
      <c r="D200" s="1" t="s">
        <v>324</v>
      </c>
      <c r="E200" s="2">
        <v>0</v>
      </c>
      <c r="F200" s="1">
        <v>28.5</v>
      </c>
      <c r="G200" s="1" t="s">
        <v>45</v>
      </c>
      <c r="H200" s="1">
        <f t="shared" si="3"/>
        <v>0</v>
      </c>
      <c r="I200" s="1" t="s">
        <v>22</v>
      </c>
      <c r="J200" s="1" t="s">
        <v>0</v>
      </c>
    </row>
    <row r="201" spans="1:10" ht="30" x14ac:dyDescent="0.25">
      <c r="A201" s="1">
        <v>2858401</v>
      </c>
      <c r="B201" s="1" t="s">
        <v>325</v>
      </c>
      <c r="C201" s="1" t="s">
        <v>22</v>
      </c>
      <c r="D201" s="1" t="s">
        <v>326</v>
      </c>
      <c r="E201" s="2">
        <v>0</v>
      </c>
      <c r="F201" s="1">
        <v>8</v>
      </c>
      <c r="G201" s="1" t="s">
        <v>96</v>
      </c>
      <c r="H201" s="1">
        <f t="shared" si="3"/>
        <v>0</v>
      </c>
      <c r="I201" s="1" t="s">
        <v>22</v>
      </c>
      <c r="J201" s="1" t="s">
        <v>0</v>
      </c>
    </row>
    <row r="202" spans="1:10" ht="30" x14ac:dyDescent="0.25">
      <c r="A202" s="1">
        <v>2858402</v>
      </c>
      <c r="B202" s="1" t="s">
        <v>327</v>
      </c>
      <c r="C202" s="1" t="s">
        <v>22</v>
      </c>
      <c r="D202" s="1" t="s">
        <v>328</v>
      </c>
      <c r="E202" s="2">
        <v>0</v>
      </c>
      <c r="F202" s="1">
        <v>8</v>
      </c>
      <c r="G202" s="1" t="s">
        <v>96</v>
      </c>
      <c r="H202" s="1">
        <f t="shared" si="3"/>
        <v>0</v>
      </c>
      <c r="I202" s="1" t="s">
        <v>22</v>
      </c>
      <c r="J202" s="1" t="s">
        <v>0</v>
      </c>
    </row>
    <row r="203" spans="1:10" ht="30" x14ac:dyDescent="0.25">
      <c r="A203" s="1">
        <v>2858403</v>
      </c>
      <c r="B203" s="1" t="s">
        <v>329</v>
      </c>
      <c r="C203" s="1" t="s">
        <v>22</v>
      </c>
      <c r="D203" s="1" t="s">
        <v>330</v>
      </c>
      <c r="E203" s="2">
        <v>0</v>
      </c>
      <c r="F203" s="1">
        <v>8</v>
      </c>
      <c r="G203" s="1" t="s">
        <v>96</v>
      </c>
      <c r="H203" s="1">
        <f t="shared" si="3"/>
        <v>0</v>
      </c>
      <c r="I203" s="1" t="s">
        <v>22</v>
      </c>
      <c r="J203" s="1" t="s">
        <v>0</v>
      </c>
    </row>
    <row r="204" spans="1:10" x14ac:dyDescent="0.25">
      <c r="A204" s="1">
        <v>2858404</v>
      </c>
      <c r="B204" s="1" t="s">
        <v>331</v>
      </c>
      <c r="C204" s="1" t="s">
        <v>22</v>
      </c>
      <c r="D204" s="1" t="s">
        <v>332</v>
      </c>
      <c r="E204" s="2">
        <v>0</v>
      </c>
      <c r="F204" s="1">
        <v>8</v>
      </c>
      <c r="G204" s="1" t="s">
        <v>96</v>
      </c>
      <c r="H204" s="1">
        <f t="shared" si="3"/>
        <v>0</v>
      </c>
      <c r="I204" s="1" t="s">
        <v>22</v>
      </c>
      <c r="J204" s="1" t="s">
        <v>0</v>
      </c>
    </row>
    <row r="205" spans="1:10" x14ac:dyDescent="0.25">
      <c r="A205" s="1">
        <v>2858405</v>
      </c>
      <c r="B205" s="1" t="s">
        <v>333</v>
      </c>
      <c r="C205" s="1">
        <v>9</v>
      </c>
      <c r="D205" s="1" t="s">
        <v>101</v>
      </c>
      <c r="E205" s="1">
        <f>ROUND(H206+H207+H208+H209+H210+H211+H212+H213+H214+H215+H216+H217+H218+H219,2)</f>
        <v>0</v>
      </c>
      <c r="F205" s="1">
        <v>1</v>
      </c>
      <c r="G205" s="1" t="s">
        <v>0</v>
      </c>
      <c r="H205" s="1">
        <f t="shared" si="3"/>
        <v>0</v>
      </c>
      <c r="I205" s="1" t="s">
        <v>22</v>
      </c>
      <c r="J205" s="1" t="s">
        <v>0</v>
      </c>
    </row>
    <row r="206" spans="1:10" ht="45" x14ac:dyDescent="0.25">
      <c r="A206" s="1">
        <v>2858406</v>
      </c>
      <c r="B206" s="1" t="s">
        <v>334</v>
      </c>
      <c r="C206" s="1" t="s">
        <v>22</v>
      </c>
      <c r="D206" s="1" t="s">
        <v>119</v>
      </c>
      <c r="E206" s="2">
        <v>0</v>
      </c>
      <c r="F206" s="1">
        <v>496</v>
      </c>
      <c r="G206" s="1" t="s">
        <v>45</v>
      </c>
      <c r="H206" s="1">
        <f t="shared" si="3"/>
        <v>0</v>
      </c>
      <c r="I206" s="1" t="s">
        <v>22</v>
      </c>
      <c r="J206" s="1" t="s">
        <v>0</v>
      </c>
    </row>
    <row r="207" spans="1:10" ht="30" x14ac:dyDescent="0.25">
      <c r="A207" s="1">
        <v>2858407</v>
      </c>
      <c r="B207" s="1" t="s">
        <v>335</v>
      </c>
      <c r="C207" s="1" t="s">
        <v>22</v>
      </c>
      <c r="D207" s="1" t="s">
        <v>121</v>
      </c>
      <c r="E207" s="2">
        <v>0</v>
      </c>
      <c r="F207" s="1">
        <v>1502.88</v>
      </c>
      <c r="G207" s="1" t="s">
        <v>96</v>
      </c>
      <c r="H207" s="1">
        <f t="shared" si="3"/>
        <v>0</v>
      </c>
      <c r="I207" s="1" t="s">
        <v>22</v>
      </c>
      <c r="J207" s="1" t="s">
        <v>122</v>
      </c>
    </row>
    <row r="208" spans="1:10" ht="30" x14ac:dyDescent="0.25">
      <c r="A208" s="1">
        <v>2858408</v>
      </c>
      <c r="B208" s="1" t="s">
        <v>336</v>
      </c>
      <c r="C208" s="1" t="s">
        <v>22</v>
      </c>
      <c r="D208" s="1" t="s">
        <v>337</v>
      </c>
      <c r="E208" s="2">
        <v>0</v>
      </c>
      <c r="F208" s="1">
        <v>4</v>
      </c>
      <c r="G208" s="1" t="s">
        <v>96</v>
      </c>
      <c r="H208" s="1">
        <f t="shared" si="3"/>
        <v>0</v>
      </c>
      <c r="I208" s="1" t="s">
        <v>22</v>
      </c>
      <c r="J208" s="1" t="s">
        <v>0</v>
      </c>
    </row>
    <row r="209" spans="1:10" ht="30" x14ac:dyDescent="0.25">
      <c r="A209" s="1">
        <v>2858409</v>
      </c>
      <c r="B209" s="1" t="s">
        <v>338</v>
      </c>
      <c r="C209" s="1" t="s">
        <v>22</v>
      </c>
      <c r="D209" s="1" t="s">
        <v>339</v>
      </c>
      <c r="E209" s="2">
        <v>0</v>
      </c>
      <c r="F209" s="1">
        <v>8.4</v>
      </c>
      <c r="G209" s="1" t="s">
        <v>45</v>
      </c>
      <c r="H209" s="1">
        <f t="shared" si="3"/>
        <v>0</v>
      </c>
      <c r="I209" s="1" t="s">
        <v>22</v>
      </c>
      <c r="J209" s="1" t="s">
        <v>0</v>
      </c>
    </row>
    <row r="210" spans="1:10" ht="30" x14ac:dyDescent="0.25">
      <c r="A210" s="1">
        <v>2858410</v>
      </c>
      <c r="B210" s="1" t="s">
        <v>340</v>
      </c>
      <c r="C210" s="1" t="s">
        <v>22</v>
      </c>
      <c r="D210" s="1" t="s">
        <v>341</v>
      </c>
      <c r="E210" s="2">
        <v>0</v>
      </c>
      <c r="F210" s="1">
        <v>2</v>
      </c>
      <c r="G210" s="1" t="s">
        <v>96</v>
      </c>
      <c r="H210" s="1">
        <f t="shared" si="3"/>
        <v>0</v>
      </c>
      <c r="I210" s="1" t="s">
        <v>22</v>
      </c>
      <c r="J210" s="1" t="s">
        <v>0</v>
      </c>
    </row>
    <row r="211" spans="1:10" ht="30" x14ac:dyDescent="0.25">
      <c r="A211" s="1">
        <v>2858411</v>
      </c>
      <c r="B211" s="1" t="s">
        <v>342</v>
      </c>
      <c r="C211" s="1" t="s">
        <v>22</v>
      </c>
      <c r="D211" s="1" t="s">
        <v>124</v>
      </c>
      <c r="E211" s="2">
        <v>0</v>
      </c>
      <c r="F211" s="1">
        <v>9.8000000000000007</v>
      </c>
      <c r="G211" s="1" t="s">
        <v>45</v>
      </c>
      <c r="H211" s="1">
        <f t="shared" si="3"/>
        <v>0</v>
      </c>
      <c r="I211" s="1" t="s">
        <v>22</v>
      </c>
      <c r="J211" s="1" t="s">
        <v>0</v>
      </c>
    </row>
    <row r="212" spans="1:10" ht="30" x14ac:dyDescent="0.25">
      <c r="A212" s="1">
        <v>2858412</v>
      </c>
      <c r="B212" s="1" t="s">
        <v>343</v>
      </c>
      <c r="C212" s="1" t="s">
        <v>22</v>
      </c>
      <c r="D212" s="1" t="s">
        <v>344</v>
      </c>
      <c r="E212" s="2">
        <v>0</v>
      </c>
      <c r="F212" s="1">
        <v>16.5</v>
      </c>
      <c r="G212" s="1" t="s">
        <v>45</v>
      </c>
      <c r="H212" s="1">
        <f t="shared" si="3"/>
        <v>0</v>
      </c>
      <c r="I212" s="1" t="s">
        <v>22</v>
      </c>
      <c r="J212" s="1" t="s">
        <v>0</v>
      </c>
    </row>
    <row r="213" spans="1:10" ht="45" x14ac:dyDescent="0.25">
      <c r="A213" s="1">
        <v>2858413</v>
      </c>
      <c r="B213" s="1" t="s">
        <v>345</v>
      </c>
      <c r="C213" s="1" t="s">
        <v>22</v>
      </c>
      <c r="D213" s="1" t="s">
        <v>346</v>
      </c>
      <c r="E213" s="2">
        <v>0</v>
      </c>
      <c r="F213" s="1">
        <v>16.5</v>
      </c>
      <c r="G213" s="1" t="s">
        <v>96</v>
      </c>
      <c r="H213" s="1">
        <f t="shared" si="3"/>
        <v>0</v>
      </c>
      <c r="I213" s="1" t="s">
        <v>22</v>
      </c>
      <c r="J213" s="1" t="s">
        <v>0</v>
      </c>
    </row>
    <row r="214" spans="1:10" ht="30" x14ac:dyDescent="0.25">
      <c r="A214" s="1">
        <v>2858414</v>
      </c>
      <c r="B214" s="1" t="s">
        <v>347</v>
      </c>
      <c r="C214" s="1" t="s">
        <v>22</v>
      </c>
      <c r="D214" s="1" t="s">
        <v>127</v>
      </c>
      <c r="E214" s="2">
        <v>0</v>
      </c>
      <c r="F214" s="1">
        <v>2106.7620000000002</v>
      </c>
      <c r="G214" s="1" t="s">
        <v>126</v>
      </c>
      <c r="H214" s="1">
        <f t="shared" si="3"/>
        <v>0</v>
      </c>
      <c r="I214" s="1" t="s">
        <v>22</v>
      </c>
      <c r="J214" s="1" t="s">
        <v>0</v>
      </c>
    </row>
    <row r="215" spans="1:10" ht="30" x14ac:dyDescent="0.25">
      <c r="A215" s="1">
        <v>2858415</v>
      </c>
      <c r="B215" s="1" t="s">
        <v>348</v>
      </c>
      <c r="C215" s="1" t="s">
        <v>22</v>
      </c>
      <c r="D215" s="1" t="s">
        <v>129</v>
      </c>
      <c r="E215" s="2">
        <v>0</v>
      </c>
      <c r="F215" s="1">
        <v>2106.7620000000002</v>
      </c>
      <c r="G215" s="1" t="s">
        <v>126</v>
      </c>
      <c r="H215" s="1">
        <f t="shared" si="3"/>
        <v>0</v>
      </c>
      <c r="I215" s="1" t="s">
        <v>22</v>
      </c>
      <c r="J215" s="1" t="s">
        <v>0</v>
      </c>
    </row>
    <row r="216" spans="1:10" ht="30" x14ac:dyDescent="0.25">
      <c r="A216" s="1">
        <v>2858416</v>
      </c>
      <c r="B216" s="1" t="s">
        <v>349</v>
      </c>
      <c r="C216" s="1" t="s">
        <v>22</v>
      </c>
      <c r="D216" s="1" t="s">
        <v>131</v>
      </c>
      <c r="E216" s="2">
        <v>0</v>
      </c>
      <c r="F216" s="1">
        <v>10.122</v>
      </c>
      <c r="G216" s="1" t="s">
        <v>126</v>
      </c>
      <c r="H216" s="1">
        <f t="shared" si="3"/>
        <v>0</v>
      </c>
      <c r="I216" s="1" t="s">
        <v>22</v>
      </c>
      <c r="J216" s="1" t="s">
        <v>0</v>
      </c>
    </row>
    <row r="217" spans="1:10" ht="30" x14ac:dyDescent="0.25">
      <c r="A217" s="1">
        <v>2858417</v>
      </c>
      <c r="B217" s="1" t="s">
        <v>350</v>
      </c>
      <c r="C217" s="1" t="s">
        <v>22</v>
      </c>
      <c r="D217" s="1" t="s">
        <v>133</v>
      </c>
      <c r="E217" s="2">
        <v>0</v>
      </c>
      <c r="F217" s="1">
        <v>640.64</v>
      </c>
      <c r="G217" s="1" t="s">
        <v>126</v>
      </c>
      <c r="H217" s="1">
        <f t="shared" si="3"/>
        <v>0</v>
      </c>
      <c r="I217" s="1" t="s">
        <v>22</v>
      </c>
      <c r="J217" s="1" t="s">
        <v>0</v>
      </c>
    </row>
    <row r="218" spans="1:10" ht="30" x14ac:dyDescent="0.25">
      <c r="A218" s="1">
        <v>2858418</v>
      </c>
      <c r="B218" s="1" t="s">
        <v>351</v>
      </c>
      <c r="C218" s="1" t="s">
        <v>22</v>
      </c>
      <c r="D218" s="1" t="s">
        <v>135</v>
      </c>
      <c r="E218" s="2">
        <v>0</v>
      </c>
      <c r="F218" s="1">
        <v>1456</v>
      </c>
      <c r="G218" s="1" t="s">
        <v>126</v>
      </c>
      <c r="H218" s="1">
        <f t="shared" si="3"/>
        <v>0</v>
      </c>
      <c r="I218" s="1" t="s">
        <v>22</v>
      </c>
      <c r="J218" s="1" t="s">
        <v>0</v>
      </c>
    </row>
    <row r="219" spans="1:10" ht="30" x14ac:dyDescent="0.25">
      <c r="A219" s="1">
        <v>2858419</v>
      </c>
      <c r="B219" s="1" t="s">
        <v>352</v>
      </c>
      <c r="C219" s="1" t="s">
        <v>22</v>
      </c>
      <c r="D219" s="1" t="s">
        <v>137</v>
      </c>
      <c r="E219" s="2">
        <v>0</v>
      </c>
      <c r="F219" s="1">
        <v>2106.7620000000002</v>
      </c>
      <c r="G219" s="1" t="s">
        <v>126</v>
      </c>
      <c r="H219" s="1">
        <f t="shared" si="3"/>
        <v>0</v>
      </c>
      <c r="I219" s="1" t="s">
        <v>22</v>
      </c>
      <c r="J219" s="1" t="s">
        <v>0</v>
      </c>
    </row>
    <row r="220" spans="1:10" x14ac:dyDescent="0.25">
      <c r="A220" s="1">
        <v>2858420</v>
      </c>
      <c r="B220" s="1" t="s">
        <v>353</v>
      </c>
      <c r="C220" s="1">
        <v>99</v>
      </c>
      <c r="D220" s="1" t="s">
        <v>139</v>
      </c>
      <c r="E220" s="1">
        <f>ROUND(H221,2)</f>
        <v>0</v>
      </c>
      <c r="F220" s="1">
        <v>1</v>
      </c>
      <c r="G220" s="1" t="s">
        <v>0</v>
      </c>
      <c r="H220" s="1">
        <f t="shared" si="3"/>
        <v>0</v>
      </c>
      <c r="I220" s="1" t="s">
        <v>22</v>
      </c>
      <c r="J220" s="1" t="s">
        <v>0</v>
      </c>
    </row>
    <row r="221" spans="1:10" ht="30" x14ac:dyDescent="0.25">
      <c r="A221" s="1">
        <v>2858421</v>
      </c>
      <c r="B221" s="1" t="s">
        <v>354</v>
      </c>
      <c r="C221" s="1" t="s">
        <v>22</v>
      </c>
      <c r="D221" s="1" t="s">
        <v>141</v>
      </c>
      <c r="E221" s="2">
        <v>0</v>
      </c>
      <c r="F221" s="1">
        <v>4600.3519999999999</v>
      </c>
      <c r="G221" s="1" t="s">
        <v>126</v>
      </c>
      <c r="H221" s="1">
        <f t="shared" si="3"/>
        <v>0</v>
      </c>
      <c r="I221" s="1" t="s">
        <v>22</v>
      </c>
      <c r="J221" s="1" t="s">
        <v>0</v>
      </c>
    </row>
    <row r="222" spans="1:10" x14ac:dyDescent="0.25">
      <c r="A222" s="1">
        <v>2858422</v>
      </c>
      <c r="B222" s="1" t="s">
        <v>355</v>
      </c>
      <c r="C222" s="1" t="s">
        <v>22</v>
      </c>
      <c r="D222" s="1" t="s">
        <v>356</v>
      </c>
      <c r="E222" s="1">
        <f>ROUND(H223,2)</f>
        <v>0</v>
      </c>
      <c r="F222" s="1">
        <v>1</v>
      </c>
      <c r="G222" s="1" t="s">
        <v>0</v>
      </c>
      <c r="H222" s="1">
        <f t="shared" si="3"/>
        <v>0</v>
      </c>
      <c r="I222" s="1" t="s">
        <v>22</v>
      </c>
      <c r="J222" s="1" t="s">
        <v>0</v>
      </c>
    </row>
    <row r="223" spans="1:10" x14ac:dyDescent="0.25">
      <c r="A223" s="1">
        <v>2858423</v>
      </c>
      <c r="B223" s="1" t="s">
        <v>357</v>
      </c>
      <c r="C223" s="1" t="s">
        <v>31</v>
      </c>
      <c r="D223" s="1" t="s">
        <v>32</v>
      </c>
      <c r="E223" s="1">
        <f>ROUND(H224+H238+H247+H250,2)</f>
        <v>0</v>
      </c>
      <c r="F223" s="1">
        <v>1</v>
      </c>
      <c r="G223" s="1" t="s">
        <v>0</v>
      </c>
      <c r="H223" s="1">
        <f t="shared" si="3"/>
        <v>0</v>
      </c>
      <c r="I223" s="1" t="s">
        <v>22</v>
      </c>
      <c r="J223" s="1" t="s">
        <v>0</v>
      </c>
    </row>
    <row r="224" spans="1:10" x14ac:dyDescent="0.25">
      <c r="A224" s="1">
        <v>2858424</v>
      </c>
      <c r="B224" s="1" t="s">
        <v>358</v>
      </c>
      <c r="C224" s="1">
        <v>1</v>
      </c>
      <c r="D224" s="1" t="s">
        <v>34</v>
      </c>
      <c r="E224" s="1">
        <f>ROUND(H225+H226+H227+H228+H229+H230+H231+H232+H233+H234+H235+H236+H237,2)</f>
        <v>0</v>
      </c>
      <c r="F224" s="1">
        <v>1</v>
      </c>
      <c r="G224" s="1" t="s">
        <v>0</v>
      </c>
      <c r="H224" s="1">
        <f t="shared" si="3"/>
        <v>0</v>
      </c>
      <c r="I224" s="1" t="s">
        <v>22</v>
      </c>
      <c r="J224" s="1" t="s">
        <v>0</v>
      </c>
    </row>
    <row r="225" spans="1:10" ht="30" x14ac:dyDescent="0.25">
      <c r="A225" s="1">
        <v>2858425</v>
      </c>
      <c r="B225" s="1" t="s">
        <v>359</v>
      </c>
      <c r="C225" s="1" t="s">
        <v>22</v>
      </c>
      <c r="D225" s="1" t="s">
        <v>147</v>
      </c>
      <c r="E225" s="2">
        <v>0</v>
      </c>
      <c r="F225" s="1">
        <v>199.4</v>
      </c>
      <c r="G225" s="1" t="s">
        <v>48</v>
      </c>
      <c r="H225" s="1">
        <f t="shared" si="3"/>
        <v>0</v>
      </c>
      <c r="I225" s="1" t="s">
        <v>22</v>
      </c>
      <c r="J225" s="1" t="s">
        <v>0</v>
      </c>
    </row>
    <row r="226" spans="1:10" x14ac:dyDescent="0.25">
      <c r="A226" s="1">
        <v>2858426</v>
      </c>
      <c r="B226" s="1" t="s">
        <v>360</v>
      </c>
      <c r="C226" s="1" t="s">
        <v>22</v>
      </c>
      <c r="D226" s="1" t="s">
        <v>149</v>
      </c>
      <c r="E226" s="2">
        <v>0</v>
      </c>
      <c r="F226" s="1">
        <v>108.2</v>
      </c>
      <c r="G226" s="1" t="s">
        <v>48</v>
      </c>
      <c r="H226" s="1">
        <f t="shared" si="3"/>
        <v>0</v>
      </c>
      <c r="I226" s="1" t="s">
        <v>22</v>
      </c>
      <c r="J226" s="1" t="s">
        <v>0</v>
      </c>
    </row>
    <row r="227" spans="1:10" ht="30" x14ac:dyDescent="0.25">
      <c r="A227" s="1">
        <v>2858427</v>
      </c>
      <c r="B227" s="1" t="s">
        <v>361</v>
      </c>
      <c r="C227" s="1" t="s">
        <v>22</v>
      </c>
      <c r="D227" s="1" t="s">
        <v>151</v>
      </c>
      <c r="E227" s="2">
        <v>0</v>
      </c>
      <c r="F227" s="1">
        <v>108.2</v>
      </c>
      <c r="G227" s="1" t="s">
        <v>48</v>
      </c>
      <c r="H227" s="1">
        <f t="shared" si="3"/>
        <v>0</v>
      </c>
      <c r="I227" s="1" t="s">
        <v>22</v>
      </c>
      <c r="J227" s="1" t="s">
        <v>0</v>
      </c>
    </row>
    <row r="228" spans="1:10" ht="30" x14ac:dyDescent="0.25">
      <c r="A228" s="1">
        <v>2858428</v>
      </c>
      <c r="B228" s="1" t="s">
        <v>362</v>
      </c>
      <c r="C228" s="1" t="s">
        <v>22</v>
      </c>
      <c r="D228" s="1" t="s">
        <v>153</v>
      </c>
      <c r="E228" s="2">
        <v>0</v>
      </c>
      <c r="F228" s="1">
        <v>19.3</v>
      </c>
      <c r="G228" s="1" t="s">
        <v>48</v>
      </c>
      <c r="H228" s="1">
        <f t="shared" si="3"/>
        <v>0</v>
      </c>
      <c r="I228" s="1" t="s">
        <v>22</v>
      </c>
      <c r="J228" s="1" t="s">
        <v>0</v>
      </c>
    </row>
    <row r="229" spans="1:10" ht="30" x14ac:dyDescent="0.25">
      <c r="A229" s="1">
        <v>2858429</v>
      </c>
      <c r="B229" s="1" t="s">
        <v>363</v>
      </c>
      <c r="C229" s="1" t="s">
        <v>22</v>
      </c>
      <c r="D229" s="1" t="s">
        <v>155</v>
      </c>
      <c r="E229" s="2">
        <v>0</v>
      </c>
      <c r="F229" s="1">
        <v>19.3</v>
      </c>
      <c r="G229" s="1" t="s">
        <v>48</v>
      </c>
      <c r="H229" s="1">
        <f t="shared" si="3"/>
        <v>0</v>
      </c>
      <c r="I229" s="1" t="s">
        <v>22</v>
      </c>
      <c r="J229" s="1" t="s">
        <v>0</v>
      </c>
    </row>
    <row r="230" spans="1:10" ht="30" x14ac:dyDescent="0.25">
      <c r="A230" s="1">
        <v>2858430</v>
      </c>
      <c r="B230" s="1" t="s">
        <v>364</v>
      </c>
      <c r="C230" s="1" t="s">
        <v>22</v>
      </c>
      <c r="D230" s="1" t="s">
        <v>59</v>
      </c>
      <c r="E230" s="2">
        <v>0</v>
      </c>
      <c r="F230" s="1">
        <v>267.10000000000002</v>
      </c>
      <c r="G230" s="1" t="s">
        <v>48</v>
      </c>
      <c r="H230" s="1">
        <f t="shared" si="3"/>
        <v>0</v>
      </c>
      <c r="I230" s="1" t="s">
        <v>22</v>
      </c>
      <c r="J230" s="1" t="s">
        <v>0</v>
      </c>
    </row>
    <row r="231" spans="1:10" ht="30" x14ac:dyDescent="0.25">
      <c r="A231" s="1">
        <v>2858431</v>
      </c>
      <c r="B231" s="1" t="s">
        <v>365</v>
      </c>
      <c r="C231" s="1" t="s">
        <v>22</v>
      </c>
      <c r="D231" s="1" t="s">
        <v>61</v>
      </c>
      <c r="E231" s="2">
        <v>0</v>
      </c>
      <c r="F231" s="1">
        <v>267.10000000000002</v>
      </c>
      <c r="G231" s="1" t="s">
        <v>48</v>
      </c>
      <c r="H231" s="1">
        <f t="shared" si="3"/>
        <v>0</v>
      </c>
      <c r="I231" s="1" t="s">
        <v>22</v>
      </c>
      <c r="J231" s="1" t="s">
        <v>0</v>
      </c>
    </row>
    <row r="232" spans="1:10" ht="30" x14ac:dyDescent="0.25">
      <c r="A232" s="1">
        <v>2858432</v>
      </c>
      <c r="B232" s="1" t="s">
        <v>366</v>
      </c>
      <c r="C232" s="1" t="s">
        <v>22</v>
      </c>
      <c r="D232" s="1" t="s">
        <v>63</v>
      </c>
      <c r="E232" s="2">
        <v>0</v>
      </c>
      <c r="F232" s="1">
        <v>127.5</v>
      </c>
      <c r="G232" s="1" t="s">
        <v>48</v>
      </c>
      <c r="H232" s="1">
        <f t="shared" si="3"/>
        <v>0</v>
      </c>
      <c r="I232" s="1" t="s">
        <v>22</v>
      </c>
      <c r="J232" s="1" t="s">
        <v>0</v>
      </c>
    </row>
    <row r="233" spans="1:10" x14ac:dyDescent="0.25">
      <c r="A233" s="1">
        <v>2858433</v>
      </c>
      <c r="B233" s="1" t="s">
        <v>367</v>
      </c>
      <c r="C233" s="1" t="s">
        <v>22</v>
      </c>
      <c r="D233" s="1" t="s">
        <v>65</v>
      </c>
      <c r="E233" s="2">
        <v>0</v>
      </c>
      <c r="F233" s="1">
        <v>158.9</v>
      </c>
      <c r="G233" s="1" t="s">
        <v>48</v>
      </c>
      <c r="H233" s="1">
        <f t="shared" si="3"/>
        <v>0</v>
      </c>
      <c r="I233" s="1" t="s">
        <v>22</v>
      </c>
      <c r="J233" s="1" t="s">
        <v>0</v>
      </c>
    </row>
    <row r="234" spans="1:10" x14ac:dyDescent="0.25">
      <c r="A234" s="1">
        <v>2858434</v>
      </c>
      <c r="B234" s="1" t="s">
        <v>368</v>
      </c>
      <c r="C234" s="1" t="s">
        <v>22</v>
      </c>
      <c r="D234" s="1" t="s">
        <v>67</v>
      </c>
      <c r="E234" s="2">
        <v>0</v>
      </c>
      <c r="F234" s="1">
        <v>405</v>
      </c>
      <c r="G234" s="1" t="s">
        <v>36</v>
      </c>
      <c r="H234" s="1">
        <f t="shared" si="3"/>
        <v>0</v>
      </c>
      <c r="I234" s="1" t="s">
        <v>22</v>
      </c>
      <c r="J234" s="1" t="s">
        <v>0</v>
      </c>
    </row>
    <row r="235" spans="1:10" x14ac:dyDescent="0.25">
      <c r="A235" s="1">
        <v>2858435</v>
      </c>
      <c r="B235" s="1" t="s">
        <v>369</v>
      </c>
      <c r="C235" s="1" t="s">
        <v>22</v>
      </c>
      <c r="D235" s="1" t="s">
        <v>70</v>
      </c>
      <c r="E235" s="2">
        <v>0</v>
      </c>
      <c r="F235" s="1">
        <v>12.515000000000001</v>
      </c>
      <c r="G235" s="1" t="s">
        <v>69</v>
      </c>
      <c r="H235" s="1">
        <f t="shared" si="3"/>
        <v>0</v>
      </c>
      <c r="I235" s="1" t="s">
        <v>22</v>
      </c>
      <c r="J235" s="1" t="s">
        <v>0</v>
      </c>
    </row>
    <row r="236" spans="1:10" x14ac:dyDescent="0.25">
      <c r="A236" s="1">
        <v>2858436</v>
      </c>
      <c r="B236" s="1" t="s">
        <v>370</v>
      </c>
      <c r="C236" s="1" t="s">
        <v>22</v>
      </c>
      <c r="D236" s="1" t="s">
        <v>72</v>
      </c>
      <c r="E236" s="2">
        <v>0</v>
      </c>
      <c r="F236" s="1">
        <v>640.70000000000005</v>
      </c>
      <c r="G236" s="1" t="s">
        <v>36</v>
      </c>
      <c r="H236" s="1">
        <f t="shared" si="3"/>
        <v>0</v>
      </c>
      <c r="I236" s="1" t="s">
        <v>22</v>
      </c>
      <c r="J236" s="1" t="s">
        <v>0</v>
      </c>
    </row>
    <row r="237" spans="1:10" ht="30" x14ac:dyDescent="0.25">
      <c r="A237" s="1">
        <v>2858437</v>
      </c>
      <c r="B237" s="1" t="s">
        <v>371</v>
      </c>
      <c r="C237" s="1" t="s">
        <v>22</v>
      </c>
      <c r="D237" s="1" t="s">
        <v>74</v>
      </c>
      <c r="E237" s="2">
        <v>0</v>
      </c>
      <c r="F237" s="1">
        <v>405</v>
      </c>
      <c r="G237" s="1" t="s">
        <v>36</v>
      </c>
      <c r="H237" s="1">
        <f t="shared" si="3"/>
        <v>0</v>
      </c>
      <c r="I237" s="1" t="s">
        <v>22</v>
      </c>
      <c r="J237" s="1" t="s">
        <v>0</v>
      </c>
    </row>
    <row r="238" spans="1:10" x14ac:dyDescent="0.25">
      <c r="A238" s="1">
        <v>2858438</v>
      </c>
      <c r="B238" s="1" t="s">
        <v>372</v>
      </c>
      <c r="C238" s="1">
        <v>5</v>
      </c>
      <c r="D238" s="1" t="s">
        <v>82</v>
      </c>
      <c r="E238" s="1">
        <f>ROUND(H239+H240+H241+H242+H243+H244+H245+H246,2)</f>
        <v>0</v>
      </c>
      <c r="F238" s="1">
        <v>1</v>
      </c>
      <c r="G238" s="1" t="s">
        <v>0</v>
      </c>
      <c r="H238" s="1">
        <f t="shared" si="3"/>
        <v>0</v>
      </c>
      <c r="I238" s="1" t="s">
        <v>22</v>
      </c>
      <c r="J238" s="1" t="s">
        <v>0</v>
      </c>
    </row>
    <row r="239" spans="1:10" ht="30" x14ac:dyDescent="0.25">
      <c r="A239" s="1">
        <v>2858439</v>
      </c>
      <c r="B239" s="1" t="s">
        <v>373</v>
      </c>
      <c r="C239" s="1" t="s">
        <v>22</v>
      </c>
      <c r="D239" s="1" t="s">
        <v>168</v>
      </c>
      <c r="E239" s="2">
        <v>0</v>
      </c>
      <c r="F239" s="1">
        <v>497.8</v>
      </c>
      <c r="G239" s="1" t="s">
        <v>36</v>
      </c>
      <c r="H239" s="1">
        <f t="shared" si="3"/>
        <v>0</v>
      </c>
      <c r="I239" s="1" t="s">
        <v>22</v>
      </c>
      <c r="J239" s="1" t="s">
        <v>0</v>
      </c>
    </row>
    <row r="240" spans="1:10" ht="30" x14ac:dyDescent="0.25">
      <c r="A240" s="1">
        <v>2858440</v>
      </c>
      <c r="B240" s="1" t="s">
        <v>374</v>
      </c>
      <c r="C240" s="1" t="s">
        <v>22</v>
      </c>
      <c r="D240" s="1" t="s">
        <v>375</v>
      </c>
      <c r="E240" s="2">
        <v>0</v>
      </c>
      <c r="F240" s="1">
        <v>142.9</v>
      </c>
      <c r="G240" s="1" t="s">
        <v>36</v>
      </c>
      <c r="H240" s="1">
        <f t="shared" si="3"/>
        <v>0</v>
      </c>
      <c r="I240" s="1" t="s">
        <v>22</v>
      </c>
      <c r="J240" s="1" t="s">
        <v>0</v>
      </c>
    </row>
    <row r="241" spans="1:10" ht="30" x14ac:dyDescent="0.25">
      <c r="A241" s="1">
        <v>2858441</v>
      </c>
      <c r="B241" s="1" t="s">
        <v>376</v>
      </c>
      <c r="C241" s="1" t="s">
        <v>22</v>
      </c>
      <c r="D241" s="1" t="s">
        <v>170</v>
      </c>
      <c r="E241" s="2">
        <v>0</v>
      </c>
      <c r="F241" s="1">
        <v>497.8</v>
      </c>
      <c r="G241" s="1" t="s">
        <v>36</v>
      </c>
      <c r="H241" s="1">
        <f t="shared" si="3"/>
        <v>0</v>
      </c>
      <c r="I241" s="1" t="s">
        <v>22</v>
      </c>
      <c r="J241" s="1" t="s">
        <v>0</v>
      </c>
    </row>
    <row r="242" spans="1:10" ht="30" x14ac:dyDescent="0.25">
      <c r="A242" s="1">
        <v>2858442</v>
      </c>
      <c r="B242" s="1" t="s">
        <v>377</v>
      </c>
      <c r="C242" s="1" t="s">
        <v>22</v>
      </c>
      <c r="D242" s="1" t="s">
        <v>210</v>
      </c>
      <c r="E242" s="2">
        <v>0</v>
      </c>
      <c r="F242" s="1">
        <v>142.9</v>
      </c>
      <c r="G242" s="1" t="s">
        <v>36</v>
      </c>
      <c r="H242" s="1">
        <f t="shared" si="3"/>
        <v>0</v>
      </c>
      <c r="I242" s="1" t="s">
        <v>22</v>
      </c>
      <c r="J242" s="1" t="s">
        <v>0</v>
      </c>
    </row>
    <row r="243" spans="1:10" ht="45" x14ac:dyDescent="0.25">
      <c r="A243" s="1">
        <v>2858443</v>
      </c>
      <c r="B243" s="1" t="s">
        <v>378</v>
      </c>
      <c r="C243" s="1" t="s">
        <v>22</v>
      </c>
      <c r="D243" s="1" t="s">
        <v>172</v>
      </c>
      <c r="E243" s="2">
        <v>0</v>
      </c>
      <c r="F243" s="1">
        <v>497.8</v>
      </c>
      <c r="G243" s="1" t="s">
        <v>36</v>
      </c>
      <c r="H243" s="1">
        <f t="shared" si="3"/>
        <v>0</v>
      </c>
      <c r="I243" s="1" t="s">
        <v>22</v>
      </c>
      <c r="J243" s="1" t="s">
        <v>0</v>
      </c>
    </row>
    <row r="244" spans="1:10" ht="30" x14ac:dyDescent="0.25">
      <c r="A244" s="1">
        <v>2858444</v>
      </c>
      <c r="B244" s="1" t="s">
        <v>379</v>
      </c>
      <c r="C244" s="1" t="s">
        <v>22</v>
      </c>
      <c r="D244" s="1" t="s">
        <v>174</v>
      </c>
      <c r="E244" s="2">
        <v>0</v>
      </c>
      <c r="F244" s="1">
        <v>507.75599999999997</v>
      </c>
      <c r="G244" s="1" t="s">
        <v>36</v>
      </c>
      <c r="H244" s="1">
        <f t="shared" si="3"/>
        <v>0</v>
      </c>
      <c r="I244" s="1" t="s">
        <v>22</v>
      </c>
      <c r="J244" s="1" t="s">
        <v>175</v>
      </c>
    </row>
    <row r="245" spans="1:10" ht="45" x14ac:dyDescent="0.25">
      <c r="A245" s="1">
        <v>2858445</v>
      </c>
      <c r="B245" s="1" t="s">
        <v>380</v>
      </c>
      <c r="C245" s="1" t="s">
        <v>22</v>
      </c>
      <c r="D245" s="1" t="s">
        <v>381</v>
      </c>
      <c r="E245" s="2">
        <v>0</v>
      </c>
      <c r="F245" s="1">
        <v>142.9</v>
      </c>
      <c r="G245" s="1" t="s">
        <v>36</v>
      </c>
      <c r="H245" s="1">
        <f t="shared" si="3"/>
        <v>0</v>
      </c>
      <c r="I245" s="1" t="s">
        <v>22</v>
      </c>
      <c r="J245" s="1" t="s">
        <v>0</v>
      </c>
    </row>
    <row r="246" spans="1:10" ht="30" x14ac:dyDescent="0.25">
      <c r="A246" s="1">
        <v>2858446</v>
      </c>
      <c r="B246" s="1" t="s">
        <v>382</v>
      </c>
      <c r="C246" s="1" t="s">
        <v>22</v>
      </c>
      <c r="D246" s="1" t="s">
        <v>383</v>
      </c>
      <c r="E246" s="2">
        <v>0</v>
      </c>
      <c r="F246" s="1">
        <v>145.75800000000001</v>
      </c>
      <c r="G246" s="1" t="s">
        <v>36</v>
      </c>
      <c r="H246" s="1">
        <f t="shared" si="3"/>
        <v>0</v>
      </c>
      <c r="I246" s="1" t="s">
        <v>22</v>
      </c>
      <c r="J246" s="1" t="s">
        <v>175</v>
      </c>
    </row>
    <row r="247" spans="1:10" x14ac:dyDescent="0.25">
      <c r="A247" s="1">
        <v>2858447</v>
      </c>
      <c r="B247" s="1" t="s">
        <v>384</v>
      </c>
      <c r="C247" s="1">
        <v>9</v>
      </c>
      <c r="D247" s="1" t="s">
        <v>101</v>
      </c>
      <c r="E247" s="1">
        <f>ROUND(H248+H249,2)</f>
        <v>0</v>
      </c>
      <c r="F247" s="1">
        <v>1</v>
      </c>
      <c r="G247" s="1" t="s">
        <v>0</v>
      </c>
      <c r="H247" s="1">
        <f t="shared" si="3"/>
        <v>0</v>
      </c>
      <c r="I247" s="1" t="s">
        <v>22</v>
      </c>
      <c r="J247" s="1" t="s">
        <v>0</v>
      </c>
    </row>
    <row r="248" spans="1:10" ht="45" x14ac:dyDescent="0.25">
      <c r="A248" s="1">
        <v>2858448</v>
      </c>
      <c r="B248" s="1" t="s">
        <v>385</v>
      </c>
      <c r="C248" s="1" t="s">
        <v>22</v>
      </c>
      <c r="D248" s="1" t="s">
        <v>115</v>
      </c>
      <c r="E248" s="2">
        <v>0</v>
      </c>
      <c r="F248" s="1">
        <v>495.3</v>
      </c>
      <c r="G248" s="1" t="s">
        <v>45</v>
      </c>
      <c r="H248" s="1">
        <f t="shared" si="3"/>
        <v>0</v>
      </c>
      <c r="I248" s="1" t="s">
        <v>22</v>
      </c>
      <c r="J248" s="1" t="s">
        <v>0</v>
      </c>
    </row>
    <row r="249" spans="1:10" x14ac:dyDescent="0.25">
      <c r="A249" s="1">
        <v>2858449</v>
      </c>
      <c r="B249" s="1" t="s">
        <v>386</v>
      </c>
      <c r="C249" s="1" t="s">
        <v>22</v>
      </c>
      <c r="D249" s="1" t="s">
        <v>117</v>
      </c>
      <c r="E249" s="2">
        <v>0</v>
      </c>
      <c r="F249" s="1">
        <v>1000.506</v>
      </c>
      <c r="G249" s="1" t="s">
        <v>96</v>
      </c>
      <c r="H249" s="1">
        <f t="shared" si="3"/>
        <v>0</v>
      </c>
      <c r="I249" s="1" t="s">
        <v>22</v>
      </c>
      <c r="J249" s="1" t="s">
        <v>0</v>
      </c>
    </row>
    <row r="250" spans="1:10" x14ac:dyDescent="0.25">
      <c r="A250" s="1">
        <v>2858450</v>
      </c>
      <c r="B250" s="1" t="s">
        <v>387</v>
      </c>
      <c r="C250" s="1">
        <v>99</v>
      </c>
      <c r="D250" s="1" t="s">
        <v>139</v>
      </c>
      <c r="E250" s="1">
        <f>ROUND(H251,2)</f>
        <v>0</v>
      </c>
      <c r="F250" s="1">
        <v>1</v>
      </c>
      <c r="G250" s="1" t="s">
        <v>0</v>
      </c>
      <c r="H250" s="1">
        <f t="shared" si="3"/>
        <v>0</v>
      </c>
      <c r="I250" s="1" t="s">
        <v>22</v>
      </c>
      <c r="J250" s="1" t="s">
        <v>0</v>
      </c>
    </row>
    <row r="251" spans="1:10" ht="30" x14ac:dyDescent="0.25">
      <c r="A251" s="1">
        <v>2858451</v>
      </c>
      <c r="B251" s="1" t="s">
        <v>388</v>
      </c>
      <c r="C251" s="1" t="s">
        <v>22</v>
      </c>
      <c r="D251" s="1" t="s">
        <v>181</v>
      </c>
      <c r="E251" s="2">
        <v>0</v>
      </c>
      <c r="F251" s="1">
        <v>627.32799999999997</v>
      </c>
      <c r="G251" s="1" t="s">
        <v>126</v>
      </c>
      <c r="H251" s="1">
        <f t="shared" si="3"/>
        <v>0</v>
      </c>
      <c r="I251" s="1" t="s">
        <v>22</v>
      </c>
      <c r="J251" s="1" t="s">
        <v>0</v>
      </c>
    </row>
    <row r="252" spans="1:10" x14ac:dyDescent="0.25">
      <c r="A252" s="1">
        <v>2858452</v>
      </c>
      <c r="B252" s="1" t="s">
        <v>389</v>
      </c>
      <c r="C252" s="1" t="s">
        <v>22</v>
      </c>
      <c r="D252" s="1" t="s">
        <v>390</v>
      </c>
      <c r="E252" s="1">
        <f>ROUND(H253,2)</f>
        <v>0</v>
      </c>
      <c r="F252" s="1">
        <v>1</v>
      </c>
      <c r="G252" s="1" t="s">
        <v>0</v>
      </c>
      <c r="H252" s="1">
        <f t="shared" si="3"/>
        <v>0</v>
      </c>
      <c r="I252" s="1" t="s">
        <v>22</v>
      </c>
      <c r="J252" s="1" t="s">
        <v>0</v>
      </c>
    </row>
    <row r="253" spans="1:10" x14ac:dyDescent="0.25">
      <c r="A253" s="1">
        <v>2858453</v>
      </c>
      <c r="B253" s="1" t="s">
        <v>391</v>
      </c>
      <c r="C253" s="1" t="s">
        <v>31</v>
      </c>
      <c r="D253" s="1" t="s">
        <v>32</v>
      </c>
      <c r="E253" s="1">
        <f>ROUND(H254+H273+H275+H282+H287+H304,2)</f>
        <v>0</v>
      </c>
      <c r="F253" s="1">
        <v>1</v>
      </c>
      <c r="G253" s="1" t="s">
        <v>0</v>
      </c>
      <c r="H253" s="1">
        <f t="shared" si="3"/>
        <v>0</v>
      </c>
      <c r="I253" s="1" t="s">
        <v>22</v>
      </c>
      <c r="J253" s="1" t="s">
        <v>0</v>
      </c>
    </row>
    <row r="254" spans="1:10" x14ac:dyDescent="0.25">
      <c r="A254" s="1">
        <v>2858454</v>
      </c>
      <c r="B254" s="1" t="s">
        <v>392</v>
      </c>
      <c r="C254" s="1">
        <v>1</v>
      </c>
      <c r="D254" s="1" t="s">
        <v>34</v>
      </c>
      <c r="E254" s="1">
        <f>ROUND(H255+H256+H257+H258+H259+H260+H261+H262+H263+H264+H265+H266+H267+H268+H269+H270+H271+H272,2)</f>
        <v>0</v>
      </c>
      <c r="F254" s="1">
        <v>1</v>
      </c>
      <c r="G254" s="1" t="s">
        <v>0</v>
      </c>
      <c r="H254" s="1">
        <f t="shared" si="3"/>
        <v>0</v>
      </c>
      <c r="I254" s="1" t="s">
        <v>22</v>
      </c>
      <c r="J254" s="1" t="s">
        <v>0</v>
      </c>
    </row>
    <row r="255" spans="1:10" ht="30" x14ac:dyDescent="0.25">
      <c r="A255" s="1">
        <v>2858455</v>
      </c>
      <c r="B255" s="1" t="s">
        <v>393</v>
      </c>
      <c r="C255" s="1" t="s">
        <v>22</v>
      </c>
      <c r="D255" s="1" t="s">
        <v>394</v>
      </c>
      <c r="E255" s="2">
        <v>0</v>
      </c>
      <c r="F255" s="1">
        <v>980</v>
      </c>
      <c r="G255" s="1" t="s">
        <v>36</v>
      </c>
      <c r="H255" s="1">
        <f t="shared" si="3"/>
        <v>0</v>
      </c>
      <c r="I255" s="1" t="s">
        <v>22</v>
      </c>
      <c r="J255" s="1" t="s">
        <v>0</v>
      </c>
    </row>
    <row r="256" spans="1:10" ht="45" x14ac:dyDescent="0.25">
      <c r="A256" s="1">
        <v>2858456</v>
      </c>
      <c r="B256" s="1" t="s">
        <v>395</v>
      </c>
      <c r="C256" s="1" t="s">
        <v>22</v>
      </c>
      <c r="D256" s="1" t="s">
        <v>396</v>
      </c>
      <c r="E256" s="2">
        <v>0</v>
      </c>
      <c r="F256" s="1">
        <v>3</v>
      </c>
      <c r="G256" s="1" t="s">
        <v>36</v>
      </c>
      <c r="H256" s="1">
        <f t="shared" si="3"/>
        <v>0</v>
      </c>
      <c r="I256" s="1" t="s">
        <v>22</v>
      </c>
      <c r="J256" s="1" t="s">
        <v>0</v>
      </c>
    </row>
    <row r="257" spans="1:10" ht="45" x14ac:dyDescent="0.25">
      <c r="A257" s="1">
        <v>2858457</v>
      </c>
      <c r="B257" s="1" t="s">
        <v>397</v>
      </c>
      <c r="C257" s="1" t="s">
        <v>22</v>
      </c>
      <c r="D257" s="1" t="s">
        <v>41</v>
      </c>
      <c r="E257" s="2">
        <v>0</v>
      </c>
      <c r="F257" s="1">
        <v>343</v>
      </c>
      <c r="G257" s="1" t="s">
        <v>36</v>
      </c>
      <c r="H257" s="1">
        <f t="shared" si="3"/>
        <v>0</v>
      </c>
      <c r="I257" s="1" t="s">
        <v>22</v>
      </c>
      <c r="J257" s="1" t="s">
        <v>0</v>
      </c>
    </row>
    <row r="258" spans="1:10" ht="45" x14ac:dyDescent="0.25">
      <c r="A258" s="1">
        <v>2858458</v>
      </c>
      <c r="B258" s="1" t="s">
        <v>398</v>
      </c>
      <c r="C258" s="1" t="s">
        <v>22</v>
      </c>
      <c r="D258" s="1" t="s">
        <v>43</v>
      </c>
      <c r="E258" s="2">
        <v>0</v>
      </c>
      <c r="F258" s="1">
        <v>343</v>
      </c>
      <c r="G258" s="1" t="s">
        <v>36</v>
      </c>
      <c r="H258" s="1">
        <f t="shared" si="3"/>
        <v>0</v>
      </c>
      <c r="I258" s="1" t="s">
        <v>22</v>
      </c>
      <c r="J258" s="1" t="s">
        <v>0</v>
      </c>
    </row>
    <row r="259" spans="1:10" ht="30" x14ac:dyDescent="0.25">
      <c r="A259" s="1">
        <v>2858459</v>
      </c>
      <c r="B259" s="1" t="s">
        <v>399</v>
      </c>
      <c r="C259" s="1" t="s">
        <v>22</v>
      </c>
      <c r="D259" s="1" t="s">
        <v>49</v>
      </c>
      <c r="E259" s="2">
        <v>0</v>
      </c>
      <c r="F259" s="1">
        <v>690</v>
      </c>
      <c r="G259" s="1" t="s">
        <v>48</v>
      </c>
      <c r="H259" s="1">
        <f t="shared" ref="H259:H322" si="4">IF(ISNUMBER(VALUE(E259)),ROUND(SUM(ROUND(E259,2)*F259),2),"N")</f>
        <v>0</v>
      </c>
      <c r="I259" s="1" t="s">
        <v>22</v>
      </c>
      <c r="J259" s="1" t="s">
        <v>0</v>
      </c>
    </row>
    <row r="260" spans="1:10" ht="30" x14ac:dyDescent="0.25">
      <c r="A260" s="1">
        <v>2858460</v>
      </c>
      <c r="B260" s="1" t="s">
        <v>400</v>
      </c>
      <c r="C260" s="1" t="s">
        <v>22</v>
      </c>
      <c r="D260" s="1" t="s">
        <v>51</v>
      </c>
      <c r="E260" s="2">
        <v>0</v>
      </c>
      <c r="F260" s="1">
        <v>778</v>
      </c>
      <c r="G260" s="1" t="s">
        <v>48</v>
      </c>
      <c r="H260" s="1">
        <f t="shared" si="4"/>
        <v>0</v>
      </c>
      <c r="I260" s="1" t="s">
        <v>22</v>
      </c>
      <c r="J260" s="1" t="s">
        <v>0</v>
      </c>
    </row>
    <row r="261" spans="1:10" ht="30" x14ac:dyDescent="0.25">
      <c r="A261" s="1">
        <v>2858461</v>
      </c>
      <c r="B261" s="1" t="s">
        <v>401</v>
      </c>
      <c r="C261" s="1" t="s">
        <v>22</v>
      </c>
      <c r="D261" s="1" t="s">
        <v>53</v>
      </c>
      <c r="E261" s="2">
        <v>0</v>
      </c>
      <c r="F261" s="1">
        <v>778</v>
      </c>
      <c r="G261" s="1" t="s">
        <v>48</v>
      </c>
      <c r="H261" s="1">
        <f t="shared" si="4"/>
        <v>0</v>
      </c>
      <c r="I261" s="1" t="s">
        <v>22</v>
      </c>
      <c r="J261" s="1" t="s">
        <v>0</v>
      </c>
    </row>
    <row r="262" spans="1:10" x14ac:dyDescent="0.25">
      <c r="A262" s="1">
        <v>2858462</v>
      </c>
      <c r="B262" s="1" t="s">
        <v>402</v>
      </c>
      <c r="C262" s="1" t="s">
        <v>22</v>
      </c>
      <c r="D262" s="1" t="s">
        <v>55</v>
      </c>
      <c r="E262" s="2">
        <v>0</v>
      </c>
      <c r="F262" s="1">
        <v>92.5</v>
      </c>
      <c r="G262" s="1" t="s">
        <v>48</v>
      </c>
      <c r="H262" s="1">
        <f t="shared" si="4"/>
        <v>0</v>
      </c>
      <c r="I262" s="1" t="s">
        <v>22</v>
      </c>
      <c r="J262" s="1" t="s">
        <v>0</v>
      </c>
    </row>
    <row r="263" spans="1:10" ht="45" x14ac:dyDescent="0.25">
      <c r="A263" s="1">
        <v>2858463</v>
      </c>
      <c r="B263" s="1" t="s">
        <v>403</v>
      </c>
      <c r="C263" s="1" t="s">
        <v>22</v>
      </c>
      <c r="D263" s="1" t="s">
        <v>57</v>
      </c>
      <c r="E263" s="2">
        <v>0</v>
      </c>
      <c r="F263" s="1">
        <v>92.5</v>
      </c>
      <c r="G263" s="1" t="s">
        <v>48</v>
      </c>
      <c r="H263" s="1">
        <f t="shared" si="4"/>
        <v>0</v>
      </c>
      <c r="I263" s="1" t="s">
        <v>22</v>
      </c>
      <c r="J263" s="1" t="s">
        <v>0</v>
      </c>
    </row>
    <row r="264" spans="1:10" ht="30" x14ac:dyDescent="0.25">
      <c r="A264" s="1">
        <v>2858464</v>
      </c>
      <c r="B264" s="1" t="s">
        <v>404</v>
      </c>
      <c r="C264" s="1" t="s">
        <v>22</v>
      </c>
      <c r="D264" s="1" t="s">
        <v>59</v>
      </c>
      <c r="E264" s="2">
        <v>0</v>
      </c>
      <c r="F264" s="1">
        <v>1506.8</v>
      </c>
      <c r="G264" s="1" t="s">
        <v>48</v>
      </c>
      <c r="H264" s="1">
        <f t="shared" si="4"/>
        <v>0</v>
      </c>
      <c r="I264" s="1" t="s">
        <v>22</v>
      </c>
      <c r="J264" s="1" t="s">
        <v>0</v>
      </c>
    </row>
    <row r="265" spans="1:10" ht="30" x14ac:dyDescent="0.25">
      <c r="A265" s="1">
        <v>2858465</v>
      </c>
      <c r="B265" s="1" t="s">
        <v>405</v>
      </c>
      <c r="C265" s="1" t="s">
        <v>22</v>
      </c>
      <c r="D265" s="1" t="s">
        <v>61</v>
      </c>
      <c r="E265" s="2">
        <v>0</v>
      </c>
      <c r="F265" s="1">
        <v>1506.8</v>
      </c>
      <c r="G265" s="1" t="s">
        <v>48</v>
      </c>
      <c r="H265" s="1">
        <f t="shared" si="4"/>
        <v>0</v>
      </c>
      <c r="I265" s="1" t="s">
        <v>22</v>
      </c>
      <c r="J265" s="1" t="s">
        <v>0</v>
      </c>
    </row>
    <row r="266" spans="1:10" ht="30" x14ac:dyDescent="0.25">
      <c r="A266" s="1">
        <v>2858466</v>
      </c>
      <c r="B266" s="1" t="s">
        <v>406</v>
      </c>
      <c r="C266" s="1" t="s">
        <v>22</v>
      </c>
      <c r="D266" s="1" t="s">
        <v>63</v>
      </c>
      <c r="E266" s="2">
        <v>0</v>
      </c>
      <c r="F266" s="1">
        <v>30</v>
      </c>
      <c r="G266" s="1" t="s">
        <v>48</v>
      </c>
      <c r="H266" s="1">
        <f t="shared" si="4"/>
        <v>0</v>
      </c>
      <c r="I266" s="1" t="s">
        <v>22</v>
      </c>
      <c r="J266" s="1" t="s">
        <v>0</v>
      </c>
    </row>
    <row r="267" spans="1:10" x14ac:dyDescent="0.25">
      <c r="A267" s="1">
        <v>2858467</v>
      </c>
      <c r="B267" s="1" t="s">
        <v>407</v>
      </c>
      <c r="C267" s="1" t="s">
        <v>22</v>
      </c>
      <c r="D267" s="1" t="s">
        <v>65</v>
      </c>
      <c r="E267" s="2">
        <v>0</v>
      </c>
      <c r="F267" s="1">
        <v>1506.8</v>
      </c>
      <c r="G267" s="1" t="s">
        <v>48</v>
      </c>
      <c r="H267" s="1">
        <f t="shared" si="4"/>
        <v>0</v>
      </c>
      <c r="I267" s="1" t="s">
        <v>22</v>
      </c>
      <c r="J267" s="1" t="s">
        <v>0</v>
      </c>
    </row>
    <row r="268" spans="1:10" x14ac:dyDescent="0.25">
      <c r="A268" s="1">
        <v>2858468</v>
      </c>
      <c r="B268" s="1" t="s">
        <v>408</v>
      </c>
      <c r="C268" s="1" t="s">
        <v>22</v>
      </c>
      <c r="D268" s="1" t="s">
        <v>305</v>
      </c>
      <c r="E268" s="2">
        <v>0</v>
      </c>
      <c r="F268" s="1">
        <v>11</v>
      </c>
      <c r="G268" s="1" t="s">
        <v>45</v>
      </c>
      <c r="H268" s="1">
        <f t="shared" si="4"/>
        <v>0</v>
      </c>
      <c r="I268" s="1" t="s">
        <v>22</v>
      </c>
      <c r="J268" s="1" t="s">
        <v>0</v>
      </c>
    </row>
    <row r="269" spans="1:10" x14ac:dyDescent="0.25">
      <c r="A269" s="1">
        <v>2858469</v>
      </c>
      <c r="B269" s="1" t="s">
        <v>409</v>
      </c>
      <c r="C269" s="1" t="s">
        <v>22</v>
      </c>
      <c r="D269" s="1" t="s">
        <v>67</v>
      </c>
      <c r="E269" s="2">
        <v>0</v>
      </c>
      <c r="F269" s="1">
        <v>127</v>
      </c>
      <c r="G269" s="1" t="s">
        <v>36</v>
      </c>
      <c r="H269" s="1">
        <f t="shared" si="4"/>
        <v>0</v>
      </c>
      <c r="I269" s="1" t="s">
        <v>22</v>
      </c>
      <c r="J269" s="1" t="s">
        <v>0</v>
      </c>
    </row>
    <row r="270" spans="1:10" x14ac:dyDescent="0.25">
      <c r="A270" s="1">
        <v>2858470</v>
      </c>
      <c r="B270" s="1" t="s">
        <v>410</v>
      </c>
      <c r="C270" s="1" t="s">
        <v>22</v>
      </c>
      <c r="D270" s="1" t="s">
        <v>70</v>
      </c>
      <c r="E270" s="2">
        <v>0</v>
      </c>
      <c r="F270" s="1">
        <v>3.9239999999999999</v>
      </c>
      <c r="G270" s="1" t="s">
        <v>69</v>
      </c>
      <c r="H270" s="1">
        <f t="shared" si="4"/>
        <v>0</v>
      </c>
      <c r="I270" s="1" t="s">
        <v>22</v>
      </c>
      <c r="J270" s="1" t="s">
        <v>0</v>
      </c>
    </row>
    <row r="271" spans="1:10" x14ac:dyDescent="0.25">
      <c r="A271" s="1">
        <v>2858471</v>
      </c>
      <c r="B271" s="1" t="s">
        <v>411</v>
      </c>
      <c r="C271" s="1" t="s">
        <v>22</v>
      </c>
      <c r="D271" s="1" t="s">
        <v>72</v>
      </c>
      <c r="E271" s="2">
        <v>0</v>
      </c>
      <c r="F271" s="1">
        <v>3566</v>
      </c>
      <c r="G271" s="1" t="s">
        <v>36</v>
      </c>
      <c r="H271" s="1">
        <f t="shared" si="4"/>
        <v>0</v>
      </c>
      <c r="I271" s="1" t="s">
        <v>22</v>
      </c>
      <c r="J271" s="1" t="s">
        <v>0</v>
      </c>
    </row>
    <row r="272" spans="1:10" ht="30" x14ac:dyDescent="0.25">
      <c r="A272" s="1">
        <v>2858472</v>
      </c>
      <c r="B272" s="1" t="s">
        <v>412</v>
      </c>
      <c r="C272" s="1" t="s">
        <v>22</v>
      </c>
      <c r="D272" s="1" t="s">
        <v>74</v>
      </c>
      <c r="E272" s="2">
        <v>0</v>
      </c>
      <c r="F272" s="1">
        <v>127</v>
      </c>
      <c r="G272" s="1" t="s">
        <v>36</v>
      </c>
      <c r="H272" s="1">
        <f t="shared" si="4"/>
        <v>0</v>
      </c>
      <c r="I272" s="1" t="s">
        <v>22</v>
      </c>
      <c r="J272" s="1" t="s">
        <v>0</v>
      </c>
    </row>
    <row r="273" spans="1:10" x14ac:dyDescent="0.25">
      <c r="A273" s="1">
        <v>2858473</v>
      </c>
      <c r="B273" s="1" t="s">
        <v>413</v>
      </c>
      <c r="C273" s="1">
        <v>2</v>
      </c>
      <c r="D273" s="1" t="s">
        <v>78</v>
      </c>
      <c r="E273" s="1">
        <f>ROUND(H274,2)</f>
        <v>0</v>
      </c>
      <c r="F273" s="1">
        <v>1</v>
      </c>
      <c r="G273" s="1" t="s">
        <v>0</v>
      </c>
      <c r="H273" s="1">
        <f t="shared" si="4"/>
        <v>0</v>
      </c>
      <c r="I273" s="1" t="s">
        <v>22</v>
      </c>
      <c r="J273" s="1" t="s">
        <v>0</v>
      </c>
    </row>
    <row r="274" spans="1:10" x14ac:dyDescent="0.25">
      <c r="A274" s="1">
        <v>2858474</v>
      </c>
      <c r="B274" s="1" t="s">
        <v>414</v>
      </c>
      <c r="C274" s="1" t="s">
        <v>22</v>
      </c>
      <c r="D274" s="1" t="s">
        <v>80</v>
      </c>
      <c r="E274" s="2">
        <v>0</v>
      </c>
      <c r="F274" s="1">
        <v>518</v>
      </c>
      <c r="G274" s="1" t="s">
        <v>45</v>
      </c>
      <c r="H274" s="1">
        <f t="shared" si="4"/>
        <v>0</v>
      </c>
      <c r="I274" s="1" t="s">
        <v>22</v>
      </c>
      <c r="J274" s="1" t="s">
        <v>0</v>
      </c>
    </row>
    <row r="275" spans="1:10" x14ac:dyDescent="0.25">
      <c r="A275" s="1">
        <v>2858475</v>
      </c>
      <c r="B275" s="1" t="s">
        <v>415</v>
      </c>
      <c r="C275" s="1">
        <v>5</v>
      </c>
      <c r="D275" s="1" t="s">
        <v>82</v>
      </c>
      <c r="E275" s="1">
        <f>ROUND(H276+H277+H278+H279+H280+H281,2)</f>
        <v>0</v>
      </c>
      <c r="F275" s="1">
        <v>1</v>
      </c>
      <c r="G275" s="1" t="s">
        <v>0</v>
      </c>
      <c r="H275" s="1">
        <f t="shared" si="4"/>
        <v>0</v>
      </c>
      <c r="I275" s="1" t="s">
        <v>22</v>
      </c>
      <c r="J275" s="1" t="s">
        <v>0</v>
      </c>
    </row>
    <row r="276" spans="1:10" ht="30" x14ac:dyDescent="0.25">
      <c r="A276" s="1">
        <v>2858476</v>
      </c>
      <c r="B276" s="1" t="s">
        <v>416</v>
      </c>
      <c r="C276" s="1" t="s">
        <v>22</v>
      </c>
      <c r="D276" s="1" t="s">
        <v>84</v>
      </c>
      <c r="E276" s="2">
        <v>0</v>
      </c>
      <c r="F276" s="1">
        <v>3826</v>
      </c>
      <c r="G276" s="1" t="s">
        <v>36</v>
      </c>
      <c r="H276" s="1">
        <f t="shared" si="4"/>
        <v>0</v>
      </c>
      <c r="I276" s="1" t="s">
        <v>22</v>
      </c>
      <c r="J276" s="1" t="s">
        <v>0</v>
      </c>
    </row>
    <row r="277" spans="1:10" ht="30" x14ac:dyDescent="0.25">
      <c r="A277" s="1">
        <v>2858477</v>
      </c>
      <c r="B277" s="1" t="s">
        <v>417</v>
      </c>
      <c r="C277" s="1" t="s">
        <v>22</v>
      </c>
      <c r="D277" s="1" t="s">
        <v>86</v>
      </c>
      <c r="E277" s="2">
        <v>0</v>
      </c>
      <c r="F277" s="1">
        <v>3826</v>
      </c>
      <c r="G277" s="1" t="s">
        <v>36</v>
      </c>
      <c r="H277" s="1">
        <f t="shared" si="4"/>
        <v>0</v>
      </c>
      <c r="I277" s="1" t="s">
        <v>22</v>
      </c>
      <c r="J277" s="1" t="s">
        <v>0</v>
      </c>
    </row>
    <row r="278" spans="1:10" ht="45" x14ac:dyDescent="0.25">
      <c r="A278" s="1">
        <v>2858478</v>
      </c>
      <c r="B278" s="1" t="s">
        <v>418</v>
      </c>
      <c r="C278" s="1" t="s">
        <v>22</v>
      </c>
      <c r="D278" s="1" t="s">
        <v>316</v>
      </c>
      <c r="E278" s="2">
        <v>0</v>
      </c>
      <c r="F278" s="1">
        <v>302</v>
      </c>
      <c r="G278" s="1" t="s">
        <v>36</v>
      </c>
      <c r="H278" s="1">
        <f t="shared" si="4"/>
        <v>0</v>
      </c>
      <c r="I278" s="1" t="s">
        <v>22</v>
      </c>
      <c r="J278" s="1" t="s">
        <v>0</v>
      </c>
    </row>
    <row r="279" spans="1:10" ht="30" x14ac:dyDescent="0.25">
      <c r="A279" s="1">
        <v>2858479</v>
      </c>
      <c r="B279" s="1" t="s">
        <v>419</v>
      </c>
      <c r="C279" s="1" t="s">
        <v>22</v>
      </c>
      <c r="D279" s="1" t="s">
        <v>88</v>
      </c>
      <c r="E279" s="2">
        <v>0</v>
      </c>
      <c r="F279" s="1">
        <v>6782</v>
      </c>
      <c r="G279" s="1" t="s">
        <v>36</v>
      </c>
      <c r="H279" s="1">
        <f t="shared" si="4"/>
        <v>0</v>
      </c>
      <c r="I279" s="1" t="s">
        <v>22</v>
      </c>
      <c r="J279" s="1" t="s">
        <v>0</v>
      </c>
    </row>
    <row r="280" spans="1:10" ht="30" x14ac:dyDescent="0.25">
      <c r="A280" s="1">
        <v>2858480</v>
      </c>
      <c r="B280" s="1" t="s">
        <v>420</v>
      </c>
      <c r="C280" s="1" t="s">
        <v>22</v>
      </c>
      <c r="D280" s="1" t="s">
        <v>90</v>
      </c>
      <c r="E280" s="2">
        <v>0</v>
      </c>
      <c r="F280" s="1">
        <v>3391</v>
      </c>
      <c r="G280" s="1" t="s">
        <v>36</v>
      </c>
      <c r="H280" s="1">
        <f t="shared" si="4"/>
        <v>0</v>
      </c>
      <c r="I280" s="1" t="s">
        <v>22</v>
      </c>
      <c r="J280" s="1" t="s">
        <v>0</v>
      </c>
    </row>
    <row r="281" spans="1:10" ht="45" x14ac:dyDescent="0.25">
      <c r="A281" s="1">
        <v>2858481</v>
      </c>
      <c r="B281" s="1" t="s">
        <v>421</v>
      </c>
      <c r="C281" s="1" t="s">
        <v>22</v>
      </c>
      <c r="D281" s="1" t="s">
        <v>92</v>
      </c>
      <c r="E281" s="2">
        <v>0</v>
      </c>
      <c r="F281" s="1">
        <v>3391</v>
      </c>
      <c r="G281" s="1" t="s">
        <v>36</v>
      </c>
      <c r="H281" s="1">
        <f t="shared" si="4"/>
        <v>0</v>
      </c>
      <c r="I281" s="1" t="s">
        <v>22</v>
      </c>
      <c r="J281" s="1" t="s">
        <v>0</v>
      </c>
    </row>
    <row r="282" spans="1:10" x14ac:dyDescent="0.25">
      <c r="A282" s="1">
        <v>2858482</v>
      </c>
      <c r="B282" s="1" t="s">
        <v>422</v>
      </c>
      <c r="C282" s="1">
        <v>8</v>
      </c>
      <c r="D282" s="1" t="s">
        <v>94</v>
      </c>
      <c r="E282" s="1">
        <f>ROUND(H283+H284+H285+H286,2)</f>
        <v>0</v>
      </c>
      <c r="F282" s="1">
        <v>1</v>
      </c>
      <c r="G282" s="1" t="s">
        <v>0</v>
      </c>
      <c r="H282" s="1">
        <f t="shared" si="4"/>
        <v>0</v>
      </c>
      <c r="I282" s="1" t="s">
        <v>22</v>
      </c>
      <c r="J282" s="1" t="s">
        <v>0</v>
      </c>
    </row>
    <row r="283" spans="1:10" x14ac:dyDescent="0.25">
      <c r="A283" s="1">
        <v>2858483</v>
      </c>
      <c r="B283" s="1" t="s">
        <v>423</v>
      </c>
      <c r="C283" s="1" t="s">
        <v>22</v>
      </c>
      <c r="D283" s="1" t="s">
        <v>322</v>
      </c>
      <c r="E283" s="2">
        <v>0</v>
      </c>
      <c r="F283" s="1">
        <v>24.2</v>
      </c>
      <c r="G283" s="1" t="s">
        <v>45</v>
      </c>
      <c r="H283" s="1">
        <f t="shared" si="4"/>
        <v>0</v>
      </c>
      <c r="I283" s="1" t="s">
        <v>22</v>
      </c>
      <c r="J283" s="1" t="s">
        <v>0</v>
      </c>
    </row>
    <row r="284" spans="1:10" x14ac:dyDescent="0.25">
      <c r="A284" s="1">
        <v>2858484</v>
      </c>
      <c r="B284" s="1" t="s">
        <v>424</v>
      </c>
      <c r="C284" s="1" t="s">
        <v>22</v>
      </c>
      <c r="D284" s="1" t="s">
        <v>324</v>
      </c>
      <c r="E284" s="2">
        <v>0</v>
      </c>
      <c r="F284" s="1">
        <v>24.2</v>
      </c>
      <c r="G284" s="1" t="s">
        <v>45</v>
      </c>
      <c r="H284" s="1">
        <f t="shared" si="4"/>
        <v>0</v>
      </c>
      <c r="I284" s="1" t="s">
        <v>22</v>
      </c>
      <c r="J284" s="1" t="s">
        <v>0</v>
      </c>
    </row>
    <row r="285" spans="1:10" ht="30" x14ac:dyDescent="0.25">
      <c r="A285" s="1">
        <v>2858485</v>
      </c>
      <c r="B285" s="1" t="s">
        <v>425</v>
      </c>
      <c r="C285" s="1" t="s">
        <v>22</v>
      </c>
      <c r="D285" s="1" t="s">
        <v>326</v>
      </c>
      <c r="E285" s="2">
        <v>0</v>
      </c>
      <c r="F285" s="1">
        <v>6</v>
      </c>
      <c r="G285" s="1" t="s">
        <v>96</v>
      </c>
      <c r="H285" s="1">
        <f t="shared" si="4"/>
        <v>0</v>
      </c>
      <c r="I285" s="1" t="s">
        <v>22</v>
      </c>
      <c r="J285" s="1" t="s">
        <v>0</v>
      </c>
    </row>
    <row r="286" spans="1:10" ht="30" x14ac:dyDescent="0.25">
      <c r="A286" s="1">
        <v>2858486</v>
      </c>
      <c r="B286" s="1" t="s">
        <v>426</v>
      </c>
      <c r="C286" s="1" t="s">
        <v>22</v>
      </c>
      <c r="D286" s="1" t="s">
        <v>328</v>
      </c>
      <c r="E286" s="2">
        <v>0</v>
      </c>
      <c r="F286" s="1">
        <v>6</v>
      </c>
      <c r="G286" s="1" t="s">
        <v>96</v>
      </c>
      <c r="H286" s="1">
        <f t="shared" si="4"/>
        <v>0</v>
      </c>
      <c r="I286" s="1" t="s">
        <v>22</v>
      </c>
      <c r="J286" s="1" t="s">
        <v>0</v>
      </c>
    </row>
    <row r="287" spans="1:10" x14ac:dyDescent="0.25">
      <c r="A287" s="1">
        <v>2858487</v>
      </c>
      <c r="B287" s="1" t="s">
        <v>427</v>
      </c>
      <c r="C287" s="1">
        <v>9</v>
      </c>
      <c r="D287" s="1" t="s">
        <v>101</v>
      </c>
      <c r="E287" s="1">
        <f>ROUND(H288+H289+H290+H291+H292+H293+H294+H295+H296+H297+H298+H299+H300+H301+H302+H303,2)</f>
        <v>0</v>
      </c>
      <c r="F287" s="1">
        <v>1</v>
      </c>
      <c r="G287" s="1" t="s">
        <v>0</v>
      </c>
      <c r="H287" s="1">
        <f t="shared" si="4"/>
        <v>0</v>
      </c>
      <c r="I287" s="1" t="s">
        <v>22</v>
      </c>
      <c r="J287" s="1" t="s">
        <v>0</v>
      </c>
    </row>
    <row r="288" spans="1:10" ht="30" x14ac:dyDescent="0.25">
      <c r="A288" s="1">
        <v>2858488</v>
      </c>
      <c r="B288" s="1" t="s">
        <v>428</v>
      </c>
      <c r="C288" s="1" t="s">
        <v>22</v>
      </c>
      <c r="D288" s="1" t="s">
        <v>103</v>
      </c>
      <c r="E288" s="2">
        <v>0</v>
      </c>
      <c r="F288" s="1">
        <v>4</v>
      </c>
      <c r="G288" s="1" t="s">
        <v>96</v>
      </c>
      <c r="H288" s="1">
        <f t="shared" si="4"/>
        <v>0</v>
      </c>
      <c r="I288" s="1" t="s">
        <v>22</v>
      </c>
      <c r="J288" s="1" t="s">
        <v>0</v>
      </c>
    </row>
    <row r="289" spans="1:10" ht="30" x14ac:dyDescent="0.25">
      <c r="A289" s="1">
        <v>2858489</v>
      </c>
      <c r="B289" s="1" t="s">
        <v>429</v>
      </c>
      <c r="C289" s="1" t="s">
        <v>22</v>
      </c>
      <c r="D289" s="1" t="s">
        <v>105</v>
      </c>
      <c r="E289" s="2">
        <v>0</v>
      </c>
      <c r="F289" s="1">
        <v>1</v>
      </c>
      <c r="G289" s="1" t="s">
        <v>96</v>
      </c>
      <c r="H289" s="1">
        <f t="shared" si="4"/>
        <v>0</v>
      </c>
      <c r="I289" s="1" t="s">
        <v>22</v>
      </c>
      <c r="J289" s="1" t="s">
        <v>0</v>
      </c>
    </row>
    <row r="290" spans="1:10" ht="30" x14ac:dyDescent="0.25">
      <c r="A290" s="1">
        <v>2858490</v>
      </c>
      <c r="B290" s="1" t="s">
        <v>430</v>
      </c>
      <c r="C290" s="1" t="s">
        <v>22</v>
      </c>
      <c r="D290" s="1" t="s">
        <v>431</v>
      </c>
      <c r="E290" s="2">
        <v>0</v>
      </c>
      <c r="F290" s="1">
        <v>1</v>
      </c>
      <c r="G290" s="1" t="s">
        <v>96</v>
      </c>
      <c r="H290" s="1">
        <f t="shared" si="4"/>
        <v>0</v>
      </c>
      <c r="I290" s="1" t="s">
        <v>22</v>
      </c>
      <c r="J290" s="1" t="s">
        <v>0</v>
      </c>
    </row>
    <row r="291" spans="1:10" ht="45" x14ac:dyDescent="0.25">
      <c r="A291" s="1">
        <v>2858491</v>
      </c>
      <c r="B291" s="1" t="s">
        <v>432</v>
      </c>
      <c r="C291" s="1" t="s">
        <v>22</v>
      </c>
      <c r="D291" s="1" t="s">
        <v>433</v>
      </c>
      <c r="E291" s="2">
        <v>0</v>
      </c>
      <c r="F291" s="1">
        <v>1</v>
      </c>
      <c r="G291" s="1" t="s">
        <v>96</v>
      </c>
      <c r="H291" s="1">
        <f t="shared" si="4"/>
        <v>0</v>
      </c>
      <c r="I291" s="1" t="s">
        <v>22</v>
      </c>
      <c r="J291" s="1" t="s">
        <v>0</v>
      </c>
    </row>
    <row r="292" spans="1:10" ht="45" x14ac:dyDescent="0.25">
      <c r="A292" s="1">
        <v>2858492</v>
      </c>
      <c r="B292" s="1" t="s">
        <v>434</v>
      </c>
      <c r="C292" s="1" t="s">
        <v>22</v>
      </c>
      <c r="D292" s="1" t="s">
        <v>435</v>
      </c>
      <c r="E292" s="2">
        <v>0</v>
      </c>
      <c r="F292" s="1">
        <v>1</v>
      </c>
      <c r="G292" s="1" t="s">
        <v>96</v>
      </c>
      <c r="H292" s="1">
        <f t="shared" si="4"/>
        <v>0</v>
      </c>
      <c r="I292" s="1" t="s">
        <v>22</v>
      </c>
      <c r="J292" s="1" t="s">
        <v>0</v>
      </c>
    </row>
    <row r="293" spans="1:10" ht="45" x14ac:dyDescent="0.25">
      <c r="A293" s="1">
        <v>2858493</v>
      </c>
      <c r="B293" s="1" t="s">
        <v>436</v>
      </c>
      <c r="C293" s="1" t="s">
        <v>22</v>
      </c>
      <c r="D293" s="1" t="s">
        <v>119</v>
      </c>
      <c r="E293" s="2">
        <v>0</v>
      </c>
      <c r="F293" s="1">
        <v>583.79999999999995</v>
      </c>
      <c r="G293" s="1" t="s">
        <v>45</v>
      </c>
      <c r="H293" s="1">
        <f t="shared" si="4"/>
        <v>0</v>
      </c>
      <c r="I293" s="1" t="s">
        <v>22</v>
      </c>
      <c r="J293" s="1" t="s">
        <v>0</v>
      </c>
    </row>
    <row r="294" spans="1:10" ht="30" x14ac:dyDescent="0.25">
      <c r="A294" s="1">
        <v>2858494</v>
      </c>
      <c r="B294" s="1" t="s">
        <v>437</v>
      </c>
      <c r="C294" s="1" t="s">
        <v>22</v>
      </c>
      <c r="D294" s="1" t="s">
        <v>121</v>
      </c>
      <c r="E294" s="2">
        <v>0</v>
      </c>
      <c r="F294" s="1">
        <v>1768.914</v>
      </c>
      <c r="G294" s="1" t="s">
        <v>96</v>
      </c>
      <c r="H294" s="1">
        <f t="shared" si="4"/>
        <v>0</v>
      </c>
      <c r="I294" s="1" t="s">
        <v>22</v>
      </c>
      <c r="J294" s="1" t="s">
        <v>122</v>
      </c>
    </row>
    <row r="295" spans="1:10" ht="30" x14ac:dyDescent="0.25">
      <c r="A295" s="1">
        <v>2858495</v>
      </c>
      <c r="B295" s="1" t="s">
        <v>438</v>
      </c>
      <c r="C295" s="1" t="s">
        <v>22</v>
      </c>
      <c r="D295" s="1" t="s">
        <v>337</v>
      </c>
      <c r="E295" s="2">
        <v>0</v>
      </c>
      <c r="F295" s="1">
        <v>1</v>
      </c>
      <c r="G295" s="1" t="s">
        <v>96</v>
      </c>
      <c r="H295" s="1">
        <f t="shared" si="4"/>
        <v>0</v>
      </c>
      <c r="I295" s="1" t="s">
        <v>22</v>
      </c>
      <c r="J295" s="1" t="s">
        <v>0</v>
      </c>
    </row>
    <row r="296" spans="1:10" ht="30" x14ac:dyDescent="0.25">
      <c r="A296" s="1">
        <v>2858496</v>
      </c>
      <c r="B296" s="1" t="s">
        <v>439</v>
      </c>
      <c r="C296" s="1" t="s">
        <v>22</v>
      </c>
      <c r="D296" s="1" t="s">
        <v>339</v>
      </c>
      <c r="E296" s="2">
        <v>0</v>
      </c>
      <c r="F296" s="1">
        <v>8</v>
      </c>
      <c r="G296" s="1" t="s">
        <v>45</v>
      </c>
      <c r="H296" s="1">
        <f t="shared" si="4"/>
        <v>0</v>
      </c>
      <c r="I296" s="1" t="s">
        <v>22</v>
      </c>
      <c r="J296" s="1" t="s">
        <v>0</v>
      </c>
    </row>
    <row r="297" spans="1:10" ht="30" x14ac:dyDescent="0.25">
      <c r="A297" s="1">
        <v>2858497</v>
      </c>
      <c r="B297" s="1" t="s">
        <v>440</v>
      </c>
      <c r="C297" s="1" t="s">
        <v>22</v>
      </c>
      <c r="D297" s="1" t="s">
        <v>341</v>
      </c>
      <c r="E297" s="2">
        <v>0</v>
      </c>
      <c r="F297" s="1">
        <v>2</v>
      </c>
      <c r="G297" s="1" t="s">
        <v>96</v>
      </c>
      <c r="H297" s="1">
        <f t="shared" si="4"/>
        <v>0</v>
      </c>
      <c r="I297" s="1" t="s">
        <v>22</v>
      </c>
      <c r="J297" s="1" t="s">
        <v>0</v>
      </c>
    </row>
    <row r="298" spans="1:10" ht="30" x14ac:dyDescent="0.25">
      <c r="A298" s="1">
        <v>2858498</v>
      </c>
      <c r="B298" s="1" t="s">
        <v>441</v>
      </c>
      <c r="C298" s="1" t="s">
        <v>22</v>
      </c>
      <c r="D298" s="1" t="s">
        <v>127</v>
      </c>
      <c r="E298" s="2">
        <v>0</v>
      </c>
      <c r="F298" s="1">
        <v>248.83500000000001</v>
      </c>
      <c r="G298" s="1" t="s">
        <v>126</v>
      </c>
      <c r="H298" s="1">
        <f t="shared" si="4"/>
        <v>0</v>
      </c>
      <c r="I298" s="1" t="s">
        <v>22</v>
      </c>
      <c r="J298" s="1" t="s">
        <v>0</v>
      </c>
    </row>
    <row r="299" spans="1:10" ht="30" x14ac:dyDescent="0.25">
      <c r="A299" s="1">
        <v>2858499</v>
      </c>
      <c r="B299" s="1" t="s">
        <v>442</v>
      </c>
      <c r="C299" s="1" t="s">
        <v>22</v>
      </c>
      <c r="D299" s="1" t="s">
        <v>129</v>
      </c>
      <c r="E299" s="2">
        <v>0</v>
      </c>
      <c r="F299" s="1">
        <v>248.83500000000001</v>
      </c>
      <c r="G299" s="1" t="s">
        <v>126</v>
      </c>
      <c r="H299" s="1">
        <f t="shared" si="4"/>
        <v>0</v>
      </c>
      <c r="I299" s="1" t="s">
        <v>22</v>
      </c>
      <c r="J299" s="1" t="s">
        <v>0</v>
      </c>
    </row>
    <row r="300" spans="1:10" ht="30" x14ac:dyDescent="0.25">
      <c r="A300" s="1">
        <v>2858500</v>
      </c>
      <c r="B300" s="1" t="s">
        <v>443</v>
      </c>
      <c r="C300" s="1" t="s">
        <v>22</v>
      </c>
      <c r="D300" s="1" t="s">
        <v>131</v>
      </c>
      <c r="E300" s="2">
        <v>0</v>
      </c>
      <c r="F300" s="1">
        <v>1.875</v>
      </c>
      <c r="G300" s="1" t="s">
        <v>126</v>
      </c>
      <c r="H300" s="1">
        <f t="shared" si="4"/>
        <v>0</v>
      </c>
      <c r="I300" s="1" t="s">
        <v>22</v>
      </c>
      <c r="J300" s="1" t="s">
        <v>0</v>
      </c>
    </row>
    <row r="301" spans="1:10" ht="30" x14ac:dyDescent="0.25">
      <c r="A301" s="1">
        <v>2858501</v>
      </c>
      <c r="B301" s="1" t="s">
        <v>444</v>
      </c>
      <c r="C301" s="1" t="s">
        <v>22</v>
      </c>
      <c r="D301" s="1" t="s">
        <v>133</v>
      </c>
      <c r="E301" s="2">
        <v>0</v>
      </c>
      <c r="F301" s="1">
        <v>75.459999999999994</v>
      </c>
      <c r="G301" s="1" t="s">
        <v>126</v>
      </c>
      <c r="H301" s="1">
        <f t="shared" si="4"/>
        <v>0</v>
      </c>
      <c r="I301" s="1" t="s">
        <v>22</v>
      </c>
      <c r="J301" s="1" t="s">
        <v>0</v>
      </c>
    </row>
    <row r="302" spans="1:10" ht="30" x14ac:dyDescent="0.25">
      <c r="A302" s="1">
        <v>2858502</v>
      </c>
      <c r="B302" s="1" t="s">
        <v>445</v>
      </c>
      <c r="C302" s="1" t="s">
        <v>22</v>
      </c>
      <c r="D302" s="1" t="s">
        <v>135</v>
      </c>
      <c r="E302" s="2">
        <v>0</v>
      </c>
      <c r="F302" s="1">
        <v>171.5</v>
      </c>
      <c r="G302" s="1" t="s">
        <v>126</v>
      </c>
      <c r="H302" s="1">
        <f t="shared" si="4"/>
        <v>0</v>
      </c>
      <c r="I302" s="1" t="s">
        <v>22</v>
      </c>
      <c r="J302" s="1" t="s">
        <v>0</v>
      </c>
    </row>
    <row r="303" spans="1:10" ht="30" x14ac:dyDescent="0.25">
      <c r="A303" s="1">
        <v>2858503</v>
      </c>
      <c r="B303" s="1" t="s">
        <v>446</v>
      </c>
      <c r="C303" s="1" t="s">
        <v>22</v>
      </c>
      <c r="D303" s="1" t="s">
        <v>137</v>
      </c>
      <c r="E303" s="2">
        <v>0</v>
      </c>
      <c r="F303" s="1">
        <v>248.83500000000001</v>
      </c>
      <c r="G303" s="1" t="s">
        <v>126</v>
      </c>
      <c r="H303" s="1">
        <f t="shared" si="4"/>
        <v>0</v>
      </c>
      <c r="I303" s="1" t="s">
        <v>22</v>
      </c>
      <c r="J303" s="1" t="s">
        <v>0</v>
      </c>
    </row>
    <row r="304" spans="1:10" x14ac:dyDescent="0.25">
      <c r="A304" s="1">
        <v>2858504</v>
      </c>
      <c r="B304" s="1" t="s">
        <v>447</v>
      </c>
      <c r="C304" s="1">
        <v>99</v>
      </c>
      <c r="D304" s="1" t="s">
        <v>139</v>
      </c>
      <c r="E304" s="1">
        <f>ROUND(H305,2)</f>
        <v>0</v>
      </c>
      <c r="F304" s="1">
        <v>1</v>
      </c>
      <c r="G304" s="1" t="s">
        <v>0</v>
      </c>
      <c r="H304" s="1">
        <f t="shared" si="4"/>
        <v>0</v>
      </c>
      <c r="I304" s="1" t="s">
        <v>22</v>
      </c>
      <c r="J304" s="1" t="s">
        <v>0</v>
      </c>
    </row>
    <row r="305" spans="1:10" ht="30" x14ac:dyDescent="0.25">
      <c r="A305" s="1">
        <v>2858505</v>
      </c>
      <c r="B305" s="1" t="s">
        <v>448</v>
      </c>
      <c r="C305" s="1" t="s">
        <v>22</v>
      </c>
      <c r="D305" s="1" t="s">
        <v>141</v>
      </c>
      <c r="E305" s="2">
        <v>0</v>
      </c>
      <c r="F305" s="1">
        <v>4937.1130000000003</v>
      </c>
      <c r="G305" s="1" t="s">
        <v>126</v>
      </c>
      <c r="H305" s="1">
        <f t="shared" si="4"/>
        <v>0</v>
      </c>
      <c r="I305" s="1" t="s">
        <v>22</v>
      </c>
      <c r="J305" s="1" t="s">
        <v>0</v>
      </c>
    </row>
    <row r="306" spans="1:10" x14ac:dyDescent="0.25">
      <c r="A306" s="1">
        <v>2858506</v>
      </c>
      <c r="B306" s="1" t="s">
        <v>449</v>
      </c>
      <c r="C306" s="1" t="s">
        <v>22</v>
      </c>
      <c r="D306" s="1" t="s">
        <v>390</v>
      </c>
      <c r="E306" s="1">
        <f>ROUND(H307,2)</f>
        <v>0</v>
      </c>
      <c r="F306" s="1">
        <v>1</v>
      </c>
      <c r="G306" s="1" t="s">
        <v>0</v>
      </c>
      <c r="H306" s="1">
        <f t="shared" si="4"/>
        <v>0</v>
      </c>
      <c r="I306" s="1" t="s">
        <v>22</v>
      </c>
      <c r="J306" s="1" t="s">
        <v>0</v>
      </c>
    </row>
    <row r="307" spans="1:10" x14ac:dyDescent="0.25">
      <c r="A307" s="1">
        <v>2858507</v>
      </c>
      <c r="B307" s="1" t="s">
        <v>450</v>
      </c>
      <c r="C307" s="1" t="s">
        <v>31</v>
      </c>
      <c r="D307" s="1" t="s">
        <v>32</v>
      </c>
      <c r="E307" s="1">
        <f>ROUND(H308+H322+H327+H330,2)</f>
        <v>0</v>
      </c>
      <c r="F307" s="1">
        <v>1</v>
      </c>
      <c r="G307" s="1" t="s">
        <v>0</v>
      </c>
      <c r="H307" s="1">
        <f t="shared" si="4"/>
        <v>0</v>
      </c>
      <c r="I307" s="1" t="s">
        <v>22</v>
      </c>
      <c r="J307" s="1" t="s">
        <v>0</v>
      </c>
    </row>
    <row r="308" spans="1:10" x14ac:dyDescent="0.25">
      <c r="A308" s="1">
        <v>2858508</v>
      </c>
      <c r="B308" s="1" t="s">
        <v>451</v>
      </c>
      <c r="C308" s="1">
        <v>1</v>
      </c>
      <c r="D308" s="1" t="s">
        <v>34</v>
      </c>
      <c r="E308" s="1">
        <f>ROUND(H309+H310+H311+H312+H313+H314+H315+H316+H317+H318+H319+H320+H321,2)</f>
        <v>0</v>
      </c>
      <c r="F308" s="1">
        <v>1</v>
      </c>
      <c r="G308" s="1" t="s">
        <v>0</v>
      </c>
      <c r="H308" s="1">
        <f t="shared" si="4"/>
        <v>0</v>
      </c>
      <c r="I308" s="1" t="s">
        <v>22</v>
      </c>
      <c r="J308" s="1" t="s">
        <v>0</v>
      </c>
    </row>
    <row r="309" spans="1:10" ht="30" x14ac:dyDescent="0.25">
      <c r="A309" s="1">
        <v>2858509</v>
      </c>
      <c r="B309" s="1" t="s">
        <v>452</v>
      </c>
      <c r="C309" s="1" t="s">
        <v>22</v>
      </c>
      <c r="D309" s="1" t="s">
        <v>147</v>
      </c>
      <c r="E309" s="2">
        <v>0</v>
      </c>
      <c r="F309" s="1">
        <v>193.4</v>
      </c>
      <c r="G309" s="1" t="s">
        <v>48</v>
      </c>
      <c r="H309" s="1">
        <f t="shared" si="4"/>
        <v>0</v>
      </c>
      <c r="I309" s="1" t="s">
        <v>22</v>
      </c>
      <c r="J309" s="1" t="s">
        <v>0</v>
      </c>
    </row>
    <row r="310" spans="1:10" x14ac:dyDescent="0.25">
      <c r="A310" s="1">
        <v>2858510</v>
      </c>
      <c r="B310" s="1" t="s">
        <v>453</v>
      </c>
      <c r="C310" s="1" t="s">
        <v>22</v>
      </c>
      <c r="D310" s="1" t="s">
        <v>149</v>
      </c>
      <c r="E310" s="2">
        <v>0</v>
      </c>
      <c r="F310" s="1">
        <v>81.8</v>
      </c>
      <c r="G310" s="1" t="s">
        <v>48</v>
      </c>
      <c r="H310" s="1">
        <f t="shared" si="4"/>
        <v>0</v>
      </c>
      <c r="I310" s="1" t="s">
        <v>22</v>
      </c>
      <c r="J310" s="1" t="s">
        <v>0</v>
      </c>
    </row>
    <row r="311" spans="1:10" ht="30" x14ac:dyDescent="0.25">
      <c r="A311" s="1">
        <v>2858511</v>
      </c>
      <c r="B311" s="1" t="s">
        <v>454</v>
      </c>
      <c r="C311" s="1" t="s">
        <v>22</v>
      </c>
      <c r="D311" s="1" t="s">
        <v>151</v>
      </c>
      <c r="E311" s="2">
        <v>0</v>
      </c>
      <c r="F311" s="1">
        <v>81.8</v>
      </c>
      <c r="G311" s="1" t="s">
        <v>48</v>
      </c>
      <c r="H311" s="1">
        <f t="shared" si="4"/>
        <v>0</v>
      </c>
      <c r="I311" s="1" t="s">
        <v>22</v>
      </c>
      <c r="J311" s="1" t="s">
        <v>0</v>
      </c>
    </row>
    <row r="312" spans="1:10" ht="30" x14ac:dyDescent="0.25">
      <c r="A312" s="1">
        <v>2858512</v>
      </c>
      <c r="B312" s="1" t="s">
        <v>455</v>
      </c>
      <c r="C312" s="1" t="s">
        <v>22</v>
      </c>
      <c r="D312" s="1" t="s">
        <v>153</v>
      </c>
      <c r="E312" s="2">
        <v>0</v>
      </c>
      <c r="F312" s="1">
        <v>36</v>
      </c>
      <c r="G312" s="1" t="s">
        <v>48</v>
      </c>
      <c r="H312" s="1">
        <f t="shared" si="4"/>
        <v>0</v>
      </c>
      <c r="I312" s="1" t="s">
        <v>22</v>
      </c>
      <c r="J312" s="1" t="s">
        <v>0</v>
      </c>
    </row>
    <row r="313" spans="1:10" ht="30" x14ac:dyDescent="0.25">
      <c r="A313" s="1">
        <v>2858513</v>
      </c>
      <c r="B313" s="1" t="s">
        <v>456</v>
      </c>
      <c r="C313" s="1" t="s">
        <v>22</v>
      </c>
      <c r="D313" s="1" t="s">
        <v>155</v>
      </c>
      <c r="E313" s="2">
        <v>0</v>
      </c>
      <c r="F313" s="1">
        <v>36</v>
      </c>
      <c r="G313" s="1" t="s">
        <v>48</v>
      </c>
      <c r="H313" s="1">
        <f t="shared" si="4"/>
        <v>0</v>
      </c>
      <c r="I313" s="1" t="s">
        <v>22</v>
      </c>
      <c r="J313" s="1" t="s">
        <v>0</v>
      </c>
    </row>
    <row r="314" spans="1:10" ht="30" x14ac:dyDescent="0.25">
      <c r="A314" s="1">
        <v>2858514</v>
      </c>
      <c r="B314" s="1" t="s">
        <v>457</v>
      </c>
      <c r="C314" s="1" t="s">
        <v>22</v>
      </c>
      <c r="D314" s="1" t="s">
        <v>59</v>
      </c>
      <c r="E314" s="2">
        <v>0</v>
      </c>
      <c r="F314" s="1">
        <v>234.4</v>
      </c>
      <c r="G314" s="1" t="s">
        <v>48</v>
      </c>
      <c r="H314" s="1">
        <f t="shared" si="4"/>
        <v>0</v>
      </c>
      <c r="I314" s="1" t="s">
        <v>22</v>
      </c>
      <c r="J314" s="1" t="s">
        <v>0</v>
      </c>
    </row>
    <row r="315" spans="1:10" ht="30" x14ac:dyDescent="0.25">
      <c r="A315" s="1">
        <v>2858515</v>
      </c>
      <c r="B315" s="1" t="s">
        <v>458</v>
      </c>
      <c r="C315" s="1" t="s">
        <v>22</v>
      </c>
      <c r="D315" s="1" t="s">
        <v>61</v>
      </c>
      <c r="E315" s="2">
        <v>0</v>
      </c>
      <c r="F315" s="1">
        <v>234.4</v>
      </c>
      <c r="G315" s="1" t="s">
        <v>48</v>
      </c>
      <c r="H315" s="1">
        <f t="shared" si="4"/>
        <v>0</v>
      </c>
      <c r="I315" s="1" t="s">
        <v>22</v>
      </c>
      <c r="J315" s="1" t="s">
        <v>0</v>
      </c>
    </row>
    <row r="316" spans="1:10" ht="30" x14ac:dyDescent="0.25">
      <c r="A316" s="1">
        <v>2858516</v>
      </c>
      <c r="B316" s="1" t="s">
        <v>459</v>
      </c>
      <c r="C316" s="1" t="s">
        <v>22</v>
      </c>
      <c r="D316" s="1" t="s">
        <v>63</v>
      </c>
      <c r="E316" s="2">
        <v>0</v>
      </c>
      <c r="F316" s="1">
        <v>117.8</v>
      </c>
      <c r="G316" s="1" t="s">
        <v>48</v>
      </c>
      <c r="H316" s="1">
        <f t="shared" si="4"/>
        <v>0</v>
      </c>
      <c r="I316" s="1" t="s">
        <v>22</v>
      </c>
      <c r="J316" s="1" t="s">
        <v>0</v>
      </c>
    </row>
    <row r="317" spans="1:10" x14ac:dyDescent="0.25">
      <c r="A317" s="1">
        <v>2858517</v>
      </c>
      <c r="B317" s="1" t="s">
        <v>460</v>
      </c>
      <c r="C317" s="1" t="s">
        <v>22</v>
      </c>
      <c r="D317" s="1" t="s">
        <v>65</v>
      </c>
      <c r="E317" s="2">
        <v>0</v>
      </c>
      <c r="F317" s="1">
        <v>152.6</v>
      </c>
      <c r="G317" s="1" t="s">
        <v>48</v>
      </c>
      <c r="H317" s="1">
        <f t="shared" si="4"/>
        <v>0</v>
      </c>
      <c r="I317" s="1" t="s">
        <v>22</v>
      </c>
      <c r="J317" s="1" t="s">
        <v>0</v>
      </c>
    </row>
    <row r="318" spans="1:10" x14ac:dyDescent="0.25">
      <c r="A318" s="1">
        <v>2858518</v>
      </c>
      <c r="B318" s="1" t="s">
        <v>461</v>
      </c>
      <c r="C318" s="1" t="s">
        <v>22</v>
      </c>
      <c r="D318" s="1" t="s">
        <v>67</v>
      </c>
      <c r="E318" s="2">
        <v>0</v>
      </c>
      <c r="F318" s="1">
        <v>408</v>
      </c>
      <c r="G318" s="1" t="s">
        <v>36</v>
      </c>
      <c r="H318" s="1">
        <f t="shared" si="4"/>
        <v>0</v>
      </c>
      <c r="I318" s="1" t="s">
        <v>22</v>
      </c>
      <c r="J318" s="1" t="s">
        <v>0</v>
      </c>
    </row>
    <row r="319" spans="1:10" x14ac:dyDescent="0.25">
      <c r="A319" s="1">
        <v>2858519</v>
      </c>
      <c r="B319" s="1" t="s">
        <v>462</v>
      </c>
      <c r="C319" s="1" t="s">
        <v>22</v>
      </c>
      <c r="D319" s="1" t="s">
        <v>70</v>
      </c>
      <c r="E319" s="2">
        <v>0</v>
      </c>
      <c r="F319" s="1">
        <v>12.606999999999999</v>
      </c>
      <c r="G319" s="1" t="s">
        <v>69</v>
      </c>
      <c r="H319" s="1">
        <f t="shared" si="4"/>
        <v>0</v>
      </c>
      <c r="I319" s="1" t="s">
        <v>22</v>
      </c>
      <c r="J319" s="1" t="s">
        <v>0</v>
      </c>
    </row>
    <row r="320" spans="1:10" x14ac:dyDescent="0.25">
      <c r="A320" s="1">
        <v>2858520</v>
      </c>
      <c r="B320" s="1" t="s">
        <v>463</v>
      </c>
      <c r="C320" s="1" t="s">
        <v>22</v>
      </c>
      <c r="D320" s="1" t="s">
        <v>72</v>
      </c>
      <c r="E320" s="2">
        <v>0</v>
      </c>
      <c r="F320" s="1">
        <v>755.7</v>
      </c>
      <c r="G320" s="1" t="s">
        <v>36</v>
      </c>
      <c r="H320" s="1">
        <f t="shared" si="4"/>
        <v>0</v>
      </c>
      <c r="I320" s="1" t="s">
        <v>22</v>
      </c>
      <c r="J320" s="1" t="s">
        <v>0</v>
      </c>
    </row>
    <row r="321" spans="1:10" ht="30" x14ac:dyDescent="0.25">
      <c r="A321" s="1">
        <v>2858521</v>
      </c>
      <c r="B321" s="1" t="s">
        <v>464</v>
      </c>
      <c r="C321" s="1" t="s">
        <v>22</v>
      </c>
      <c r="D321" s="1" t="s">
        <v>74</v>
      </c>
      <c r="E321" s="2">
        <v>0</v>
      </c>
      <c r="F321" s="1">
        <v>408</v>
      </c>
      <c r="G321" s="1" t="s">
        <v>36</v>
      </c>
      <c r="H321" s="1">
        <f t="shared" si="4"/>
        <v>0</v>
      </c>
      <c r="I321" s="1" t="s">
        <v>22</v>
      </c>
      <c r="J321" s="1" t="s">
        <v>0</v>
      </c>
    </row>
    <row r="322" spans="1:10" x14ac:dyDescent="0.25">
      <c r="A322" s="1">
        <v>2858522</v>
      </c>
      <c r="B322" s="1" t="s">
        <v>465</v>
      </c>
      <c r="C322" s="1">
        <v>5</v>
      </c>
      <c r="D322" s="1" t="s">
        <v>82</v>
      </c>
      <c r="E322" s="1">
        <f>ROUND(H323+H324+H325+H326,2)</f>
        <v>0</v>
      </c>
      <c r="F322" s="1">
        <v>1</v>
      </c>
      <c r="G322" s="1" t="s">
        <v>0</v>
      </c>
      <c r="H322" s="1">
        <f t="shared" si="4"/>
        <v>0</v>
      </c>
      <c r="I322" s="1" t="s">
        <v>22</v>
      </c>
      <c r="J322" s="1" t="s">
        <v>0</v>
      </c>
    </row>
    <row r="323" spans="1:10" ht="30" x14ac:dyDescent="0.25">
      <c r="A323" s="1">
        <v>2858523</v>
      </c>
      <c r="B323" s="1" t="s">
        <v>466</v>
      </c>
      <c r="C323" s="1" t="s">
        <v>22</v>
      </c>
      <c r="D323" s="1" t="s">
        <v>168</v>
      </c>
      <c r="E323" s="2">
        <v>0</v>
      </c>
      <c r="F323" s="1">
        <v>755.7</v>
      </c>
      <c r="G323" s="1" t="s">
        <v>36</v>
      </c>
      <c r="H323" s="1">
        <f t="shared" ref="H323:H331" si="5">IF(ISNUMBER(VALUE(E323)),ROUND(SUM(ROUND(E323,2)*F323),2),"N")</f>
        <v>0</v>
      </c>
      <c r="I323" s="1" t="s">
        <v>22</v>
      </c>
      <c r="J323" s="1" t="s">
        <v>0</v>
      </c>
    </row>
    <row r="324" spans="1:10" ht="30" x14ac:dyDescent="0.25">
      <c r="A324" s="1">
        <v>2858524</v>
      </c>
      <c r="B324" s="1" t="s">
        <v>467</v>
      </c>
      <c r="C324" s="1" t="s">
        <v>22</v>
      </c>
      <c r="D324" s="1" t="s">
        <v>170</v>
      </c>
      <c r="E324" s="2">
        <v>0</v>
      </c>
      <c r="F324" s="1">
        <v>755.7</v>
      </c>
      <c r="G324" s="1" t="s">
        <v>36</v>
      </c>
      <c r="H324" s="1">
        <f t="shared" si="5"/>
        <v>0</v>
      </c>
      <c r="I324" s="1" t="s">
        <v>22</v>
      </c>
      <c r="J324" s="1" t="s">
        <v>0</v>
      </c>
    </row>
    <row r="325" spans="1:10" ht="45" x14ac:dyDescent="0.25">
      <c r="A325" s="1">
        <v>2858525</v>
      </c>
      <c r="B325" s="1" t="s">
        <v>468</v>
      </c>
      <c r="C325" s="1" t="s">
        <v>22</v>
      </c>
      <c r="D325" s="1" t="s">
        <v>172</v>
      </c>
      <c r="E325" s="2">
        <v>0</v>
      </c>
      <c r="F325" s="1">
        <v>755.7</v>
      </c>
      <c r="G325" s="1" t="s">
        <v>36</v>
      </c>
      <c r="H325" s="1">
        <f t="shared" si="5"/>
        <v>0</v>
      </c>
      <c r="I325" s="1" t="s">
        <v>22</v>
      </c>
      <c r="J325" s="1" t="s">
        <v>0</v>
      </c>
    </row>
    <row r="326" spans="1:10" ht="30" x14ac:dyDescent="0.25">
      <c r="A326" s="1">
        <v>2858526</v>
      </c>
      <c r="B326" s="1" t="s">
        <v>469</v>
      </c>
      <c r="C326" s="1" t="s">
        <v>22</v>
      </c>
      <c r="D326" s="1" t="s">
        <v>174</v>
      </c>
      <c r="E326" s="2">
        <v>0</v>
      </c>
      <c r="F326" s="1">
        <v>770.81399999999996</v>
      </c>
      <c r="G326" s="1" t="s">
        <v>36</v>
      </c>
      <c r="H326" s="1">
        <f t="shared" si="5"/>
        <v>0</v>
      </c>
      <c r="I326" s="1" t="s">
        <v>22</v>
      </c>
      <c r="J326" s="1" t="s">
        <v>175</v>
      </c>
    </row>
    <row r="327" spans="1:10" x14ac:dyDescent="0.25">
      <c r="A327" s="1">
        <v>2858527</v>
      </c>
      <c r="B327" s="1" t="s">
        <v>470</v>
      </c>
      <c r="C327" s="1">
        <v>9</v>
      </c>
      <c r="D327" s="1" t="s">
        <v>101</v>
      </c>
      <c r="E327" s="1">
        <f>ROUND(H328+H329,2)</f>
        <v>0</v>
      </c>
      <c r="F327" s="1">
        <v>1</v>
      </c>
      <c r="G327" s="1" t="s">
        <v>0</v>
      </c>
      <c r="H327" s="1">
        <f t="shared" si="5"/>
        <v>0</v>
      </c>
      <c r="I327" s="1" t="s">
        <v>22</v>
      </c>
      <c r="J327" s="1" t="s">
        <v>0</v>
      </c>
    </row>
    <row r="328" spans="1:10" ht="45" x14ac:dyDescent="0.25">
      <c r="A328" s="1">
        <v>2858528</v>
      </c>
      <c r="B328" s="1" t="s">
        <v>471</v>
      </c>
      <c r="C328" s="1" t="s">
        <v>22</v>
      </c>
      <c r="D328" s="1" t="s">
        <v>115</v>
      </c>
      <c r="E328" s="2">
        <v>0</v>
      </c>
      <c r="F328" s="1">
        <v>583.79999999999995</v>
      </c>
      <c r="G328" s="1" t="s">
        <v>45</v>
      </c>
      <c r="H328" s="1">
        <f t="shared" si="5"/>
        <v>0</v>
      </c>
      <c r="I328" s="1" t="s">
        <v>22</v>
      </c>
      <c r="J328" s="1" t="s">
        <v>0</v>
      </c>
    </row>
    <row r="329" spans="1:10" x14ac:dyDescent="0.25">
      <c r="A329" s="1">
        <v>2858529</v>
      </c>
      <c r="B329" s="1" t="s">
        <v>472</v>
      </c>
      <c r="C329" s="1" t="s">
        <v>22</v>
      </c>
      <c r="D329" s="1" t="s">
        <v>117</v>
      </c>
      <c r="E329" s="2">
        <v>0</v>
      </c>
      <c r="F329" s="1">
        <v>1179.2760000000001</v>
      </c>
      <c r="G329" s="1" t="s">
        <v>96</v>
      </c>
      <c r="H329" s="1">
        <f t="shared" si="5"/>
        <v>0</v>
      </c>
      <c r="I329" s="1" t="s">
        <v>22</v>
      </c>
      <c r="J329" s="1" t="s">
        <v>0</v>
      </c>
    </row>
    <row r="330" spans="1:10" x14ac:dyDescent="0.25">
      <c r="A330" s="1">
        <v>2858530</v>
      </c>
      <c r="B330" s="1" t="s">
        <v>473</v>
      </c>
      <c r="C330" s="1">
        <v>99</v>
      </c>
      <c r="D330" s="1" t="s">
        <v>139</v>
      </c>
      <c r="E330" s="1">
        <f>ROUND(H331,2)</f>
        <v>0</v>
      </c>
      <c r="F330" s="1">
        <v>1</v>
      </c>
      <c r="G330" s="1" t="s">
        <v>0</v>
      </c>
      <c r="H330" s="1">
        <f t="shared" si="5"/>
        <v>0</v>
      </c>
      <c r="I330" s="1" t="s">
        <v>22</v>
      </c>
      <c r="J330" s="1" t="s">
        <v>0</v>
      </c>
    </row>
    <row r="331" spans="1:10" ht="30" x14ac:dyDescent="0.25">
      <c r="A331" s="1">
        <v>2858531</v>
      </c>
      <c r="B331" s="1" t="s">
        <v>474</v>
      </c>
      <c r="C331" s="1" t="s">
        <v>22</v>
      </c>
      <c r="D331" s="1" t="s">
        <v>181</v>
      </c>
      <c r="E331" s="2">
        <v>0</v>
      </c>
      <c r="F331" s="1">
        <v>691.26099999999997</v>
      </c>
      <c r="G331" s="1" t="s">
        <v>126</v>
      </c>
      <c r="H331" s="1">
        <f t="shared" si="5"/>
        <v>0</v>
      </c>
      <c r="I331" s="1" t="s">
        <v>22</v>
      </c>
      <c r="J331" s="1" t="s">
        <v>0</v>
      </c>
    </row>
    <row r="332" spans="1:10" ht="0" hidden="1" customHeight="1" x14ac:dyDescent="0.25">
      <c r="A332" s="1">
        <v>2858204</v>
      </c>
      <c r="B332" s="1" t="s">
        <v>475</v>
      </c>
      <c r="C332" s="1" t="s">
        <v>22</v>
      </c>
      <c r="D332" s="1" t="s">
        <v>477</v>
      </c>
      <c r="E332" s="2">
        <v>0</v>
      </c>
      <c r="F332" s="1">
        <v>1</v>
      </c>
      <c r="G332" s="1" t="s">
        <v>476</v>
      </c>
      <c r="H332" s="1">
        <f>IF(ISNUMBER(VALUE(E332)),ROUND(SUM(ROUND(E332,0)*F332),0),"N")</f>
        <v>0</v>
      </c>
      <c r="I332" s="1" t="s">
        <v>22</v>
      </c>
      <c r="J332" s="1" t="s">
        <v>0</v>
      </c>
    </row>
  </sheetData>
  <sheetProtection algorithmName="SHA-512" hashValue="+Qwt31jLF0IhzFQJwWa9bvJY6r9krtlf3hJmKCSxoUCKDbkXdkYd7CAO5ZKYCHc4upV945l1dQiad5KKeyswBA==" saltValue="4mTGbaKNzIvq8uDku4IOWQ==" spinCount="100000" sheet="1" objects="1" scenarios="1"/>
  <pageMargins left="0.7" right="0.7" top="0.75" bottom="0.75" header="0.3" footer="0.3"/>
  <pageSetup paperSize="9" scale="7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1D246B44-F688-4089-96A3-EB70999FD64F}"/>
</file>

<file path=customXml/itemProps2.xml><?xml version="1.0" encoding="utf-8"?>
<ds:datastoreItem xmlns:ds="http://schemas.openxmlformats.org/officeDocument/2006/customXml" ds:itemID="{AEC83752-AF7F-42A2-9B49-D5FE35492978}"/>
</file>

<file path=customXml/itemProps3.xml><?xml version="1.0" encoding="utf-8"?>
<ds:datastoreItem xmlns:ds="http://schemas.openxmlformats.org/officeDocument/2006/customXml" ds:itemID="{94D89D8D-5F24-4C29-8D02-BA56A53570A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2026-04-13T11:35:32Z</dcterms:created>
  <dcterms:modified xsi:type="dcterms:W3CDTF">2026-04-13T11:37:54Z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