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hradnikova\Documents\2021\VO\NADLIMITKY\POISTENIE\"/>
    </mc:Choice>
  </mc:AlternateContent>
  <bookViews>
    <workbookView xWindow="0" yWindow="0" windowWidth="28800" windowHeight="12435" firstSheet="1" activeTab="8"/>
  </bookViews>
  <sheets>
    <sheet name="tabuľka č.1" sheetId="1" r:id="rId1"/>
    <sheet name="tabuľka č.2" sheetId="3" r:id="rId2"/>
    <sheet name="tabuľka č.3 a č.4" sheetId="12" r:id="rId3"/>
    <sheet name="sumarizácia ČASŤ 1" sheetId="13" r:id="rId4"/>
    <sheet name="tabuľka č. 1" sheetId="4" r:id="rId5"/>
    <sheet name="tabuľka č. 2" sheetId="9" r:id="rId6"/>
    <sheet name="sumárizácia ČASŤ 2" sheetId="6" r:id="rId7"/>
    <sheet name="Príloha č. 3 - HP" sheetId="10" r:id="rId8"/>
    <sheet name="Príloha č. 4 - PZP" sheetId="7" r:id="rId9"/>
    <sheet name="Hárok1" sheetId="14" r:id="rId10"/>
  </sheets>
  <calcPr calcId="152511"/>
</workbook>
</file>

<file path=xl/calcChain.xml><?xml version="1.0" encoding="utf-8"?>
<calcChain xmlns="http://schemas.openxmlformats.org/spreadsheetml/2006/main">
  <c r="I12" i="9" l="1"/>
  <c r="E5" i="1" l="1"/>
  <c r="I33" i="9" l="1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1" i="9"/>
  <c r="I10" i="9"/>
  <c r="I9" i="9"/>
  <c r="I35" i="9" l="1"/>
  <c r="I37" i="9" s="1"/>
  <c r="C7" i="6" s="1"/>
  <c r="E42" i="1"/>
  <c r="I39" i="9" l="1"/>
  <c r="E27" i="1"/>
  <c r="E9" i="1"/>
  <c r="E10" i="1"/>
  <c r="E43" i="1" l="1"/>
  <c r="E58" i="1"/>
  <c r="E30" i="1" l="1"/>
  <c r="E29" i="1"/>
  <c r="E11" i="1"/>
  <c r="E60" i="1" l="1"/>
  <c r="E59" i="1"/>
  <c r="E61" i="1" l="1"/>
  <c r="E41" i="1"/>
  <c r="E51" i="1" s="1"/>
  <c r="E31" i="1"/>
  <c r="E26" i="1"/>
  <c r="E13" i="1"/>
  <c r="E12" i="1"/>
  <c r="E8" i="1"/>
  <c r="E7" i="1"/>
  <c r="E6" i="1"/>
  <c r="F6" i="4"/>
  <c r="F7" i="4" s="1"/>
  <c r="F11" i="4" s="1"/>
  <c r="C6" i="6" s="1"/>
  <c r="C8" i="6" s="1"/>
  <c r="C9" i="6" s="1"/>
  <c r="F6" i="3"/>
  <c r="F14" i="4" l="1"/>
  <c r="E22" i="1"/>
  <c r="E32" i="1"/>
  <c r="F7" i="3"/>
  <c r="F10" i="3" s="1"/>
  <c r="F14" i="3" l="1"/>
  <c r="C7" i="13"/>
  <c r="E65" i="1"/>
  <c r="E67" i="1" l="1"/>
  <c r="C6" i="13"/>
  <c r="C8" i="13" s="1"/>
  <c r="C9" i="13" s="1"/>
</calcChain>
</file>

<file path=xl/sharedStrings.xml><?xml version="1.0" encoding="utf-8"?>
<sst xmlns="http://schemas.openxmlformats.org/spreadsheetml/2006/main" count="513" uniqueCount="342">
  <si>
    <t xml:space="preserve">Komplexné prípadne združené živelné poistenie </t>
  </si>
  <si>
    <t xml:space="preserve">Predmet poistenia </t>
  </si>
  <si>
    <t xml:space="preserve">Poistná suma </t>
  </si>
  <si>
    <t>Spoluúčasť</t>
  </si>
  <si>
    <t>Odpratávacie, demolačné, demontážne a remontážne náklady</t>
  </si>
  <si>
    <t>náklady posudkového znalca</t>
  </si>
  <si>
    <t>náklady na hľadanie príčiny škody</t>
  </si>
  <si>
    <t>náklady na zemné a výkopové práce</t>
  </si>
  <si>
    <t>náklady spojené s dodatočnými, projektovými a plánovacími prácami</t>
  </si>
  <si>
    <t>náklady na cestovné a ubytovacie náklady pre technikov zo zahraničia aj SR</t>
  </si>
  <si>
    <t>Poistenie pre prípad odcudzenia veci</t>
  </si>
  <si>
    <t>Demolačné, demontážne a remontážne náklady</t>
  </si>
  <si>
    <t>náklady spojené s expresnou a leteckou dopravou z SR a zahraničia</t>
  </si>
  <si>
    <t>Spôsob poistenia</t>
  </si>
  <si>
    <t>Roč.sadzba v %o</t>
  </si>
  <si>
    <t>Ročné poistné v €</t>
  </si>
  <si>
    <t>na I.riziko na novú cenu</t>
  </si>
  <si>
    <t xml:space="preserve">na novú cenu </t>
  </si>
  <si>
    <t>náklady spojené s expresnou a leteckou dopravou z  SR a zahraničia</t>
  </si>
  <si>
    <t>náklady za uniknutú vodu z potrubí /vodné a stočné/</t>
  </si>
  <si>
    <t xml:space="preserve">Umelecké diela a zbierky </t>
  </si>
  <si>
    <t>Poistenie pre prípad poškodenia alebo zničenia skla</t>
  </si>
  <si>
    <t>Poistná suma</t>
  </si>
  <si>
    <t xml:space="preserve">Tabuľka č. 1 </t>
  </si>
  <si>
    <t xml:space="preserve">Poistenie zodpovednosti za škodu </t>
  </si>
  <si>
    <t xml:space="preserve">Roč.sadzba </t>
  </si>
  <si>
    <t>v %o</t>
  </si>
  <si>
    <t>limit plnenia</t>
  </si>
  <si>
    <t xml:space="preserve">ROČNÉ POISTNÉ SPOLU : </t>
  </si>
  <si>
    <t>Havarijné poistenie motových vozidiel</t>
  </si>
  <si>
    <t>Roč.sadzba  v %o</t>
  </si>
  <si>
    <t>nová cena</t>
  </si>
  <si>
    <t xml:space="preserve"> Sumarizácia </t>
  </si>
  <si>
    <t xml:space="preserve"> Ročné poistné  </t>
  </si>
  <si>
    <t xml:space="preserve"> Poistenie majetku  </t>
  </si>
  <si>
    <t xml:space="preserve"> Tabuľka č. 1 </t>
  </si>
  <si>
    <t xml:space="preserve"> Tabuľka č. 2 </t>
  </si>
  <si>
    <t xml:space="preserve"> Havarijné poistenie motorových vozidiel </t>
  </si>
  <si>
    <t>CELKOVÉ ROČNÉ POISTNÉ</t>
  </si>
  <si>
    <t>na časovú cenu</t>
  </si>
  <si>
    <t>Veci zamestnancov, veci žiakov</t>
  </si>
  <si>
    <t>Peniaze, ceniny, cennosti a listinné papiere v trezore a  pokladniach</t>
  </si>
  <si>
    <t>Súbor cudzích vecí, ktoré poistený prevzal na základe zmluvy o prácach alebo výkonoch</t>
  </si>
  <si>
    <t>náklady za nočnú prácu, prácu nadčas, v sobotu a  nedeľu a počas sviatkov, ako aj expresné príplatky</t>
  </si>
  <si>
    <t>Súbor nehnuteľného majetku, stavebné súčasti budov, hál a stavieb vrátane technologického vybavenia budov, hál a stavieb</t>
  </si>
  <si>
    <t>Peniaze, ceniny, cennosti a listinné papiere v pokladniach</t>
  </si>
  <si>
    <t>Preprava peňazí, cenností a cenín</t>
  </si>
  <si>
    <t>Pevne vsadené alebo osadené sklá vypĺňajúce vonkajšie otvory budov/vrátane fólií, nápisov,malieb/</t>
  </si>
  <si>
    <t>Súbor sklenných  pultov, sklenných vitrín, sklenených stien vo vnútri budov</t>
  </si>
  <si>
    <t xml:space="preserve">Svetelné a neónové nápisy alebo reklamy </t>
  </si>
  <si>
    <t>náklady za nočnú prácu, prácu nadčas, cez vikend a počas sviatkov, ako aj expresné príplatky</t>
  </si>
  <si>
    <t>Súbor vlastných a cudzích strojov,pojazdných pracovných strojov,  prístrojov, zariadení, elektroniky a  technického vybavenie budov, hál a stavieb</t>
  </si>
  <si>
    <t xml:space="preserve"> 5%, min. 65,00 € </t>
  </si>
  <si>
    <t xml:space="preserve">Súbor hnut.vecí  vrátane strojov, prístrojov, zariadení, inventáru, mobiliáru, DHM a zásob vrátane účtu obstaranie hmotných investícií, umeleckých diel a zbierok  s výnimkou vozidiel, ktorým je prideľovaná ŠPZ  a súbor cudzích vecí, ktoré poistený prevzal na základe zmluvy o prácach alebo výkonoch </t>
  </si>
  <si>
    <t xml:space="preserve">Poistenie zodpovednosti za škodu  </t>
  </si>
  <si>
    <t xml:space="preserve"> Povinne zmluvné poistenie zodpovednosti za škodu spôsobenú prevádzkou motorového vozidla </t>
  </si>
  <si>
    <t xml:space="preserve">všeobecná - prevádzková zodpovednosť </t>
  </si>
  <si>
    <t>Povinné zmluvné poistenie</t>
  </si>
  <si>
    <t>P.Č.</t>
  </si>
  <si>
    <t>EČV</t>
  </si>
  <si>
    <t>Skup MV</t>
  </si>
  <si>
    <t>Továrenská značka a typ MV</t>
  </si>
  <si>
    <t>Druh MV</t>
  </si>
  <si>
    <t>VIN kód</t>
  </si>
  <si>
    <t>Rok</t>
  </si>
  <si>
    <t>Zdvih.</t>
  </si>
  <si>
    <t>Celk. hmotnosť</t>
  </si>
  <si>
    <t xml:space="preserve">Séria a </t>
  </si>
  <si>
    <t>výr.</t>
  </si>
  <si>
    <t>objem</t>
  </si>
  <si>
    <t>č. TP</t>
  </si>
  <si>
    <t>osobné vozidlo</t>
  </si>
  <si>
    <t>ZA760YG</t>
  </si>
  <si>
    <t>TKXHA71758ANT0102</t>
  </si>
  <si>
    <t>SD307557</t>
  </si>
  <si>
    <t>ZA380DU</t>
  </si>
  <si>
    <t>Kia Cee´d SW</t>
  </si>
  <si>
    <t>SD304346</t>
  </si>
  <si>
    <t>ZA610EC</t>
  </si>
  <si>
    <t>U5YFF52429L112269</t>
  </si>
  <si>
    <t>SD421934</t>
  </si>
  <si>
    <t>ZA612EC</t>
  </si>
  <si>
    <t>U5YFF52429L112266</t>
  </si>
  <si>
    <t>SD421933</t>
  </si>
  <si>
    <t>ZA421BR</t>
  </si>
  <si>
    <t>Citroen Berlingo</t>
  </si>
  <si>
    <t>VF76JWJYB93044227</t>
  </si>
  <si>
    <t>SC657663</t>
  </si>
  <si>
    <t>ZA394CX</t>
  </si>
  <si>
    <t>Renault Mascot</t>
  </si>
  <si>
    <t>nákladné vozidlo do 12 ton</t>
  </si>
  <si>
    <t>VF654ANA000028119</t>
  </si>
  <si>
    <t>SC987424</t>
  </si>
  <si>
    <t>ZA381DU</t>
  </si>
  <si>
    <t>Kia Cee´d</t>
  </si>
  <si>
    <t>U5YFF52129L070379</t>
  </si>
  <si>
    <t>SD304343</t>
  </si>
  <si>
    <t>ZA533AU</t>
  </si>
  <si>
    <t>Avia 30</t>
  </si>
  <si>
    <t>1ZZ201645</t>
  </si>
  <si>
    <t>AD022437</t>
  </si>
  <si>
    <t>ZA048CG</t>
  </si>
  <si>
    <t>Kia Magentis</t>
  </si>
  <si>
    <t>ZAX242</t>
  </si>
  <si>
    <t>VF77C9HTC67007417</t>
  </si>
  <si>
    <t>ZA436DU</t>
  </si>
  <si>
    <t>U5YFF24428L100939</t>
  </si>
  <si>
    <t>SD304342</t>
  </si>
  <si>
    <t>ZAX232</t>
  </si>
  <si>
    <t>U5YFF24128L094334</t>
  </si>
  <si>
    <t>ZA167FK</t>
  </si>
  <si>
    <t>U5YHN513GDL001238</t>
  </si>
  <si>
    <t>NA282473</t>
  </si>
  <si>
    <t>ZA357FK</t>
  </si>
  <si>
    <t>U5YHN511ADL001236</t>
  </si>
  <si>
    <t>NA282472</t>
  </si>
  <si>
    <t>ZA394FK</t>
  </si>
  <si>
    <t>U5YHN516ADL001241</t>
  </si>
  <si>
    <t>PB316719</t>
  </si>
  <si>
    <t>ZA425FL</t>
  </si>
  <si>
    <t>Renault Master</t>
  </si>
  <si>
    <t>VF1JDAGD525525084</t>
  </si>
  <si>
    <t>PB515211</t>
  </si>
  <si>
    <t>ZA541FV</t>
  </si>
  <si>
    <t>Kia Sportage</t>
  </si>
  <si>
    <t>U5YPC81BAEL424749</t>
  </si>
  <si>
    <t>NA391404</t>
  </si>
  <si>
    <t>ZA559GB</t>
  </si>
  <si>
    <t>Ford Transit</t>
  </si>
  <si>
    <t>WF0PXXBDFP5B46768</t>
  </si>
  <si>
    <t>PC514218</t>
  </si>
  <si>
    <t>ZA902GB</t>
  </si>
  <si>
    <t>WF0SXXTTFS8G47042</t>
  </si>
  <si>
    <t>PC515151</t>
  </si>
  <si>
    <t>ZA324FS</t>
  </si>
  <si>
    <t>IVECO Daily 65C</t>
  </si>
  <si>
    <t>špeciálne vozidlo</t>
  </si>
  <si>
    <t>ZCFC65A2005792753</t>
  </si>
  <si>
    <t>PB598069</t>
  </si>
  <si>
    <t>ZA732GI</t>
  </si>
  <si>
    <t>U5YHM511AFL198774</t>
  </si>
  <si>
    <t>TA500617</t>
  </si>
  <si>
    <t>ZA025GJ</t>
  </si>
  <si>
    <t>U5YHM511AFL198783</t>
  </si>
  <si>
    <t>TA500618</t>
  </si>
  <si>
    <t>ZA309GP</t>
  </si>
  <si>
    <t>Fiat Ducato</t>
  </si>
  <si>
    <t>ZFA25000002A04746</t>
  </si>
  <si>
    <t>TA571741</t>
  </si>
  <si>
    <t>ZA636GX</t>
  </si>
  <si>
    <t>WAUZZZ4H2FN035701</t>
  </si>
  <si>
    <t>PD169702</t>
  </si>
  <si>
    <t>ZA886FY</t>
  </si>
  <si>
    <t>WDB9067351S131419</t>
  </si>
  <si>
    <t>PE118208</t>
  </si>
  <si>
    <t>ZA861HG</t>
  </si>
  <si>
    <t>KIA Ceed´d</t>
  </si>
  <si>
    <t>U5YHM51BAHL304885</t>
  </si>
  <si>
    <t>ZA045HH</t>
  </si>
  <si>
    <t>U5YHM51BAHL304884</t>
  </si>
  <si>
    <t>ZA647HJ</t>
  </si>
  <si>
    <t>VF77DBHY6HB528970</t>
  </si>
  <si>
    <t>NB150779</t>
  </si>
  <si>
    <t>ZA855HJ</t>
  </si>
  <si>
    <t>VF77DBHY6HJ725634</t>
  </si>
  <si>
    <t>NB082657</t>
  </si>
  <si>
    <t>ZA525YL</t>
  </si>
  <si>
    <t>VAPP PROFI 2</t>
  </si>
  <si>
    <t>TK91NCCNCHNVA4413</t>
  </si>
  <si>
    <t>NB117211</t>
  </si>
  <si>
    <t xml:space="preserve">Povinné zmluvné poistenie zodpovednosti za škodu spôsobenú prevádzkou motorového vozidla </t>
  </si>
  <si>
    <t>Limity poistného plnenia</t>
  </si>
  <si>
    <t>Ročná sadzba</t>
  </si>
  <si>
    <t>Počet MV</t>
  </si>
  <si>
    <t>Výsledné ročné poistné pre všetky vozidlá v €</t>
  </si>
  <si>
    <t>a)</t>
  </si>
  <si>
    <t>jednostopové motorové vozidlo a motorová trojkolka s hmotnosťou do 400 kg, so zdvihovým objemom valcov</t>
  </si>
  <si>
    <t>1.</t>
  </si>
  <si>
    <r>
      <t>do 50 cm</t>
    </r>
    <r>
      <rPr>
        <vertAlign val="superscript"/>
        <sz val="8"/>
        <color indexed="8"/>
        <rFont val="Calibri"/>
        <family val="2"/>
        <charset val="238"/>
      </rPr>
      <t xml:space="preserve">3 </t>
    </r>
    <r>
      <rPr>
        <sz val="8"/>
        <color indexed="8"/>
        <rFont val="Calibri"/>
        <family val="2"/>
        <charset val="238"/>
      </rPr>
      <t>vrátane</t>
    </r>
  </si>
  <si>
    <t>2.</t>
  </si>
  <si>
    <r>
      <t>nad  50 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350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</si>
  <si>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t>3.</t>
  </si>
  <si>
    <r>
      <t>nad  350 cm</t>
    </r>
    <r>
      <rPr>
        <vertAlign val="superscript"/>
        <sz val="8"/>
        <color indexed="8"/>
        <rFont val="Calibri"/>
        <family val="2"/>
        <charset val="238"/>
      </rPr>
      <t>3</t>
    </r>
  </si>
  <si>
    <t>b)</t>
  </si>
  <si>
    <r>
      <t>do 1 300 cm</t>
    </r>
    <r>
      <rPr>
        <vertAlign val="superscript"/>
        <sz val="8"/>
        <color indexed="8"/>
        <rFont val="Calibri"/>
        <family val="2"/>
        <charset val="238"/>
      </rPr>
      <t xml:space="preserve">3 </t>
    </r>
    <r>
      <rPr>
        <sz val="8"/>
        <color indexed="8"/>
        <rFont val="Calibri"/>
        <family val="2"/>
        <charset val="238"/>
      </rPr>
      <t>vrát. alebo na el. pohon</t>
    </r>
  </si>
  <si>
    <t>osobný, dodávkový, špeciálny, malý nákladný automobil a pojazdný pracovný stroj s celkovou hmotnosťou do 3500 kg, motorová trojkolka s celkovou hmotnosťou nad 400 kg, so zdvihovým objemom valcov</t>
  </si>
  <si>
    <r>
      <t>nad  1 300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1 400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</si>
  <si>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1 400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1 800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</si>
  <si>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1 800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1 900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</si>
  <si>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r>
      <t>nad  1 900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do  2 500 cm</t>
    </r>
    <r>
      <rPr>
        <vertAlign val="super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 vrátane</t>
    </r>
  </si>
  <si>
    <t>4.</t>
  </si>
  <si>
    <r>
      <t>nad 2 500 cm</t>
    </r>
    <r>
      <rPr>
        <vertAlign val="superscript"/>
        <sz val="8"/>
        <color indexed="8"/>
        <rFont val="Calibri"/>
        <family val="2"/>
        <charset val="238"/>
      </rPr>
      <t>3</t>
    </r>
  </si>
  <si>
    <t>c)</t>
  </si>
  <si>
    <t>obytný automobil s celkovou hmotnosťou do 10 000 kg</t>
  </si>
  <si>
    <t>d)</t>
  </si>
  <si>
    <t>sanitný automobil, ak nie je podľa písm. b) ustanovená nižšia sadzba poistného</t>
  </si>
  <si>
    <t>e)</t>
  </si>
  <si>
    <t>automobil banskej a záchrannej služby trvale vybavené špeciálnymi prístrojmi na záchranu života a zásahové vozidlá jednotiek požiarnej ochrany, ak nie je podľa písm. b) ustanovená nižšia sadzba poistného</t>
  </si>
  <si>
    <t>f)</t>
  </si>
  <si>
    <t>ťahač návesov</t>
  </si>
  <si>
    <t>g)</t>
  </si>
  <si>
    <t>ostatné automobily a pojazdný pracovný stroj s evidenčným číslom s celkovou hmotnosťou</t>
  </si>
  <si>
    <t>od 3 500 kg do 12 000 kg vrátane</t>
  </si>
  <si>
    <t>nad 12 000 kg</t>
  </si>
  <si>
    <t>h)</t>
  </si>
  <si>
    <t>poľnohospodársky alebo lesný traktor, motorové vozidlo používané výlučne na prevozt včelstiev s evidenčným číslom, pojazdný pracovný stroj bez EČV, pojazdný pracovný stroj s prideleným EČV obsahujúcim písm. "Z" alebo vysokodvižný vozík</t>
  </si>
  <si>
    <t>i)</t>
  </si>
  <si>
    <t>motorový ručný vozík, jednonápravový kultivačný traktor, alebo traktor, ktorému sa evidenčné číslo neprideľuje, písmeno "C" v poznávacej značke</t>
  </si>
  <si>
    <t>j)</t>
  </si>
  <si>
    <t>autobus určený na prevádzku iba v mestkej hromadnej doprave a trolejbus</t>
  </si>
  <si>
    <t>autobus</t>
  </si>
  <si>
    <t>trolejbus</t>
  </si>
  <si>
    <t>k)</t>
  </si>
  <si>
    <t>ostatné autobusy s celkovou hmotnosťou</t>
  </si>
  <si>
    <t>do 5 000 kg vrátane</t>
  </si>
  <si>
    <t>nad 5000 kg</t>
  </si>
  <si>
    <t>l)</t>
  </si>
  <si>
    <t>prípojné vozidlo</t>
  </si>
  <si>
    <t>určené na ťahanie motorovými vozidlami s výnimkou motorových vozidiel uvedených v písm. a), f) a i)</t>
  </si>
  <si>
    <t>1.1. s celkovou hmotnosťou do 750 kg</t>
  </si>
  <si>
    <t>1.2. s celkovou hmotnosťou nad 750 kg</t>
  </si>
  <si>
    <t>určené na ťahanie motorovým vozidlom uvedeným v písm. f) - náves</t>
  </si>
  <si>
    <t>poistné za prípojné vozidlo určené na ťahanie motorovými vozidlami uvedenými v písm. a) a i) je zahrnuté v sadzbách poistného za tieto motorové vozidlá</t>
  </si>
  <si>
    <t xml:space="preserve">          Spoluúčasť: 0 €</t>
  </si>
  <si>
    <t>Tabuľka č. 4</t>
  </si>
  <si>
    <t>Zoznam poistených motorových vozidiel</t>
  </si>
  <si>
    <t>Príloha č. 1</t>
  </si>
  <si>
    <t>Prehľad spoluúčastí</t>
    <phoneticPr fontId="9" type="noConversion"/>
  </si>
  <si>
    <t>Poistené riziko</t>
    <phoneticPr fontId="9" type="noConversion"/>
  </si>
  <si>
    <t>Spoluúčasť</t>
    <phoneticPr fontId="9" type="noConversion"/>
  </si>
  <si>
    <t>Komplexné živelné riziko - nehnuteľný majetok</t>
  </si>
  <si>
    <t>Komplexné živelné riziko - vodovodné škody</t>
  </si>
  <si>
    <t>Odcudzenie, vandalizmus</t>
    <phoneticPr fontId="9" type="noConversion"/>
  </si>
  <si>
    <t>Lúpež pri preprave peňazí</t>
    <phoneticPr fontId="9" type="noConversion"/>
  </si>
  <si>
    <t>Poistenie skla</t>
    <phoneticPr fontId="9" type="noConversion"/>
  </si>
  <si>
    <t>Poistenie strojov a elektroniky</t>
    <phoneticPr fontId="9" type="noConversion"/>
  </si>
  <si>
    <t>Všeobecná zodpovednosť</t>
    <phoneticPr fontId="9" type="noConversion"/>
  </si>
  <si>
    <t>Ročné limity plnenia</t>
    <phoneticPr fontId="9" type="noConversion"/>
  </si>
  <si>
    <t>Limit poistného plnenia</t>
  </si>
  <si>
    <t>Komplexné živelné riziko - požiar, zemetrasenie, terorizmus</t>
  </si>
  <si>
    <t>Komplexné živelné riziko -ostatné riziká</t>
  </si>
  <si>
    <t>Komplexné živelné riziko - veci zamestnancov, veci žiakov</t>
  </si>
  <si>
    <t>Komplexné živelné riziko -ostatný predmety poistenia</t>
  </si>
  <si>
    <t>ČASŤ 1 - POISTENIE MAJETKU A ZODPOVEDNOSTI ZA ŠKODU</t>
  </si>
  <si>
    <t>ČASŤ 2 - POISTENIE MOTOROVÝCH VOZIDIEL</t>
  </si>
  <si>
    <t>Tabuľka č.2</t>
  </si>
  <si>
    <t>Tabuľka č. 3</t>
  </si>
  <si>
    <t>Tabuľka č.1</t>
  </si>
  <si>
    <t xml:space="preserve">CELKOVÉ ROČNÉ POISTNÉ : </t>
  </si>
  <si>
    <t>za škodu na zdraví a nákladov pri usmrtení - 5 mil. EUR</t>
  </si>
  <si>
    <t>za škodu vzniknutú poškodením, zničením alebo stratou veci, náklady spojené s právnym zastupovaním a ušlý zisk - 1 mil. EUR</t>
  </si>
  <si>
    <t>Celkové ročné poistné spolu:</t>
  </si>
  <si>
    <t>X</t>
  </si>
  <si>
    <t xml:space="preserve"> Celkové ročné poistné spolu : </t>
  </si>
  <si>
    <t xml:space="preserve">Poistenie strojov, strojových zariadení  a elektroniky </t>
  </si>
  <si>
    <t>Príloha č. 2</t>
  </si>
  <si>
    <t>Tabuľka č. 2</t>
  </si>
  <si>
    <t>B4</t>
  </si>
  <si>
    <t>L11</t>
  </si>
  <si>
    <t>B2A</t>
  </si>
  <si>
    <t>B2B</t>
  </si>
  <si>
    <t>B3A</t>
  </si>
  <si>
    <t>G1</t>
  </si>
  <si>
    <t>B3B</t>
  </si>
  <si>
    <t>E</t>
  </si>
  <si>
    <t>ZA037HL</t>
  </si>
  <si>
    <t>Škoda Superb</t>
  </si>
  <si>
    <t>TMBCJ9NP6J7526954</t>
  </si>
  <si>
    <t>NB188250</t>
  </si>
  <si>
    <t>Peugeot Boxer</t>
  </si>
  <si>
    <t>dodávkové vozidlo</t>
  </si>
  <si>
    <t>Výkon</t>
  </si>
  <si>
    <t xml:space="preserve">Príloha č. 1 </t>
  </si>
  <si>
    <t>Príloha č. 4</t>
  </si>
  <si>
    <t>Tabuľka č. 5</t>
  </si>
  <si>
    <t>Súbor cudzích vecí, strojov, zariadenia a inventára, s výnimkou vozidiel, ktorým je prideľovaná ŠPZ, ktoré používajú organizácie v zriaďovateľskej pôsobnosti mesta Žilina</t>
  </si>
  <si>
    <t>Súbor vlastných a cudzích strojov,pojazdných pracovných strojov,  prístrojov, zariadení, elektroniky patriace orgainzáciam v zriaďovateľskej pôsobnosti mesta Žilina</t>
  </si>
  <si>
    <t>ZA021HN</t>
  </si>
  <si>
    <t>VF3YB2MFB12F41057</t>
  </si>
  <si>
    <t>ZA350HY</t>
  </si>
  <si>
    <t>KNADC512AJ6189113</t>
  </si>
  <si>
    <t>ZA972HY</t>
  </si>
  <si>
    <t>KNADC512AJ6188527</t>
  </si>
  <si>
    <t>Kia Rio</t>
  </si>
  <si>
    <t>ZA418DY</t>
  </si>
  <si>
    <t>Ssangyong Sport</t>
  </si>
  <si>
    <t xml:space="preserve">nákladné vozidlo </t>
  </si>
  <si>
    <t>KPACA1EKS7P019829</t>
  </si>
  <si>
    <t>PE907634</t>
  </si>
  <si>
    <t>NB172970</t>
  </si>
  <si>
    <t>NB281644</t>
  </si>
  <si>
    <t>PF199265</t>
  </si>
  <si>
    <t>KIA Cee´d</t>
  </si>
  <si>
    <t>U5YFFS2129L070529</t>
  </si>
  <si>
    <t>B1</t>
  </si>
  <si>
    <t>Súbor nehnuteľného majetku - budov, hál  a iných stavieb vrtátane stavebných súčastí a technologických zariadení  vrátane obstarania hmotného majetku a obstaranie DHM (účet 042)</t>
  </si>
  <si>
    <t>Súbor hnut.vecí s výnimkou vozidiel, ktorým je prideľovaná ŠPZ  vrátane strojov, prístrojov, zariadení, inventáru, mobiliáru,  DHM a zásob</t>
  </si>
  <si>
    <t>Smetné nádoby</t>
  </si>
  <si>
    <t>na novú cenu</t>
  </si>
  <si>
    <t>CELKOVÉ POISTNÉ ZA CELÚ DOBU POISTENIA ( 24 mesiacov)</t>
  </si>
  <si>
    <t>osobné motorové vozidlá - 20 ks</t>
  </si>
  <si>
    <t>Elektromobil do 3 500kg</t>
  </si>
  <si>
    <t xml:space="preserve">Celkové poistné spolu za dobu 24 mesiacov </t>
  </si>
  <si>
    <t xml:space="preserve">Zoznam MV Havarijné poistenie </t>
  </si>
  <si>
    <t>príves nákladný do 750kg</t>
  </si>
  <si>
    <t>vozík</t>
  </si>
  <si>
    <t>ZA043YN</t>
  </si>
  <si>
    <t>TK91NCCNCLNVA4120</t>
  </si>
  <si>
    <t>NB411420</t>
  </si>
  <si>
    <t>Mercedes Sprinter</t>
  </si>
  <si>
    <t>ZA867IL</t>
  </si>
  <si>
    <t>IVECO CAS 15</t>
  </si>
  <si>
    <t>ZCFC170A005007733</t>
  </si>
  <si>
    <t>PF529695</t>
  </si>
  <si>
    <t>ZA697IP</t>
  </si>
  <si>
    <t>PEUGEOT Rifter</t>
  </si>
  <si>
    <t>VR3ECYHZJKJ862823</t>
  </si>
  <si>
    <t>PF934803</t>
  </si>
  <si>
    <t>ZA265IN</t>
  </si>
  <si>
    <t>KIA SOUL</t>
  </si>
  <si>
    <t>KNAJX81EFK7038907</t>
  </si>
  <si>
    <t>elektro</t>
  </si>
  <si>
    <t>NB446690</t>
  </si>
  <si>
    <t>AUDI A8 L</t>
  </si>
  <si>
    <t>ZA844IO</t>
  </si>
  <si>
    <t>PEUGEOT Partner</t>
  </si>
  <si>
    <t>VR3EFYHYCKJ844895</t>
  </si>
  <si>
    <t>NB455743</t>
  </si>
  <si>
    <t>ZA189IO</t>
  </si>
  <si>
    <t>VR3EFYHYCKJ838965</t>
  </si>
  <si>
    <t>NB455705</t>
  </si>
  <si>
    <t>AGADOS HANDY 7 750</t>
  </si>
  <si>
    <t>TA397698</t>
  </si>
  <si>
    <t>KNEGD222245348689</t>
  </si>
  <si>
    <t>TA397696</t>
  </si>
  <si>
    <t>TA397690</t>
  </si>
  <si>
    <t>TB004125</t>
  </si>
  <si>
    <t>TB004124</t>
  </si>
  <si>
    <t>1 248</t>
  </si>
  <si>
    <t>ZA196IK</t>
  </si>
  <si>
    <t>U5YH4811ALL057591</t>
  </si>
  <si>
    <t>NB448952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</si>
</sst>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_-* #,##0.00\ _€_-;\-* #,##0.00\ _€_-;_-* &quot;-&quot;??\ _€_-;_-@_-"/>
    <numFmt numFmtId="166" formatCode="_-* #,##0.00\ _S_k_-;\-* #,##0.00\ _S_k_-;_-* &quot;-&quot;??\ _S_k_-;_-@_-"/>
    <numFmt numFmtId="167" formatCode="_-* #,##0.00\ [$€-1]_-;\-* #,##0.00\ [$€-1]_-;_-* &quot;-&quot;??\ [$€-1]_-;_-@_-"/>
    <numFmt numFmtId="168" formatCode="#,##0\ &quot;Sk&quot;"/>
    <numFmt numFmtId="169" formatCode="#,##0.000_ ;\-#,##0.000\ "/>
    <numFmt numFmtId="173" formatCode="_-* #,##0\ [$€-1]_-;\-* #,##0\ [$€-1]_-;_-* &quot;-&quot;\ [$€-1]_-;_-@_-"/>
    <numFmt numFmtId="176" formatCode="0.00_ ;\-0.00\ "/>
  </numFmts>
  <fonts count="3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8"/>
      <name val="Arial Narrow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vertAlign val="superscript"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8"/>
      <name val="Calibri"/>
      <family val="2"/>
      <charset val="238"/>
      <scheme val="minor"/>
    </font>
    <font>
      <b/>
      <sz val="9"/>
      <color theme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7030A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0" fontId="8" fillId="0" borderId="0"/>
    <xf numFmtId="0" fontId="19" fillId="0" borderId="0"/>
  </cellStyleXfs>
  <cellXfs count="343">
    <xf numFmtId="0" fontId="0" fillId="0" borderId="0" xfId="0"/>
    <xf numFmtId="0" fontId="1" fillId="0" borderId="0" xfId="0" applyFon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/>
    <xf numFmtId="167" fontId="1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8" xfId="0" applyFont="1" applyBorder="1"/>
    <xf numFmtId="0" fontId="2" fillId="0" borderId="11" xfId="0" applyFont="1" applyBorder="1"/>
    <xf numFmtId="0" fontId="2" fillId="2" borderId="16" xfId="0" applyFont="1" applyFill="1" applyBorder="1" applyAlignment="1">
      <alignment horizontal="center" vertical="center"/>
    </xf>
    <xf numFmtId="167" fontId="2" fillId="2" borderId="17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6" xfId="0" applyFont="1" applyBorder="1"/>
    <xf numFmtId="0" fontId="4" fillId="0" borderId="8" xfId="0" applyFont="1" applyBorder="1"/>
    <xf numFmtId="0" fontId="4" fillId="0" borderId="11" xfId="0" applyFont="1" applyBorder="1" applyAlignment="1">
      <alignment wrapText="1"/>
    </xf>
    <xf numFmtId="0" fontId="2" fillId="0" borderId="0" xfId="0" applyFont="1"/>
    <xf numFmtId="0" fontId="1" fillId="2" borderId="25" xfId="0" applyFont="1" applyFill="1" applyBorder="1"/>
    <xf numFmtId="0" fontId="1" fillId="2" borderId="24" xfId="0" applyFont="1" applyFill="1" applyBorder="1"/>
    <xf numFmtId="0" fontId="3" fillId="0" borderId="0" xfId="0" applyFont="1" applyFill="1" applyBorder="1"/>
    <xf numFmtId="168" fontId="4" fillId="0" borderId="0" xfId="0" applyNumberFormat="1" applyFont="1"/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8" fontId="3" fillId="0" borderId="0" xfId="0" applyNumberFormat="1" applyFont="1"/>
    <xf numFmtId="167" fontId="4" fillId="2" borderId="1" xfId="0" applyNumberFormat="1" applyFont="1" applyFill="1" applyBorder="1"/>
    <xf numFmtId="167" fontId="4" fillId="0" borderId="0" xfId="0" applyNumberFormat="1" applyFont="1" applyFill="1" applyBorder="1"/>
    <xf numFmtId="0" fontId="4" fillId="0" borderId="21" xfId="0" applyFont="1" applyFill="1" applyBorder="1"/>
    <xf numFmtId="167" fontId="4" fillId="2" borderId="20" xfId="0" applyNumberFormat="1" applyFont="1" applyFill="1" applyBorder="1"/>
    <xf numFmtId="167" fontId="3" fillId="0" borderId="0" xfId="0" applyNumberFormat="1" applyFont="1" applyFill="1" applyBorder="1"/>
    <xf numFmtId="0" fontId="4" fillId="0" borderId="0" xfId="0" applyFont="1" applyFill="1" applyBorder="1"/>
    <xf numFmtId="0" fontId="4" fillId="0" borderId="22" xfId="0" applyFont="1" applyBorder="1"/>
    <xf numFmtId="166" fontId="4" fillId="0" borderId="0" xfId="0" applyNumberFormat="1" applyFont="1"/>
    <xf numFmtId="0" fontId="1" fillId="2" borderId="30" xfId="0" applyFont="1" applyFill="1" applyBorder="1"/>
    <xf numFmtId="167" fontId="2" fillId="0" borderId="0" xfId="0" applyNumberFormat="1" applyFont="1"/>
    <xf numFmtId="167" fontId="3" fillId="2" borderId="1" xfId="0" applyNumberFormat="1" applyFont="1" applyFill="1" applyBorder="1"/>
    <xf numFmtId="0" fontId="2" fillId="0" borderId="15" xfId="0" applyFont="1" applyBorder="1"/>
    <xf numFmtId="0" fontId="2" fillId="0" borderId="2" xfId="0" applyFont="1" applyBorder="1"/>
    <xf numFmtId="0" fontId="2" fillId="2" borderId="8" xfId="0" applyFont="1" applyFill="1" applyBorder="1"/>
    <xf numFmtId="167" fontId="1" fillId="0" borderId="12" xfId="0" applyNumberFormat="1" applyFont="1" applyBorder="1"/>
    <xf numFmtId="167" fontId="1" fillId="0" borderId="7" xfId="0" applyNumberFormat="1" applyFont="1" applyBorder="1"/>
    <xf numFmtId="167" fontId="1" fillId="2" borderId="10" xfId="0" applyNumberFormat="1" applyFont="1" applyFill="1" applyBorder="1"/>
    <xf numFmtId="166" fontId="1" fillId="0" borderId="0" xfId="0" applyNumberFormat="1" applyFont="1"/>
    <xf numFmtId="166" fontId="2" fillId="2" borderId="17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right"/>
    </xf>
    <xf numFmtId="167" fontId="2" fillId="2" borderId="18" xfId="0" applyNumberFormat="1" applyFont="1" applyFill="1" applyBorder="1" applyAlignment="1">
      <alignment horizontal="center" vertical="center" wrapText="1"/>
    </xf>
    <xf numFmtId="167" fontId="2" fillId="0" borderId="12" xfId="0" applyNumberFormat="1" applyFont="1" applyBorder="1"/>
    <xf numFmtId="167" fontId="2" fillId="2" borderId="1" xfId="0" applyNumberFormat="1" applyFont="1" applyFill="1" applyBorder="1"/>
    <xf numFmtId="167" fontId="1" fillId="2" borderId="20" xfId="0" applyNumberFormat="1" applyFont="1" applyFill="1" applyBorder="1"/>
    <xf numFmtId="167" fontId="1" fillId="2" borderId="23" xfId="0" applyNumberFormat="1" applyFont="1" applyFill="1" applyBorder="1"/>
    <xf numFmtId="166" fontId="4" fillId="0" borderId="0" xfId="0" applyNumberFormat="1" applyFont="1" applyBorder="1"/>
    <xf numFmtId="166" fontId="4" fillId="0" borderId="23" xfId="0" applyNumberFormat="1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 applyBorder="1"/>
    <xf numFmtId="167" fontId="3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166" fontId="4" fillId="2" borderId="26" xfId="0" applyNumberFormat="1" applyFont="1" applyFill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166" fontId="4" fillId="2" borderId="37" xfId="0" applyNumberFormat="1" applyFont="1" applyFill="1" applyBorder="1" applyAlignment="1">
      <alignment horizontal="center"/>
    </xf>
    <xf numFmtId="167" fontId="4" fillId="2" borderId="31" xfId="0" applyNumberFormat="1" applyFont="1" applyFill="1" applyBorder="1" applyAlignment="1">
      <alignment horizontal="center"/>
    </xf>
    <xf numFmtId="167" fontId="4" fillId="2" borderId="38" xfId="0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4" fillId="0" borderId="28" xfId="0" applyFont="1" applyFill="1" applyBorder="1" applyAlignment="1">
      <alignment horizontal="center"/>
    </xf>
    <xf numFmtId="0" fontId="2" fillId="3" borderId="6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right"/>
    </xf>
    <xf numFmtId="167" fontId="1" fillId="0" borderId="15" xfId="0" applyNumberFormat="1" applyFont="1" applyFill="1" applyBorder="1" applyAlignment="1">
      <alignment horizontal="right"/>
    </xf>
    <xf numFmtId="167" fontId="1" fillId="0" borderId="33" xfId="0" applyNumberFormat="1" applyFont="1" applyFill="1" applyBorder="1" applyAlignment="1">
      <alignment horizontal="right"/>
    </xf>
    <xf numFmtId="167" fontId="1" fillId="0" borderId="9" xfId="0" applyNumberFormat="1" applyFont="1" applyFill="1" applyBorder="1" applyAlignment="1">
      <alignment horizontal="right"/>
    </xf>
    <xf numFmtId="167" fontId="4" fillId="0" borderId="15" xfId="0" applyNumberFormat="1" applyFont="1" applyFill="1" applyBorder="1" applyAlignment="1">
      <alignment horizontal="right"/>
    </xf>
    <xf numFmtId="167" fontId="4" fillId="0" borderId="2" xfId="0" applyNumberFormat="1" applyFont="1" applyFill="1" applyBorder="1" applyAlignment="1">
      <alignment horizontal="right"/>
    </xf>
    <xf numFmtId="167" fontId="4" fillId="0" borderId="9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left"/>
    </xf>
    <xf numFmtId="168" fontId="4" fillId="0" borderId="28" xfId="0" applyNumberFormat="1" applyFont="1" applyFill="1" applyBorder="1" applyAlignment="1">
      <alignment horizontal="center"/>
    </xf>
    <xf numFmtId="167" fontId="4" fillId="0" borderId="29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0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21" xfId="0" applyFont="1" applyFill="1" applyBorder="1"/>
    <xf numFmtId="167" fontId="14" fillId="0" borderId="22" xfId="0" applyNumberFormat="1" applyFont="1" applyFill="1" applyBorder="1"/>
    <xf numFmtId="0" fontId="14" fillId="0" borderId="23" xfId="0" applyFont="1" applyFill="1" applyBorder="1"/>
    <xf numFmtId="0" fontId="15" fillId="0" borderId="0" xfId="0" applyFont="1"/>
    <xf numFmtId="167" fontId="15" fillId="0" borderId="0" xfId="0" applyNumberFormat="1" applyFont="1"/>
    <xf numFmtId="0" fontId="10" fillId="0" borderId="2" xfId="0" applyFont="1" applyBorder="1" applyAlignment="1">
      <alignment vertical="top" wrapText="1"/>
    </xf>
    <xf numFmtId="0" fontId="17" fillId="0" borderId="0" xfId="0" applyFont="1"/>
    <xf numFmtId="0" fontId="3" fillId="0" borderId="0" xfId="0" applyFont="1" applyAlignment="1">
      <alignment horizontal="right"/>
    </xf>
    <xf numFmtId="0" fontId="18" fillId="0" borderId="0" xfId="0" applyFont="1"/>
    <xf numFmtId="4" fontId="4" fillId="0" borderId="0" xfId="0" applyNumberFormat="1" applyFont="1"/>
    <xf numFmtId="0" fontId="3" fillId="0" borderId="0" xfId="0" applyFont="1" applyFill="1" applyBorder="1" applyAlignment="1"/>
    <xf numFmtId="169" fontId="1" fillId="5" borderId="15" xfId="0" applyNumberFormat="1" applyFont="1" applyFill="1" applyBorder="1"/>
    <xf numFmtId="169" fontId="1" fillId="5" borderId="2" xfId="0" applyNumberFormat="1" applyFont="1" applyFill="1" applyBorder="1"/>
    <xf numFmtId="166" fontId="1" fillId="5" borderId="15" xfId="0" applyNumberFormat="1" applyFont="1" applyFill="1" applyBorder="1"/>
    <xf numFmtId="166" fontId="1" fillId="5" borderId="2" xfId="0" applyNumberFormat="1" applyFont="1" applyFill="1" applyBorder="1"/>
    <xf numFmtId="166" fontId="1" fillId="5" borderId="33" xfId="0" applyNumberFormat="1" applyFont="1" applyFill="1" applyBorder="1"/>
    <xf numFmtId="166" fontId="1" fillId="5" borderId="9" xfId="0" applyNumberFormat="1" applyFont="1" applyFill="1" applyBorder="1"/>
    <xf numFmtId="0" fontId="4" fillId="5" borderId="15" xfId="0" applyFont="1" applyFill="1" applyBorder="1" applyAlignment="1">
      <alignment horizontal="center"/>
    </xf>
    <xf numFmtId="0" fontId="4" fillId="5" borderId="2" xfId="0" applyFont="1" applyFill="1" applyBorder="1"/>
    <xf numFmtId="0" fontId="4" fillId="5" borderId="9" xfId="0" applyFont="1" applyFill="1" applyBorder="1"/>
    <xf numFmtId="167" fontId="2" fillId="0" borderId="0" xfId="0" applyNumberFormat="1" applyFont="1" applyFill="1" applyBorder="1"/>
    <xf numFmtId="166" fontId="4" fillId="5" borderId="28" xfId="0" applyNumberFormat="1" applyFont="1" applyFill="1" applyBorder="1" applyAlignment="1">
      <alignment horizontal="center"/>
    </xf>
    <xf numFmtId="0" fontId="10" fillId="5" borderId="15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167" fontId="10" fillId="0" borderId="12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wrapText="1"/>
    </xf>
    <xf numFmtId="167" fontId="2" fillId="0" borderId="29" xfId="0" applyNumberFormat="1" applyFont="1" applyBorder="1"/>
    <xf numFmtId="0" fontId="3" fillId="4" borderId="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3" fontId="4" fillId="0" borderId="7" xfId="0" applyNumberFormat="1" applyFont="1" applyBorder="1"/>
    <xf numFmtId="4" fontId="4" fillId="0" borderId="7" xfId="0" applyNumberFormat="1" applyFont="1" applyBorder="1"/>
    <xf numFmtId="0" fontId="4" fillId="0" borderId="8" xfId="0" applyFont="1" applyBorder="1" applyAlignment="1">
      <alignment vertical="center"/>
    </xf>
    <xf numFmtId="173" fontId="4" fillId="0" borderId="10" xfId="0" applyNumberFormat="1" applyFont="1" applyBorder="1"/>
    <xf numFmtId="0" fontId="3" fillId="4" borderId="5" xfId="0" applyFont="1" applyFill="1" applyBorder="1" applyAlignment="1">
      <alignment vertical="center" wrapText="1"/>
    </xf>
    <xf numFmtId="173" fontId="4" fillId="0" borderId="7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3" fillId="0" borderId="41" xfId="3" applyFont="1" applyBorder="1" applyAlignment="1">
      <alignment horizontal="center"/>
    </xf>
    <xf numFmtId="3" fontId="3" fillId="0" borderId="41" xfId="3" applyNumberFormat="1" applyFont="1" applyBorder="1" applyAlignment="1">
      <alignment horizontal="center"/>
    </xf>
    <xf numFmtId="0" fontId="3" fillId="0" borderId="43" xfId="3" applyFont="1" applyBorder="1" applyAlignment="1">
      <alignment horizontal="center"/>
    </xf>
    <xf numFmtId="3" fontId="3" fillId="0" borderId="43" xfId="3" applyNumberFormat="1" applyFont="1" applyBorder="1" applyAlignment="1">
      <alignment horizontal="center"/>
    </xf>
    <xf numFmtId="0" fontId="4" fillId="3" borderId="6" xfId="3" applyNumberFormat="1" applyFont="1" applyFill="1" applyBorder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49" xfId="3" applyFont="1" applyBorder="1" applyAlignment="1">
      <alignment horizontal="center"/>
    </xf>
    <xf numFmtId="0" fontId="3" fillId="0" borderId="50" xfId="3" applyFont="1" applyBorder="1" applyAlignment="1">
      <alignment horizontal="center"/>
    </xf>
    <xf numFmtId="0" fontId="2" fillId="0" borderId="0" xfId="0" applyFont="1" applyAlignment="1">
      <alignment horizontal="right"/>
    </xf>
    <xf numFmtId="167" fontId="14" fillId="6" borderId="20" xfId="0" applyNumberFormat="1" applyFont="1" applyFill="1" applyBorder="1"/>
    <xf numFmtId="167" fontId="4" fillId="6" borderId="1" xfId="0" applyNumberFormat="1" applyFont="1" applyFill="1" applyBorder="1"/>
    <xf numFmtId="167" fontId="4" fillId="7" borderId="15" xfId="0" applyNumberFormat="1" applyFont="1" applyFill="1" applyBorder="1" applyAlignment="1">
      <alignment horizontal="right"/>
    </xf>
    <xf numFmtId="167" fontId="1" fillId="7" borderId="2" xfId="0" applyNumberFormat="1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center"/>
    </xf>
    <xf numFmtId="0" fontId="17" fillId="3" borderId="0" xfId="0" applyFont="1" applyFill="1"/>
    <xf numFmtId="0" fontId="22" fillId="0" borderId="0" xfId="0" applyFont="1"/>
    <xf numFmtId="0" fontId="4" fillId="3" borderId="2" xfId="0" applyFont="1" applyFill="1" applyBorder="1"/>
    <xf numFmtId="0" fontId="17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 applyProtection="1">
      <alignment horizontal="center" vertical="center"/>
    </xf>
    <xf numFmtId="167" fontId="4" fillId="7" borderId="2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66" fontId="4" fillId="5" borderId="2" xfId="0" applyNumberFormat="1" applyFont="1" applyFill="1" applyBorder="1"/>
    <xf numFmtId="167" fontId="4" fillId="0" borderId="2" xfId="0" applyNumberFormat="1" applyFont="1" applyFill="1" applyBorder="1"/>
    <xf numFmtId="0" fontId="4" fillId="3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2" borderId="39" xfId="0" applyFont="1" applyFill="1" applyBorder="1" applyAlignment="1"/>
    <xf numFmtId="0" fontId="3" fillId="2" borderId="40" xfId="0" applyFont="1" applyFill="1" applyBorder="1" applyAlignment="1"/>
    <xf numFmtId="0" fontId="3" fillId="2" borderId="40" xfId="0" applyFont="1" applyFill="1" applyBorder="1"/>
    <xf numFmtId="166" fontId="3" fillId="2" borderId="40" xfId="0" applyNumberFormat="1" applyFont="1" applyFill="1" applyBorder="1"/>
    <xf numFmtId="167" fontId="3" fillId="2" borderId="31" xfId="0" applyNumberFormat="1" applyFont="1" applyFill="1" applyBorder="1"/>
    <xf numFmtId="0" fontId="10" fillId="0" borderId="2" xfId="0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 vertical="center"/>
    </xf>
    <xf numFmtId="167" fontId="3" fillId="2" borderId="1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/>
    </xf>
    <xf numFmtId="166" fontId="1" fillId="5" borderId="2" xfId="0" applyNumberFormat="1" applyFont="1" applyFill="1" applyBorder="1" applyAlignment="1">
      <alignment vertical="center"/>
    </xf>
    <xf numFmtId="166" fontId="1" fillId="5" borderId="9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7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7" fontId="2" fillId="2" borderId="4" xfId="0" applyNumberFormat="1" applyFont="1" applyFill="1" applyBorder="1" applyAlignment="1">
      <alignment horizontal="center" vertical="center"/>
    </xf>
    <xf numFmtId="167" fontId="2" fillId="2" borderId="1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2" fillId="2" borderId="19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right" vertical="center"/>
    </xf>
    <xf numFmtId="167" fontId="1" fillId="0" borderId="2" xfId="0" applyNumberFormat="1" applyFont="1" applyBorder="1" applyAlignment="1">
      <alignment vertical="center"/>
    </xf>
    <xf numFmtId="167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9" fontId="1" fillId="5" borderId="33" xfId="0" applyNumberFormat="1" applyFont="1" applyFill="1" applyBorder="1" applyAlignment="1">
      <alignment vertical="center"/>
    </xf>
    <xf numFmtId="169" fontId="1" fillId="5" borderId="35" xfId="0" applyNumberFormat="1" applyFont="1" applyFill="1" applyBorder="1" applyAlignment="1">
      <alignment vertical="center"/>
    </xf>
    <xf numFmtId="169" fontId="1" fillId="5" borderId="28" xfId="0" applyNumberFormat="1" applyFont="1" applyFill="1" applyBorder="1" applyAlignment="1">
      <alignment vertical="center"/>
    </xf>
    <xf numFmtId="167" fontId="2" fillId="0" borderId="34" xfId="0" applyNumberFormat="1" applyFont="1" applyBorder="1" applyAlignment="1">
      <alignment vertical="center"/>
    </xf>
    <xf numFmtId="167" fontId="2" fillId="0" borderId="36" xfId="0" applyNumberFormat="1" applyFont="1" applyBorder="1" applyAlignment="1">
      <alignment vertical="center"/>
    </xf>
    <xf numFmtId="167" fontId="2" fillId="0" borderId="29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22" xfId="0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21" xfId="0" applyFont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0" fontId="10" fillId="0" borderId="6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3" fontId="3" fillId="0" borderId="40" xfId="3" applyNumberFormat="1" applyFont="1" applyBorder="1" applyAlignment="1">
      <alignment horizontal="center" vertical="center" wrapText="1"/>
    </xf>
    <xf numFmtId="3" fontId="3" fillId="0" borderId="35" xfId="3" applyNumberFormat="1" applyFont="1" applyBorder="1" applyAlignment="1">
      <alignment horizontal="center" vertical="center" wrapText="1"/>
    </xf>
    <xf numFmtId="0" fontId="3" fillId="0" borderId="39" xfId="3" applyFont="1" applyBorder="1" applyAlignment="1">
      <alignment horizontal="center" vertical="center"/>
    </xf>
    <xf numFmtId="0" fontId="3" fillId="0" borderId="42" xfId="3" applyFont="1" applyBorder="1" applyAlignment="1">
      <alignment horizontal="center" vertical="center"/>
    </xf>
    <xf numFmtId="0" fontId="3" fillId="0" borderId="40" xfId="3" applyFont="1" applyBorder="1" applyAlignment="1">
      <alignment horizontal="center" vertical="center" wrapText="1"/>
    </xf>
    <xf numFmtId="0" fontId="3" fillId="0" borderId="35" xfId="3" applyFont="1" applyBorder="1" applyAlignment="1">
      <alignment horizontal="center" vertical="center" wrapText="1"/>
    </xf>
    <xf numFmtId="0" fontId="3" fillId="0" borderId="40" xfId="3" applyFont="1" applyBorder="1" applyAlignment="1">
      <alignment horizontal="center" vertical="center"/>
    </xf>
    <xf numFmtId="0" fontId="3" fillId="0" borderId="35" xfId="3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3" fillId="3" borderId="0" xfId="2" applyFont="1" applyFill="1" applyBorder="1" applyAlignment="1">
      <alignment horizontal="left" vertical="center"/>
    </xf>
    <xf numFmtId="0" fontId="4" fillId="0" borderId="40" xfId="3" applyFont="1" applyBorder="1" applyAlignment="1">
      <alignment horizontal="center" vertical="center" wrapText="1"/>
    </xf>
    <xf numFmtId="2" fontId="3" fillId="0" borderId="41" xfId="3" applyNumberFormat="1" applyFont="1" applyBorder="1" applyAlignment="1">
      <alignment horizontal="center"/>
    </xf>
    <xf numFmtId="0" fontId="4" fillId="0" borderId="35" xfId="3" applyFont="1" applyBorder="1" applyAlignment="1">
      <alignment horizontal="center" vertical="center" wrapText="1"/>
    </xf>
    <xf numFmtId="2" fontId="3" fillId="0" borderId="43" xfId="3" applyNumberFormat="1" applyFont="1" applyBorder="1" applyAlignment="1">
      <alignment horizontal="center"/>
    </xf>
    <xf numFmtId="0" fontId="24" fillId="3" borderId="2" xfId="3" applyFont="1" applyFill="1" applyBorder="1" applyAlignment="1">
      <alignment horizontal="center"/>
    </xf>
    <xf numFmtId="0" fontId="24" fillId="3" borderId="2" xfId="3" applyNumberFormat="1" applyFont="1" applyFill="1" applyBorder="1" applyAlignment="1">
      <alignment horizontal="center"/>
    </xf>
    <xf numFmtId="3" fontId="24" fillId="3" borderId="2" xfId="3" applyNumberFormat="1" applyFont="1" applyFill="1" applyBorder="1" applyAlignment="1">
      <alignment horizontal="center"/>
    </xf>
    <xf numFmtId="2" fontId="24" fillId="3" borderId="2" xfId="3" applyNumberFormat="1" applyFont="1" applyFill="1" applyBorder="1" applyAlignment="1">
      <alignment horizontal="center"/>
    </xf>
    <xf numFmtId="0" fontId="24" fillId="3" borderId="7" xfId="3" applyFont="1" applyFill="1" applyBorder="1" applyAlignment="1">
      <alignment horizontal="center"/>
    </xf>
    <xf numFmtId="0" fontId="24" fillId="3" borderId="0" xfId="0" applyNumberFormat="1" applyFont="1" applyFill="1" applyAlignment="1">
      <alignment horizontal="center"/>
    </xf>
    <xf numFmtId="0" fontId="24" fillId="3" borderId="2" xfId="0" applyFont="1" applyFill="1" applyBorder="1"/>
    <xf numFmtId="0" fontId="24" fillId="3" borderId="2" xfId="0" applyFont="1" applyFill="1" applyBorder="1" applyAlignment="1">
      <alignment horizontal="center"/>
    </xf>
    <xf numFmtId="3" fontId="24" fillId="3" borderId="2" xfId="0" applyNumberFormat="1" applyFont="1" applyFill="1" applyBorder="1" applyAlignment="1">
      <alignment horizontal="center"/>
    </xf>
    <xf numFmtId="2" fontId="24" fillId="3" borderId="2" xfId="0" applyNumberFormat="1" applyFont="1" applyFill="1" applyBorder="1" applyAlignment="1">
      <alignment horizontal="center"/>
    </xf>
    <xf numFmtId="0" fontId="24" fillId="3" borderId="33" xfId="3" applyFont="1" applyFill="1" applyBorder="1" applyAlignment="1">
      <alignment horizontal="center"/>
    </xf>
    <xf numFmtId="3" fontId="24" fillId="3" borderId="33" xfId="3" applyNumberFormat="1" applyFont="1" applyFill="1" applyBorder="1" applyAlignment="1">
      <alignment horizontal="center"/>
    </xf>
    <xf numFmtId="2" fontId="24" fillId="3" borderId="33" xfId="3" applyNumberFormat="1" applyFont="1" applyFill="1" applyBorder="1" applyAlignment="1">
      <alignment horizontal="center"/>
    </xf>
    <xf numFmtId="0" fontId="24" fillId="3" borderId="34" xfId="3" applyFont="1" applyFill="1" applyBorder="1" applyAlignment="1">
      <alignment horizontal="center"/>
    </xf>
    <xf numFmtId="0" fontId="24" fillId="3" borderId="33" xfId="3" applyNumberFormat="1" applyFont="1" applyFill="1" applyBorder="1" applyAlignment="1">
      <alignment horizontal="center"/>
    </xf>
    <xf numFmtId="0" fontId="24" fillId="3" borderId="34" xfId="3" applyNumberFormat="1" applyFont="1" applyFill="1" applyBorder="1" applyAlignment="1">
      <alignment horizontal="center"/>
    </xf>
    <xf numFmtId="0" fontId="24" fillId="3" borderId="0" xfId="0" applyNumberFormat="1" applyFont="1" applyFill="1" applyBorder="1" applyAlignment="1">
      <alignment horizontal="center"/>
    </xf>
    <xf numFmtId="0" fontId="24" fillId="0" borderId="2" xfId="3" applyFont="1" applyBorder="1"/>
    <xf numFmtId="0" fontId="24" fillId="0" borderId="2" xfId="3" applyFont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2" fontId="24" fillId="0" borderId="2" xfId="3" applyNumberFormat="1" applyFont="1" applyBorder="1" applyAlignment="1">
      <alignment horizontal="center"/>
    </xf>
    <xf numFmtId="0" fontId="24" fillId="3" borderId="2" xfId="0" applyNumberFormat="1" applyFont="1" applyFill="1" applyBorder="1" applyAlignment="1">
      <alignment horizontal="center"/>
    </xf>
    <xf numFmtId="0" fontId="3" fillId="3" borderId="6" xfId="3" applyNumberFormat="1" applyFont="1" applyFill="1" applyBorder="1" applyAlignment="1">
      <alignment horizontal="center"/>
    </xf>
    <xf numFmtId="3" fontId="24" fillId="3" borderId="2" xfId="3" applyNumberFormat="1" applyFont="1" applyFill="1" applyBorder="1" applyAlignment="1">
      <alignment horizontal="center" vertical="top"/>
    </xf>
    <xf numFmtId="2" fontId="24" fillId="3" borderId="2" xfId="3" applyNumberFormat="1" applyFont="1" applyFill="1" applyBorder="1" applyAlignment="1">
      <alignment horizontal="center" vertical="top"/>
    </xf>
    <xf numFmtId="0" fontId="24" fillId="0" borderId="2" xfId="3" applyFont="1" applyFill="1" applyBorder="1" applyAlignment="1">
      <alignment horizontal="center"/>
    </xf>
    <xf numFmtId="2" fontId="24" fillId="0" borderId="2" xfId="3" applyNumberFormat="1" applyFont="1" applyFill="1" applyBorder="1" applyAlignment="1">
      <alignment horizontal="center"/>
    </xf>
    <xf numFmtId="3" fontId="24" fillId="0" borderId="2" xfId="3" applyNumberFormat="1" applyFont="1" applyFill="1" applyBorder="1" applyAlignment="1">
      <alignment horizontal="center"/>
    </xf>
    <xf numFmtId="0" fontId="24" fillId="3" borderId="0" xfId="3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49" fontId="24" fillId="3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49" fontId="24" fillId="3" borderId="2" xfId="3" applyNumberFormat="1" applyFont="1" applyFill="1" applyBorder="1" applyAlignment="1">
      <alignment horizontal="center"/>
    </xf>
    <xf numFmtId="0" fontId="26" fillId="3" borderId="0" xfId="0" applyFont="1" applyFill="1"/>
    <xf numFmtId="0" fontId="26" fillId="3" borderId="0" xfId="0" applyFont="1" applyFill="1" applyAlignment="1">
      <alignment horizontal="center"/>
    </xf>
    <xf numFmtId="2" fontId="26" fillId="3" borderId="0" xfId="0" applyNumberFormat="1" applyFont="1" applyFill="1" applyAlignment="1">
      <alignment horizont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/>
    <xf numFmtId="2" fontId="26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6" fontId="1" fillId="7" borderId="2" xfId="0" applyNumberFormat="1" applyFont="1" applyFill="1" applyBorder="1" applyAlignment="1">
      <alignment horizontal="right"/>
    </xf>
  </cellXfs>
  <cellStyles count="4">
    <cellStyle name="Čiarka 2" xfId="1"/>
    <cellStyle name="Normálna 2" xfId="3"/>
    <cellStyle name="Normálne" xfId="0" builtinId="0"/>
    <cellStyle name="normální_Súborové poistenie príloha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17</xdr:col>
          <xdr:colOff>247650</xdr:colOff>
          <xdr:row>27</xdr:row>
          <xdr:rowOff>114300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H_rok_programu_Microsoft_Excel1.xls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8" workbookViewId="0">
      <selection activeCell="B8" sqref="B8"/>
    </sheetView>
  </sheetViews>
  <sheetFormatPr defaultColWidth="9.140625" defaultRowHeight="11.25" x14ac:dyDescent="0.2"/>
  <cols>
    <col min="1" max="1" width="67.42578125" style="1" customWidth="1"/>
    <col min="2" max="2" width="13.5703125" style="2" bestFit="1" customWidth="1"/>
    <col min="3" max="3" width="13.42578125" style="1" customWidth="1"/>
    <col min="4" max="4" width="11.28515625" style="55" customWidth="1"/>
    <col min="5" max="5" width="12.5703125" style="47" bestFit="1" customWidth="1"/>
    <col min="6" max="6" width="4.7109375" style="1" customWidth="1"/>
    <col min="7" max="16384" width="9.140625" style="1"/>
  </cols>
  <sheetData>
    <row r="1" spans="1:6" s="5" customFormat="1" x14ac:dyDescent="0.2">
      <c r="A1" s="30" t="s">
        <v>243</v>
      </c>
      <c r="B1" s="2"/>
      <c r="D1" s="55"/>
      <c r="E1" s="156" t="s">
        <v>226</v>
      </c>
    </row>
    <row r="2" spans="1:6" s="5" customFormat="1" x14ac:dyDescent="0.2">
      <c r="B2" s="2"/>
      <c r="D2" s="55"/>
      <c r="E2" s="57" t="s">
        <v>23</v>
      </c>
    </row>
    <row r="3" spans="1:6" ht="12" thickBot="1" x14ac:dyDescent="0.25">
      <c r="A3" s="8" t="s">
        <v>0</v>
      </c>
    </row>
    <row r="4" spans="1:6" ht="23.25" thickBot="1" x14ac:dyDescent="0.25">
      <c r="A4" s="18" t="s">
        <v>1</v>
      </c>
      <c r="B4" s="19" t="s">
        <v>2</v>
      </c>
      <c r="C4" s="20" t="s">
        <v>13</v>
      </c>
      <c r="D4" s="56" t="s">
        <v>14</v>
      </c>
      <c r="E4" s="58" t="s">
        <v>15</v>
      </c>
    </row>
    <row r="5" spans="1:6" ht="29.25" customHeight="1" thickTop="1" x14ac:dyDescent="0.2">
      <c r="A5" s="78" t="s">
        <v>295</v>
      </c>
      <c r="B5" s="159">
        <v>135121309.75</v>
      </c>
      <c r="C5" s="79" t="s">
        <v>17</v>
      </c>
      <c r="D5" s="108"/>
      <c r="E5" s="59">
        <f t="shared" ref="E5:E13" si="0">B5*D5/1000</f>
        <v>0</v>
      </c>
      <c r="F5" s="7"/>
    </row>
    <row r="6" spans="1:6" ht="27" customHeight="1" x14ac:dyDescent="0.2">
      <c r="A6" s="80" t="s">
        <v>296</v>
      </c>
      <c r="B6" s="342">
        <v>8711219.7300000004</v>
      </c>
      <c r="C6" s="81" t="s">
        <v>17</v>
      </c>
      <c r="D6" s="109"/>
      <c r="E6" s="59">
        <f t="shared" si="0"/>
        <v>0</v>
      </c>
      <c r="F6" s="7"/>
    </row>
    <row r="7" spans="1:6" ht="27.75" customHeight="1" x14ac:dyDescent="0.2">
      <c r="A7" s="77" t="s">
        <v>42</v>
      </c>
      <c r="B7" s="83">
        <v>30000</v>
      </c>
      <c r="C7" s="82" t="s">
        <v>16</v>
      </c>
      <c r="D7" s="109"/>
      <c r="E7" s="59">
        <f t="shared" si="0"/>
        <v>0</v>
      </c>
    </row>
    <row r="8" spans="1:6" ht="36.75" customHeight="1" x14ac:dyDescent="0.2">
      <c r="A8" s="68" t="s">
        <v>297</v>
      </c>
      <c r="B8" s="83">
        <v>382589.64</v>
      </c>
      <c r="C8" s="10" t="s">
        <v>298</v>
      </c>
      <c r="D8" s="109"/>
      <c r="E8" s="59">
        <f t="shared" si="0"/>
        <v>0</v>
      </c>
    </row>
    <row r="9" spans="1:6" s="5" customFormat="1" ht="34.5" customHeight="1" x14ac:dyDescent="0.2">
      <c r="A9" s="69" t="s">
        <v>275</v>
      </c>
      <c r="B9" s="83">
        <v>30000</v>
      </c>
      <c r="C9" s="10" t="s">
        <v>16</v>
      </c>
      <c r="D9" s="109"/>
      <c r="E9" s="59">
        <f t="shared" si="0"/>
        <v>0</v>
      </c>
    </row>
    <row r="10" spans="1:6" s="5" customFormat="1" ht="22.5" x14ac:dyDescent="0.2">
      <c r="A10" s="68" t="s">
        <v>40</v>
      </c>
      <c r="B10" s="83">
        <v>10000</v>
      </c>
      <c r="C10" s="82" t="s">
        <v>16</v>
      </c>
      <c r="D10" s="109"/>
      <c r="E10" s="59">
        <f t="shared" si="0"/>
        <v>0</v>
      </c>
    </row>
    <row r="11" spans="1:6" s="5" customFormat="1" ht="17.25" customHeight="1" x14ac:dyDescent="0.2">
      <c r="A11" s="68" t="s">
        <v>41</v>
      </c>
      <c r="B11" s="83">
        <v>10000</v>
      </c>
      <c r="C11" s="10" t="s">
        <v>27</v>
      </c>
      <c r="D11" s="109"/>
      <c r="E11" s="59">
        <f t="shared" si="0"/>
        <v>0</v>
      </c>
    </row>
    <row r="12" spans="1:6" ht="11.25" customHeight="1" x14ac:dyDescent="0.2">
      <c r="A12" s="13" t="s">
        <v>20</v>
      </c>
      <c r="B12" s="160">
        <v>3606508.56</v>
      </c>
      <c r="C12" s="9" t="s">
        <v>39</v>
      </c>
      <c r="D12" s="109"/>
      <c r="E12" s="59">
        <f t="shared" si="0"/>
        <v>0</v>
      </c>
    </row>
    <row r="13" spans="1:6" ht="11.25" customHeight="1" x14ac:dyDescent="0.2">
      <c r="A13" s="11" t="s">
        <v>4</v>
      </c>
      <c r="B13" s="215">
        <v>332000</v>
      </c>
      <c r="C13" s="218" t="s">
        <v>27</v>
      </c>
      <c r="D13" s="220"/>
      <c r="E13" s="223">
        <f t="shared" si="0"/>
        <v>0</v>
      </c>
    </row>
    <row r="14" spans="1:6" x14ac:dyDescent="0.2">
      <c r="A14" s="14" t="s">
        <v>5</v>
      </c>
      <c r="B14" s="216"/>
      <c r="C14" s="218"/>
      <c r="D14" s="221"/>
      <c r="E14" s="224"/>
    </row>
    <row r="15" spans="1:6" x14ac:dyDescent="0.2">
      <c r="A15" s="14" t="s">
        <v>6</v>
      </c>
      <c r="B15" s="216"/>
      <c r="C15" s="218"/>
      <c r="D15" s="221"/>
      <c r="E15" s="224"/>
    </row>
    <row r="16" spans="1:6" x14ac:dyDescent="0.2">
      <c r="A16" s="14" t="s">
        <v>7</v>
      </c>
      <c r="B16" s="216"/>
      <c r="C16" s="218"/>
      <c r="D16" s="221"/>
      <c r="E16" s="224"/>
    </row>
    <row r="17" spans="1:5" x14ac:dyDescent="0.2">
      <c r="A17" s="14" t="s">
        <v>8</v>
      </c>
      <c r="B17" s="216"/>
      <c r="C17" s="218"/>
      <c r="D17" s="221"/>
      <c r="E17" s="224"/>
    </row>
    <row r="18" spans="1:5" x14ac:dyDescent="0.2">
      <c r="A18" s="14" t="s">
        <v>18</v>
      </c>
      <c r="B18" s="216"/>
      <c r="C18" s="218"/>
      <c r="D18" s="221"/>
      <c r="E18" s="224"/>
    </row>
    <row r="19" spans="1:5" ht="22.5" x14ac:dyDescent="0.2">
      <c r="A19" s="15" t="s">
        <v>43</v>
      </c>
      <c r="B19" s="216"/>
      <c r="C19" s="218"/>
      <c r="D19" s="221"/>
      <c r="E19" s="224"/>
    </row>
    <row r="20" spans="1:5" x14ac:dyDescent="0.2">
      <c r="A20" s="15" t="s">
        <v>9</v>
      </c>
      <c r="B20" s="216"/>
      <c r="C20" s="218"/>
      <c r="D20" s="221"/>
      <c r="E20" s="224"/>
    </row>
    <row r="21" spans="1:5" ht="12" thickBot="1" x14ac:dyDescent="0.25">
      <c r="A21" s="16" t="s">
        <v>19</v>
      </c>
      <c r="B21" s="217"/>
      <c r="C21" s="219"/>
      <c r="D21" s="222"/>
      <c r="E21" s="225"/>
    </row>
    <row r="22" spans="1:5" ht="18" customHeight="1" thickBot="1" x14ac:dyDescent="0.25">
      <c r="A22" s="4"/>
      <c r="C22" s="3"/>
      <c r="E22" s="60">
        <f>SUM(E5:E21)</f>
        <v>0</v>
      </c>
    </row>
    <row r="23" spans="1:5" ht="12" thickBot="1" x14ac:dyDescent="0.25">
      <c r="A23" s="8" t="s">
        <v>10</v>
      </c>
      <c r="C23" s="3"/>
    </row>
    <row r="24" spans="1:5" ht="12" customHeight="1" x14ac:dyDescent="0.2">
      <c r="A24" s="205" t="s">
        <v>1</v>
      </c>
      <c r="B24" s="207" t="s">
        <v>2</v>
      </c>
      <c r="C24" s="209" t="s">
        <v>13</v>
      </c>
      <c r="D24" s="213" t="s">
        <v>14</v>
      </c>
      <c r="E24" s="211" t="s">
        <v>15</v>
      </c>
    </row>
    <row r="25" spans="1:5" ht="12" thickBot="1" x14ac:dyDescent="0.25">
      <c r="A25" s="206"/>
      <c r="B25" s="208"/>
      <c r="C25" s="210"/>
      <c r="D25" s="214"/>
      <c r="E25" s="212"/>
    </row>
    <row r="26" spans="1:5" ht="45.75" thickTop="1" x14ac:dyDescent="0.2">
      <c r="A26" s="12" t="s">
        <v>53</v>
      </c>
      <c r="B26" s="84">
        <v>67000</v>
      </c>
      <c r="C26" s="82" t="s">
        <v>16</v>
      </c>
      <c r="D26" s="110"/>
      <c r="E26" s="59">
        <f>B26*D26/1000</f>
        <v>0</v>
      </c>
    </row>
    <row r="27" spans="1:5" s="5" customFormat="1" ht="22.5" x14ac:dyDescent="0.2">
      <c r="A27" s="12" t="s">
        <v>297</v>
      </c>
      <c r="B27" s="83">
        <v>5000</v>
      </c>
      <c r="C27" s="82" t="s">
        <v>16</v>
      </c>
      <c r="D27" s="111"/>
      <c r="E27" s="59">
        <f>B27*D27/1000</f>
        <v>0</v>
      </c>
    </row>
    <row r="28" spans="1:5" s="5" customFormat="1" ht="22.5" x14ac:dyDescent="0.2">
      <c r="A28" s="12" t="s">
        <v>40</v>
      </c>
      <c r="B28" s="84">
        <v>10000</v>
      </c>
      <c r="C28" s="82" t="s">
        <v>16</v>
      </c>
      <c r="D28" s="110"/>
      <c r="E28" s="59"/>
    </row>
    <row r="29" spans="1:5" s="5" customFormat="1" ht="22.5" x14ac:dyDescent="0.2">
      <c r="A29" s="68" t="s">
        <v>45</v>
      </c>
      <c r="B29" s="85">
        <v>10000</v>
      </c>
      <c r="C29" s="82" t="s">
        <v>16</v>
      </c>
      <c r="D29" s="112"/>
      <c r="E29" s="59">
        <f>B29*D29/100</f>
        <v>0</v>
      </c>
    </row>
    <row r="30" spans="1:5" s="5" customFormat="1" ht="22.5" x14ac:dyDescent="0.2">
      <c r="A30" s="71" t="s">
        <v>46</v>
      </c>
      <c r="B30" s="85">
        <v>10000</v>
      </c>
      <c r="C30" s="82" t="s">
        <v>16</v>
      </c>
      <c r="D30" s="112"/>
      <c r="E30" s="59">
        <f>B30*D30/100</f>
        <v>0</v>
      </c>
    </row>
    <row r="31" spans="1:5" ht="30.75" customHeight="1" thickBot="1" x14ac:dyDescent="0.25">
      <c r="A31" s="75" t="s">
        <v>44</v>
      </c>
      <c r="B31" s="86">
        <v>100000</v>
      </c>
      <c r="C31" s="127" t="s">
        <v>16</v>
      </c>
      <c r="D31" s="113"/>
      <c r="E31" s="128">
        <f>B31*D31/1000</f>
        <v>0</v>
      </c>
    </row>
    <row r="32" spans="1:5" ht="17.25" customHeight="1" thickBot="1" x14ac:dyDescent="0.25">
      <c r="A32" s="4"/>
      <c r="B32" s="6"/>
      <c r="C32" s="3"/>
      <c r="E32" s="60">
        <f>SUM(E26:E31)</f>
        <v>0</v>
      </c>
    </row>
    <row r="33" spans="1:5" s="5" customFormat="1" ht="17.25" customHeight="1" x14ac:dyDescent="0.2">
      <c r="A33" s="4"/>
      <c r="B33" s="6"/>
      <c r="C33" s="3"/>
      <c r="D33" s="55"/>
      <c r="E33" s="117"/>
    </row>
    <row r="34" spans="1:5" s="5" customFormat="1" ht="17.25" customHeight="1" x14ac:dyDescent="0.2">
      <c r="A34" s="4"/>
      <c r="B34" s="6"/>
      <c r="C34" s="3"/>
      <c r="D34" s="55"/>
      <c r="E34" s="117"/>
    </row>
    <row r="35" spans="1:5" s="5" customFormat="1" ht="17.25" customHeight="1" x14ac:dyDescent="0.2">
      <c r="A35" s="4"/>
      <c r="B35" s="6"/>
      <c r="C35" s="3"/>
      <c r="D35" s="55"/>
      <c r="E35" s="117"/>
    </row>
    <row r="36" spans="1:5" s="5" customFormat="1" ht="17.25" customHeight="1" x14ac:dyDescent="0.2">
      <c r="A36" s="4"/>
      <c r="B36" s="6"/>
      <c r="C36" s="3"/>
      <c r="D36" s="55"/>
      <c r="E36" s="117"/>
    </row>
    <row r="37" spans="1:5" s="5" customFormat="1" ht="17.25" customHeight="1" x14ac:dyDescent="0.2">
      <c r="A37" s="4"/>
      <c r="B37" s="6"/>
      <c r="C37" s="3"/>
      <c r="D37" s="55"/>
      <c r="E37" s="117"/>
    </row>
    <row r="38" spans="1:5" ht="12" thickBot="1" x14ac:dyDescent="0.25">
      <c r="A38" s="8" t="s">
        <v>254</v>
      </c>
      <c r="B38" s="6"/>
      <c r="C38" s="3"/>
    </row>
    <row r="39" spans="1:5" x14ac:dyDescent="0.2">
      <c r="A39" s="205" t="s">
        <v>1</v>
      </c>
      <c r="B39" s="207" t="s">
        <v>2</v>
      </c>
      <c r="C39" s="209" t="s">
        <v>13</v>
      </c>
      <c r="D39" s="213" t="s">
        <v>14</v>
      </c>
      <c r="E39" s="211" t="s">
        <v>15</v>
      </c>
    </row>
    <row r="40" spans="1:5" ht="12" thickBot="1" x14ac:dyDescent="0.25">
      <c r="A40" s="206"/>
      <c r="B40" s="208"/>
      <c r="C40" s="210"/>
      <c r="D40" s="214"/>
      <c r="E40" s="212"/>
    </row>
    <row r="41" spans="1:5" ht="23.25" thickTop="1" x14ac:dyDescent="0.2">
      <c r="A41" s="77" t="s">
        <v>51</v>
      </c>
      <c r="B41" s="83">
        <v>100000</v>
      </c>
      <c r="C41" s="82" t="s">
        <v>16</v>
      </c>
      <c r="D41" s="111"/>
      <c r="E41" s="59">
        <f>B41*D41/1000</f>
        <v>0</v>
      </c>
    </row>
    <row r="42" spans="1:5" s="5" customFormat="1" ht="24" customHeight="1" x14ac:dyDescent="0.2">
      <c r="A42" s="77" t="s">
        <v>276</v>
      </c>
      <c r="B42" s="83">
        <v>50000</v>
      </c>
      <c r="C42" s="82" t="s">
        <v>16</v>
      </c>
      <c r="D42" s="111"/>
      <c r="E42" s="59">
        <f>-F41</f>
        <v>0</v>
      </c>
    </row>
    <row r="43" spans="1:5" x14ac:dyDescent="0.2">
      <c r="A43" s="13" t="s">
        <v>11</v>
      </c>
      <c r="B43" s="194">
        <v>16600</v>
      </c>
      <c r="C43" s="197" t="s">
        <v>16</v>
      </c>
      <c r="D43" s="199"/>
      <c r="E43" s="202">
        <f>B43*D43/1000</f>
        <v>0</v>
      </c>
    </row>
    <row r="44" spans="1:5" x14ac:dyDescent="0.2">
      <c r="A44" s="15" t="s">
        <v>5</v>
      </c>
      <c r="B44" s="195"/>
      <c r="C44" s="197"/>
      <c r="D44" s="200"/>
      <c r="E44" s="203"/>
    </row>
    <row r="45" spans="1:5" x14ac:dyDescent="0.2">
      <c r="A45" s="15" t="s">
        <v>6</v>
      </c>
      <c r="B45" s="195"/>
      <c r="C45" s="197"/>
      <c r="D45" s="200"/>
      <c r="E45" s="203"/>
    </row>
    <row r="46" spans="1:5" x14ac:dyDescent="0.2">
      <c r="A46" s="15" t="s">
        <v>7</v>
      </c>
      <c r="B46" s="195"/>
      <c r="C46" s="197"/>
      <c r="D46" s="200"/>
      <c r="E46" s="203"/>
    </row>
    <row r="47" spans="1:5" x14ac:dyDescent="0.2">
      <c r="A47" s="15" t="s">
        <v>8</v>
      </c>
      <c r="B47" s="195"/>
      <c r="C47" s="197"/>
      <c r="D47" s="200"/>
      <c r="E47" s="203"/>
    </row>
    <row r="48" spans="1:5" x14ac:dyDescent="0.2">
      <c r="A48" s="15" t="s">
        <v>12</v>
      </c>
      <c r="B48" s="195"/>
      <c r="C48" s="197"/>
      <c r="D48" s="200"/>
      <c r="E48" s="203"/>
    </row>
    <row r="49" spans="1:5" x14ac:dyDescent="0.2">
      <c r="A49" s="15" t="s">
        <v>50</v>
      </c>
      <c r="B49" s="195"/>
      <c r="C49" s="197"/>
      <c r="D49" s="200"/>
      <c r="E49" s="203"/>
    </row>
    <row r="50" spans="1:5" ht="12" thickBot="1" x14ac:dyDescent="0.25">
      <c r="A50" s="21" t="s">
        <v>9</v>
      </c>
      <c r="B50" s="196"/>
      <c r="C50" s="198"/>
      <c r="D50" s="201"/>
      <c r="E50" s="204"/>
    </row>
    <row r="51" spans="1:5" ht="12" thickBot="1" x14ac:dyDescent="0.25">
      <c r="A51" s="5"/>
      <c r="C51" s="5"/>
      <c r="E51" s="60">
        <f>SUM(E41:E50)</f>
        <v>0</v>
      </c>
    </row>
    <row r="55" spans="1:5" ht="12" thickBot="1" x14ac:dyDescent="0.25">
      <c r="A55" s="22" t="s">
        <v>21</v>
      </c>
      <c r="B55" s="23"/>
      <c r="C55" s="24"/>
      <c r="D55" s="23"/>
      <c r="E55" s="23"/>
    </row>
    <row r="56" spans="1:5" x14ac:dyDescent="0.2">
      <c r="A56" s="188" t="s">
        <v>1</v>
      </c>
      <c r="B56" s="190" t="s">
        <v>2</v>
      </c>
      <c r="C56" s="192" t="s">
        <v>13</v>
      </c>
      <c r="D56" s="192" t="s">
        <v>14</v>
      </c>
      <c r="E56" s="181" t="s">
        <v>15</v>
      </c>
    </row>
    <row r="57" spans="1:5" ht="12" thickBot="1" x14ac:dyDescent="0.25">
      <c r="A57" s="189"/>
      <c r="B57" s="191"/>
      <c r="C57" s="193"/>
      <c r="D57" s="193"/>
      <c r="E57" s="182"/>
    </row>
    <row r="58" spans="1:5" ht="23.25" thickTop="1" x14ac:dyDescent="0.2">
      <c r="A58" s="29" t="s">
        <v>47</v>
      </c>
      <c r="B58" s="87">
        <v>30000</v>
      </c>
      <c r="C58" s="82" t="s">
        <v>16</v>
      </c>
      <c r="D58" s="114"/>
      <c r="E58" s="59">
        <f>B58*D58/1000</f>
        <v>0</v>
      </c>
    </row>
    <row r="59" spans="1:5" ht="22.5" x14ac:dyDescent="0.2">
      <c r="A59" s="27" t="s">
        <v>48</v>
      </c>
      <c r="B59" s="88">
        <v>10000</v>
      </c>
      <c r="C59" s="82" t="s">
        <v>16</v>
      </c>
      <c r="D59" s="115"/>
      <c r="E59" s="59">
        <f>B59*D59/1000</f>
        <v>0</v>
      </c>
    </row>
    <row r="60" spans="1:5" ht="23.25" thickBot="1" x14ac:dyDescent="0.25">
      <c r="A60" s="28" t="s">
        <v>49</v>
      </c>
      <c r="B60" s="89">
        <v>10000</v>
      </c>
      <c r="C60" s="127" t="s">
        <v>16</v>
      </c>
      <c r="D60" s="116"/>
      <c r="E60" s="128">
        <f>B60*D60/1000</f>
        <v>0</v>
      </c>
    </row>
    <row r="61" spans="1:5" ht="12" thickBot="1" x14ac:dyDescent="0.25">
      <c r="A61" s="23"/>
      <c r="B61" s="23"/>
      <c r="C61" s="23"/>
      <c r="D61" s="23"/>
      <c r="E61" s="38">
        <f>SUM(E58:E60)</f>
        <v>0</v>
      </c>
    </row>
    <row r="62" spans="1:5" x14ac:dyDescent="0.2">
      <c r="A62" s="23"/>
      <c r="B62" s="25"/>
      <c r="C62" s="23"/>
      <c r="D62" s="23"/>
      <c r="E62" s="23"/>
    </row>
    <row r="63" spans="1:5" x14ac:dyDescent="0.2">
      <c r="A63" s="24"/>
      <c r="B63" s="23"/>
      <c r="C63" s="23"/>
      <c r="D63" s="26"/>
      <c r="E63" s="23"/>
    </row>
    <row r="64" spans="1:5" ht="12" thickBot="1" x14ac:dyDescent="0.25">
      <c r="A64" s="24"/>
      <c r="B64" s="23"/>
      <c r="C64" s="23"/>
      <c r="D64" s="26"/>
      <c r="E64" s="23"/>
    </row>
    <row r="65" spans="1:5" ht="15.75" thickBot="1" x14ac:dyDescent="0.3">
      <c r="A65" s="183" t="s">
        <v>38</v>
      </c>
      <c r="B65" s="184"/>
      <c r="C65" s="184"/>
      <c r="D65" s="184"/>
      <c r="E65" s="61">
        <f>E22+E32+E51+E61</f>
        <v>0</v>
      </c>
    </row>
    <row r="66" spans="1:5" ht="12" thickBot="1" x14ac:dyDescent="0.25">
      <c r="A66" s="30"/>
      <c r="B66" s="47"/>
      <c r="C66" s="30"/>
      <c r="D66" s="30"/>
      <c r="E66" s="5"/>
    </row>
    <row r="67" spans="1:5" ht="15.75" thickBot="1" x14ac:dyDescent="0.3">
      <c r="A67" s="185" t="s">
        <v>299</v>
      </c>
      <c r="B67" s="186"/>
      <c r="C67" s="186"/>
      <c r="D67" s="187"/>
      <c r="E67" s="62">
        <f>E65*2</f>
        <v>0</v>
      </c>
    </row>
  </sheetData>
  <mergeCells count="25">
    <mergeCell ref="B13:B21"/>
    <mergeCell ref="C13:C21"/>
    <mergeCell ref="D13:D21"/>
    <mergeCell ref="E13:E21"/>
    <mergeCell ref="D24:D25"/>
    <mergeCell ref="E24:E25"/>
    <mergeCell ref="B43:B50"/>
    <mergeCell ref="C43:C50"/>
    <mergeCell ref="D43:D50"/>
    <mergeCell ref="E43:E50"/>
    <mergeCell ref="A24:A25"/>
    <mergeCell ref="B24:B25"/>
    <mergeCell ref="C24:C25"/>
    <mergeCell ref="E39:E40"/>
    <mergeCell ref="A39:A40"/>
    <mergeCell ref="B39:B40"/>
    <mergeCell ref="C39:C40"/>
    <mergeCell ref="D39:D40"/>
    <mergeCell ref="E56:E57"/>
    <mergeCell ref="A65:D65"/>
    <mergeCell ref="A67:D67"/>
    <mergeCell ref="A56:A57"/>
    <mergeCell ref="B56:B57"/>
    <mergeCell ref="C56:C57"/>
    <mergeCell ref="D56:D57"/>
  </mergeCells>
  <printOptions horizontalCentered="1"/>
  <pageMargins left="0" right="0" top="0.55118110236220474" bottom="0.35433070866141736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5" sqref="G2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:E14"/>
    </sheetView>
  </sheetViews>
  <sheetFormatPr defaultRowHeight="11.25" x14ac:dyDescent="0.2"/>
  <cols>
    <col min="1" max="1" width="30.28515625" style="23" bestFit="1" customWidth="1"/>
    <col min="2" max="2" width="12.7109375" style="34" hidden="1" customWidth="1"/>
    <col min="3" max="3" width="11.7109375" style="25" bestFit="1" customWidth="1"/>
    <col min="4" max="4" width="12.85546875" style="23" bestFit="1" customWidth="1"/>
    <col min="5" max="5" width="12.140625" style="45" customWidth="1"/>
    <col min="6" max="6" width="14.7109375" style="25" customWidth="1"/>
    <col min="7" max="254" width="9.140625" style="23"/>
    <col min="255" max="255" width="30.28515625" style="23" bestFit="1" customWidth="1"/>
    <col min="256" max="256" width="0" style="23" hidden="1" customWidth="1"/>
    <col min="257" max="257" width="11.140625" style="23" bestFit="1" customWidth="1"/>
    <col min="258" max="258" width="12.85546875" style="23" bestFit="1" customWidth="1"/>
    <col min="259" max="259" width="0" style="23" hidden="1" customWidth="1"/>
    <col min="260" max="260" width="8.7109375" style="23" customWidth="1"/>
    <col min="261" max="261" width="12.140625" style="23" customWidth="1"/>
    <col min="262" max="262" width="14.7109375" style="23" customWidth="1"/>
    <col min="263" max="510" width="9.140625" style="23"/>
    <col min="511" max="511" width="30.28515625" style="23" bestFit="1" customWidth="1"/>
    <col min="512" max="512" width="0" style="23" hidden="1" customWidth="1"/>
    <col min="513" max="513" width="11.140625" style="23" bestFit="1" customWidth="1"/>
    <col min="514" max="514" width="12.85546875" style="23" bestFit="1" customWidth="1"/>
    <col min="515" max="515" width="0" style="23" hidden="1" customWidth="1"/>
    <col min="516" max="516" width="8.7109375" style="23" customWidth="1"/>
    <col min="517" max="517" width="12.140625" style="23" customWidth="1"/>
    <col min="518" max="518" width="14.7109375" style="23" customWidth="1"/>
    <col min="519" max="766" width="9.140625" style="23"/>
    <col min="767" max="767" width="30.28515625" style="23" bestFit="1" customWidth="1"/>
    <col min="768" max="768" width="0" style="23" hidden="1" customWidth="1"/>
    <col min="769" max="769" width="11.140625" style="23" bestFit="1" customWidth="1"/>
    <col min="770" max="770" width="12.85546875" style="23" bestFit="1" customWidth="1"/>
    <col min="771" max="771" width="0" style="23" hidden="1" customWidth="1"/>
    <col min="772" max="772" width="8.7109375" style="23" customWidth="1"/>
    <col min="773" max="773" width="12.140625" style="23" customWidth="1"/>
    <col min="774" max="774" width="14.7109375" style="23" customWidth="1"/>
    <col min="775" max="1022" width="9.140625" style="23"/>
    <col min="1023" max="1023" width="30.28515625" style="23" bestFit="1" customWidth="1"/>
    <col min="1024" max="1024" width="0" style="23" hidden="1" customWidth="1"/>
    <col min="1025" max="1025" width="11.140625" style="23" bestFit="1" customWidth="1"/>
    <col min="1026" max="1026" width="12.85546875" style="23" bestFit="1" customWidth="1"/>
    <col min="1027" max="1027" width="0" style="23" hidden="1" customWidth="1"/>
    <col min="1028" max="1028" width="8.7109375" style="23" customWidth="1"/>
    <col min="1029" max="1029" width="12.140625" style="23" customWidth="1"/>
    <col min="1030" max="1030" width="14.7109375" style="23" customWidth="1"/>
    <col min="1031" max="1278" width="9.140625" style="23"/>
    <col min="1279" max="1279" width="30.28515625" style="23" bestFit="1" customWidth="1"/>
    <col min="1280" max="1280" width="0" style="23" hidden="1" customWidth="1"/>
    <col min="1281" max="1281" width="11.140625" style="23" bestFit="1" customWidth="1"/>
    <col min="1282" max="1282" width="12.85546875" style="23" bestFit="1" customWidth="1"/>
    <col min="1283" max="1283" width="0" style="23" hidden="1" customWidth="1"/>
    <col min="1284" max="1284" width="8.7109375" style="23" customWidth="1"/>
    <col min="1285" max="1285" width="12.140625" style="23" customWidth="1"/>
    <col min="1286" max="1286" width="14.7109375" style="23" customWidth="1"/>
    <col min="1287" max="1534" width="9.140625" style="23"/>
    <col min="1535" max="1535" width="30.28515625" style="23" bestFit="1" customWidth="1"/>
    <col min="1536" max="1536" width="0" style="23" hidden="1" customWidth="1"/>
    <col min="1537" max="1537" width="11.140625" style="23" bestFit="1" customWidth="1"/>
    <col min="1538" max="1538" width="12.85546875" style="23" bestFit="1" customWidth="1"/>
    <col min="1539" max="1539" width="0" style="23" hidden="1" customWidth="1"/>
    <col min="1540" max="1540" width="8.7109375" style="23" customWidth="1"/>
    <col min="1541" max="1541" width="12.140625" style="23" customWidth="1"/>
    <col min="1542" max="1542" width="14.7109375" style="23" customWidth="1"/>
    <col min="1543" max="1790" width="9.140625" style="23"/>
    <col min="1791" max="1791" width="30.28515625" style="23" bestFit="1" customWidth="1"/>
    <col min="1792" max="1792" width="0" style="23" hidden="1" customWidth="1"/>
    <col min="1793" max="1793" width="11.140625" style="23" bestFit="1" customWidth="1"/>
    <col min="1794" max="1794" width="12.85546875" style="23" bestFit="1" customWidth="1"/>
    <col min="1795" max="1795" width="0" style="23" hidden="1" customWidth="1"/>
    <col min="1796" max="1796" width="8.7109375" style="23" customWidth="1"/>
    <col min="1797" max="1797" width="12.140625" style="23" customWidth="1"/>
    <col min="1798" max="1798" width="14.7109375" style="23" customWidth="1"/>
    <col min="1799" max="2046" width="9.140625" style="23"/>
    <col min="2047" max="2047" width="30.28515625" style="23" bestFit="1" customWidth="1"/>
    <col min="2048" max="2048" width="0" style="23" hidden="1" customWidth="1"/>
    <col min="2049" max="2049" width="11.140625" style="23" bestFit="1" customWidth="1"/>
    <col min="2050" max="2050" width="12.85546875" style="23" bestFit="1" customWidth="1"/>
    <col min="2051" max="2051" width="0" style="23" hidden="1" customWidth="1"/>
    <col min="2052" max="2052" width="8.7109375" style="23" customWidth="1"/>
    <col min="2053" max="2053" width="12.140625" style="23" customWidth="1"/>
    <col min="2054" max="2054" width="14.7109375" style="23" customWidth="1"/>
    <col min="2055" max="2302" width="9.140625" style="23"/>
    <col min="2303" max="2303" width="30.28515625" style="23" bestFit="1" customWidth="1"/>
    <col min="2304" max="2304" width="0" style="23" hidden="1" customWidth="1"/>
    <col min="2305" max="2305" width="11.140625" style="23" bestFit="1" customWidth="1"/>
    <col min="2306" max="2306" width="12.85546875" style="23" bestFit="1" customWidth="1"/>
    <col min="2307" max="2307" width="0" style="23" hidden="1" customWidth="1"/>
    <col min="2308" max="2308" width="8.7109375" style="23" customWidth="1"/>
    <col min="2309" max="2309" width="12.140625" style="23" customWidth="1"/>
    <col min="2310" max="2310" width="14.7109375" style="23" customWidth="1"/>
    <col min="2311" max="2558" width="9.140625" style="23"/>
    <col min="2559" max="2559" width="30.28515625" style="23" bestFit="1" customWidth="1"/>
    <col min="2560" max="2560" width="0" style="23" hidden="1" customWidth="1"/>
    <col min="2561" max="2561" width="11.140625" style="23" bestFit="1" customWidth="1"/>
    <col min="2562" max="2562" width="12.85546875" style="23" bestFit="1" customWidth="1"/>
    <col min="2563" max="2563" width="0" style="23" hidden="1" customWidth="1"/>
    <col min="2564" max="2564" width="8.7109375" style="23" customWidth="1"/>
    <col min="2565" max="2565" width="12.140625" style="23" customWidth="1"/>
    <col min="2566" max="2566" width="14.7109375" style="23" customWidth="1"/>
    <col min="2567" max="2814" width="9.140625" style="23"/>
    <col min="2815" max="2815" width="30.28515625" style="23" bestFit="1" customWidth="1"/>
    <col min="2816" max="2816" width="0" style="23" hidden="1" customWidth="1"/>
    <col min="2817" max="2817" width="11.140625" style="23" bestFit="1" customWidth="1"/>
    <col min="2818" max="2818" width="12.85546875" style="23" bestFit="1" customWidth="1"/>
    <col min="2819" max="2819" width="0" style="23" hidden="1" customWidth="1"/>
    <col min="2820" max="2820" width="8.7109375" style="23" customWidth="1"/>
    <col min="2821" max="2821" width="12.140625" style="23" customWidth="1"/>
    <col min="2822" max="2822" width="14.7109375" style="23" customWidth="1"/>
    <col min="2823" max="3070" width="9.140625" style="23"/>
    <col min="3071" max="3071" width="30.28515625" style="23" bestFit="1" customWidth="1"/>
    <col min="3072" max="3072" width="0" style="23" hidden="1" customWidth="1"/>
    <col min="3073" max="3073" width="11.140625" style="23" bestFit="1" customWidth="1"/>
    <col min="3074" max="3074" width="12.85546875" style="23" bestFit="1" customWidth="1"/>
    <col min="3075" max="3075" width="0" style="23" hidden="1" customWidth="1"/>
    <col min="3076" max="3076" width="8.7109375" style="23" customWidth="1"/>
    <col min="3077" max="3077" width="12.140625" style="23" customWidth="1"/>
    <col min="3078" max="3078" width="14.7109375" style="23" customWidth="1"/>
    <col min="3079" max="3326" width="9.140625" style="23"/>
    <col min="3327" max="3327" width="30.28515625" style="23" bestFit="1" customWidth="1"/>
    <col min="3328" max="3328" width="0" style="23" hidden="1" customWidth="1"/>
    <col min="3329" max="3329" width="11.140625" style="23" bestFit="1" customWidth="1"/>
    <col min="3330" max="3330" width="12.85546875" style="23" bestFit="1" customWidth="1"/>
    <col min="3331" max="3331" width="0" style="23" hidden="1" customWidth="1"/>
    <col min="3332" max="3332" width="8.7109375" style="23" customWidth="1"/>
    <col min="3333" max="3333" width="12.140625" style="23" customWidth="1"/>
    <col min="3334" max="3334" width="14.7109375" style="23" customWidth="1"/>
    <col min="3335" max="3582" width="9.140625" style="23"/>
    <col min="3583" max="3583" width="30.28515625" style="23" bestFit="1" customWidth="1"/>
    <col min="3584" max="3584" width="0" style="23" hidden="1" customWidth="1"/>
    <col min="3585" max="3585" width="11.140625" style="23" bestFit="1" customWidth="1"/>
    <col min="3586" max="3586" width="12.85546875" style="23" bestFit="1" customWidth="1"/>
    <col min="3587" max="3587" width="0" style="23" hidden="1" customWidth="1"/>
    <col min="3588" max="3588" width="8.7109375" style="23" customWidth="1"/>
    <col min="3589" max="3589" width="12.140625" style="23" customWidth="1"/>
    <col min="3590" max="3590" width="14.7109375" style="23" customWidth="1"/>
    <col min="3591" max="3838" width="9.140625" style="23"/>
    <col min="3839" max="3839" width="30.28515625" style="23" bestFit="1" customWidth="1"/>
    <col min="3840" max="3840" width="0" style="23" hidden="1" customWidth="1"/>
    <col min="3841" max="3841" width="11.140625" style="23" bestFit="1" customWidth="1"/>
    <col min="3842" max="3842" width="12.85546875" style="23" bestFit="1" customWidth="1"/>
    <col min="3843" max="3843" width="0" style="23" hidden="1" customWidth="1"/>
    <col min="3844" max="3844" width="8.7109375" style="23" customWidth="1"/>
    <col min="3845" max="3845" width="12.140625" style="23" customWidth="1"/>
    <col min="3846" max="3846" width="14.7109375" style="23" customWidth="1"/>
    <col min="3847" max="4094" width="9.140625" style="23"/>
    <col min="4095" max="4095" width="30.28515625" style="23" bestFit="1" customWidth="1"/>
    <col min="4096" max="4096" width="0" style="23" hidden="1" customWidth="1"/>
    <col min="4097" max="4097" width="11.140625" style="23" bestFit="1" customWidth="1"/>
    <col min="4098" max="4098" width="12.85546875" style="23" bestFit="1" customWidth="1"/>
    <col min="4099" max="4099" width="0" style="23" hidden="1" customWidth="1"/>
    <col min="4100" max="4100" width="8.7109375" style="23" customWidth="1"/>
    <col min="4101" max="4101" width="12.140625" style="23" customWidth="1"/>
    <col min="4102" max="4102" width="14.7109375" style="23" customWidth="1"/>
    <col min="4103" max="4350" width="9.140625" style="23"/>
    <col min="4351" max="4351" width="30.28515625" style="23" bestFit="1" customWidth="1"/>
    <col min="4352" max="4352" width="0" style="23" hidden="1" customWidth="1"/>
    <col min="4353" max="4353" width="11.140625" style="23" bestFit="1" customWidth="1"/>
    <col min="4354" max="4354" width="12.85546875" style="23" bestFit="1" customWidth="1"/>
    <col min="4355" max="4355" width="0" style="23" hidden="1" customWidth="1"/>
    <col min="4356" max="4356" width="8.7109375" style="23" customWidth="1"/>
    <col min="4357" max="4357" width="12.140625" style="23" customWidth="1"/>
    <col min="4358" max="4358" width="14.7109375" style="23" customWidth="1"/>
    <col min="4359" max="4606" width="9.140625" style="23"/>
    <col min="4607" max="4607" width="30.28515625" style="23" bestFit="1" customWidth="1"/>
    <col min="4608" max="4608" width="0" style="23" hidden="1" customWidth="1"/>
    <col min="4609" max="4609" width="11.140625" style="23" bestFit="1" customWidth="1"/>
    <col min="4610" max="4610" width="12.85546875" style="23" bestFit="1" customWidth="1"/>
    <col min="4611" max="4611" width="0" style="23" hidden="1" customWidth="1"/>
    <col min="4612" max="4612" width="8.7109375" style="23" customWidth="1"/>
    <col min="4613" max="4613" width="12.140625" style="23" customWidth="1"/>
    <col min="4614" max="4614" width="14.7109375" style="23" customWidth="1"/>
    <col min="4615" max="4862" width="9.140625" style="23"/>
    <col min="4863" max="4863" width="30.28515625" style="23" bestFit="1" customWidth="1"/>
    <col min="4864" max="4864" width="0" style="23" hidden="1" customWidth="1"/>
    <col min="4865" max="4865" width="11.140625" style="23" bestFit="1" customWidth="1"/>
    <col min="4866" max="4866" width="12.85546875" style="23" bestFit="1" customWidth="1"/>
    <col min="4867" max="4867" width="0" style="23" hidden="1" customWidth="1"/>
    <col min="4868" max="4868" width="8.7109375" style="23" customWidth="1"/>
    <col min="4869" max="4869" width="12.140625" style="23" customWidth="1"/>
    <col min="4870" max="4870" width="14.7109375" style="23" customWidth="1"/>
    <col min="4871" max="5118" width="9.140625" style="23"/>
    <col min="5119" max="5119" width="30.28515625" style="23" bestFit="1" customWidth="1"/>
    <col min="5120" max="5120" width="0" style="23" hidden="1" customWidth="1"/>
    <col min="5121" max="5121" width="11.140625" style="23" bestFit="1" customWidth="1"/>
    <col min="5122" max="5122" width="12.85546875" style="23" bestFit="1" customWidth="1"/>
    <col min="5123" max="5123" width="0" style="23" hidden="1" customWidth="1"/>
    <col min="5124" max="5124" width="8.7109375" style="23" customWidth="1"/>
    <col min="5125" max="5125" width="12.140625" style="23" customWidth="1"/>
    <col min="5126" max="5126" width="14.7109375" style="23" customWidth="1"/>
    <col min="5127" max="5374" width="9.140625" style="23"/>
    <col min="5375" max="5375" width="30.28515625" style="23" bestFit="1" customWidth="1"/>
    <col min="5376" max="5376" width="0" style="23" hidden="1" customWidth="1"/>
    <col min="5377" max="5377" width="11.140625" style="23" bestFit="1" customWidth="1"/>
    <col min="5378" max="5378" width="12.85546875" style="23" bestFit="1" customWidth="1"/>
    <col min="5379" max="5379" width="0" style="23" hidden="1" customWidth="1"/>
    <col min="5380" max="5380" width="8.7109375" style="23" customWidth="1"/>
    <col min="5381" max="5381" width="12.140625" style="23" customWidth="1"/>
    <col min="5382" max="5382" width="14.7109375" style="23" customWidth="1"/>
    <col min="5383" max="5630" width="9.140625" style="23"/>
    <col min="5631" max="5631" width="30.28515625" style="23" bestFit="1" customWidth="1"/>
    <col min="5632" max="5632" width="0" style="23" hidden="1" customWidth="1"/>
    <col min="5633" max="5633" width="11.140625" style="23" bestFit="1" customWidth="1"/>
    <col min="5634" max="5634" width="12.85546875" style="23" bestFit="1" customWidth="1"/>
    <col min="5635" max="5635" width="0" style="23" hidden="1" customWidth="1"/>
    <col min="5636" max="5636" width="8.7109375" style="23" customWidth="1"/>
    <col min="5637" max="5637" width="12.140625" style="23" customWidth="1"/>
    <col min="5638" max="5638" width="14.7109375" style="23" customWidth="1"/>
    <col min="5639" max="5886" width="9.140625" style="23"/>
    <col min="5887" max="5887" width="30.28515625" style="23" bestFit="1" customWidth="1"/>
    <col min="5888" max="5888" width="0" style="23" hidden="1" customWidth="1"/>
    <col min="5889" max="5889" width="11.140625" style="23" bestFit="1" customWidth="1"/>
    <col min="5890" max="5890" width="12.85546875" style="23" bestFit="1" customWidth="1"/>
    <col min="5891" max="5891" width="0" style="23" hidden="1" customWidth="1"/>
    <col min="5892" max="5892" width="8.7109375" style="23" customWidth="1"/>
    <col min="5893" max="5893" width="12.140625" style="23" customWidth="1"/>
    <col min="5894" max="5894" width="14.7109375" style="23" customWidth="1"/>
    <col min="5895" max="6142" width="9.140625" style="23"/>
    <col min="6143" max="6143" width="30.28515625" style="23" bestFit="1" customWidth="1"/>
    <col min="6144" max="6144" width="0" style="23" hidden="1" customWidth="1"/>
    <col min="6145" max="6145" width="11.140625" style="23" bestFit="1" customWidth="1"/>
    <col min="6146" max="6146" width="12.85546875" style="23" bestFit="1" customWidth="1"/>
    <col min="6147" max="6147" width="0" style="23" hidden="1" customWidth="1"/>
    <col min="6148" max="6148" width="8.7109375" style="23" customWidth="1"/>
    <col min="6149" max="6149" width="12.140625" style="23" customWidth="1"/>
    <col min="6150" max="6150" width="14.7109375" style="23" customWidth="1"/>
    <col min="6151" max="6398" width="9.140625" style="23"/>
    <col min="6399" max="6399" width="30.28515625" style="23" bestFit="1" customWidth="1"/>
    <col min="6400" max="6400" width="0" style="23" hidden="1" customWidth="1"/>
    <col min="6401" max="6401" width="11.140625" style="23" bestFit="1" customWidth="1"/>
    <col min="6402" max="6402" width="12.85546875" style="23" bestFit="1" customWidth="1"/>
    <col min="6403" max="6403" width="0" style="23" hidden="1" customWidth="1"/>
    <col min="6404" max="6404" width="8.7109375" style="23" customWidth="1"/>
    <col min="6405" max="6405" width="12.140625" style="23" customWidth="1"/>
    <col min="6406" max="6406" width="14.7109375" style="23" customWidth="1"/>
    <col min="6407" max="6654" width="9.140625" style="23"/>
    <col min="6655" max="6655" width="30.28515625" style="23" bestFit="1" customWidth="1"/>
    <col min="6656" max="6656" width="0" style="23" hidden="1" customWidth="1"/>
    <col min="6657" max="6657" width="11.140625" style="23" bestFit="1" customWidth="1"/>
    <col min="6658" max="6658" width="12.85546875" style="23" bestFit="1" customWidth="1"/>
    <col min="6659" max="6659" width="0" style="23" hidden="1" customWidth="1"/>
    <col min="6660" max="6660" width="8.7109375" style="23" customWidth="1"/>
    <col min="6661" max="6661" width="12.140625" style="23" customWidth="1"/>
    <col min="6662" max="6662" width="14.7109375" style="23" customWidth="1"/>
    <col min="6663" max="6910" width="9.140625" style="23"/>
    <col min="6911" max="6911" width="30.28515625" style="23" bestFit="1" customWidth="1"/>
    <col min="6912" max="6912" width="0" style="23" hidden="1" customWidth="1"/>
    <col min="6913" max="6913" width="11.140625" style="23" bestFit="1" customWidth="1"/>
    <col min="6914" max="6914" width="12.85546875" style="23" bestFit="1" customWidth="1"/>
    <col min="6915" max="6915" width="0" style="23" hidden="1" customWidth="1"/>
    <col min="6916" max="6916" width="8.7109375" style="23" customWidth="1"/>
    <col min="6917" max="6917" width="12.140625" style="23" customWidth="1"/>
    <col min="6918" max="6918" width="14.7109375" style="23" customWidth="1"/>
    <col min="6919" max="7166" width="9.140625" style="23"/>
    <col min="7167" max="7167" width="30.28515625" style="23" bestFit="1" customWidth="1"/>
    <col min="7168" max="7168" width="0" style="23" hidden="1" customWidth="1"/>
    <col min="7169" max="7169" width="11.140625" style="23" bestFit="1" customWidth="1"/>
    <col min="7170" max="7170" width="12.85546875" style="23" bestFit="1" customWidth="1"/>
    <col min="7171" max="7171" width="0" style="23" hidden="1" customWidth="1"/>
    <col min="7172" max="7172" width="8.7109375" style="23" customWidth="1"/>
    <col min="7173" max="7173" width="12.140625" style="23" customWidth="1"/>
    <col min="7174" max="7174" width="14.7109375" style="23" customWidth="1"/>
    <col min="7175" max="7422" width="9.140625" style="23"/>
    <col min="7423" max="7423" width="30.28515625" style="23" bestFit="1" customWidth="1"/>
    <col min="7424" max="7424" width="0" style="23" hidden="1" customWidth="1"/>
    <col min="7425" max="7425" width="11.140625" style="23" bestFit="1" customWidth="1"/>
    <col min="7426" max="7426" width="12.85546875" style="23" bestFit="1" customWidth="1"/>
    <col min="7427" max="7427" width="0" style="23" hidden="1" customWidth="1"/>
    <col min="7428" max="7428" width="8.7109375" style="23" customWidth="1"/>
    <col min="7429" max="7429" width="12.140625" style="23" customWidth="1"/>
    <col min="7430" max="7430" width="14.7109375" style="23" customWidth="1"/>
    <col min="7431" max="7678" width="9.140625" style="23"/>
    <col min="7679" max="7679" width="30.28515625" style="23" bestFit="1" customWidth="1"/>
    <col min="7680" max="7680" width="0" style="23" hidden="1" customWidth="1"/>
    <col min="7681" max="7681" width="11.140625" style="23" bestFit="1" customWidth="1"/>
    <col min="7682" max="7682" width="12.85546875" style="23" bestFit="1" customWidth="1"/>
    <col min="7683" max="7683" width="0" style="23" hidden="1" customWidth="1"/>
    <col min="7684" max="7684" width="8.7109375" style="23" customWidth="1"/>
    <col min="7685" max="7685" width="12.140625" style="23" customWidth="1"/>
    <col min="7686" max="7686" width="14.7109375" style="23" customWidth="1"/>
    <col min="7687" max="7934" width="9.140625" style="23"/>
    <col min="7935" max="7935" width="30.28515625" style="23" bestFit="1" customWidth="1"/>
    <col min="7936" max="7936" width="0" style="23" hidden="1" customWidth="1"/>
    <col min="7937" max="7937" width="11.140625" style="23" bestFit="1" customWidth="1"/>
    <col min="7938" max="7938" width="12.85546875" style="23" bestFit="1" customWidth="1"/>
    <col min="7939" max="7939" width="0" style="23" hidden="1" customWidth="1"/>
    <col min="7940" max="7940" width="8.7109375" style="23" customWidth="1"/>
    <col min="7941" max="7941" width="12.140625" style="23" customWidth="1"/>
    <col min="7942" max="7942" width="14.7109375" style="23" customWidth="1"/>
    <col min="7943" max="8190" width="9.140625" style="23"/>
    <col min="8191" max="8191" width="30.28515625" style="23" bestFit="1" customWidth="1"/>
    <col min="8192" max="8192" width="0" style="23" hidden="1" customWidth="1"/>
    <col min="8193" max="8193" width="11.140625" style="23" bestFit="1" customWidth="1"/>
    <col min="8194" max="8194" width="12.85546875" style="23" bestFit="1" customWidth="1"/>
    <col min="8195" max="8195" width="0" style="23" hidden="1" customWidth="1"/>
    <col min="8196" max="8196" width="8.7109375" style="23" customWidth="1"/>
    <col min="8197" max="8197" width="12.140625" style="23" customWidth="1"/>
    <col min="8198" max="8198" width="14.7109375" style="23" customWidth="1"/>
    <col min="8199" max="8446" width="9.140625" style="23"/>
    <col min="8447" max="8447" width="30.28515625" style="23" bestFit="1" customWidth="1"/>
    <col min="8448" max="8448" width="0" style="23" hidden="1" customWidth="1"/>
    <col min="8449" max="8449" width="11.140625" style="23" bestFit="1" customWidth="1"/>
    <col min="8450" max="8450" width="12.85546875" style="23" bestFit="1" customWidth="1"/>
    <col min="8451" max="8451" width="0" style="23" hidden="1" customWidth="1"/>
    <col min="8452" max="8452" width="8.7109375" style="23" customWidth="1"/>
    <col min="8453" max="8453" width="12.140625" style="23" customWidth="1"/>
    <col min="8454" max="8454" width="14.7109375" style="23" customWidth="1"/>
    <col min="8455" max="8702" width="9.140625" style="23"/>
    <col min="8703" max="8703" width="30.28515625" style="23" bestFit="1" customWidth="1"/>
    <col min="8704" max="8704" width="0" style="23" hidden="1" customWidth="1"/>
    <col min="8705" max="8705" width="11.140625" style="23" bestFit="1" customWidth="1"/>
    <col min="8706" max="8706" width="12.85546875" style="23" bestFit="1" customWidth="1"/>
    <col min="8707" max="8707" width="0" style="23" hidden="1" customWidth="1"/>
    <col min="8708" max="8708" width="8.7109375" style="23" customWidth="1"/>
    <col min="8709" max="8709" width="12.140625" style="23" customWidth="1"/>
    <col min="8710" max="8710" width="14.7109375" style="23" customWidth="1"/>
    <col min="8711" max="8958" width="9.140625" style="23"/>
    <col min="8959" max="8959" width="30.28515625" style="23" bestFit="1" customWidth="1"/>
    <col min="8960" max="8960" width="0" style="23" hidden="1" customWidth="1"/>
    <col min="8961" max="8961" width="11.140625" style="23" bestFit="1" customWidth="1"/>
    <col min="8962" max="8962" width="12.85546875" style="23" bestFit="1" customWidth="1"/>
    <col min="8963" max="8963" width="0" style="23" hidden="1" customWidth="1"/>
    <col min="8964" max="8964" width="8.7109375" style="23" customWidth="1"/>
    <col min="8965" max="8965" width="12.140625" style="23" customWidth="1"/>
    <col min="8966" max="8966" width="14.7109375" style="23" customWidth="1"/>
    <col min="8967" max="9214" width="9.140625" style="23"/>
    <col min="9215" max="9215" width="30.28515625" style="23" bestFit="1" customWidth="1"/>
    <col min="9216" max="9216" width="0" style="23" hidden="1" customWidth="1"/>
    <col min="9217" max="9217" width="11.140625" style="23" bestFit="1" customWidth="1"/>
    <col min="9218" max="9218" width="12.85546875" style="23" bestFit="1" customWidth="1"/>
    <col min="9219" max="9219" width="0" style="23" hidden="1" customWidth="1"/>
    <col min="9220" max="9220" width="8.7109375" style="23" customWidth="1"/>
    <col min="9221" max="9221" width="12.140625" style="23" customWidth="1"/>
    <col min="9222" max="9222" width="14.7109375" style="23" customWidth="1"/>
    <col min="9223" max="9470" width="9.140625" style="23"/>
    <col min="9471" max="9471" width="30.28515625" style="23" bestFit="1" customWidth="1"/>
    <col min="9472" max="9472" width="0" style="23" hidden="1" customWidth="1"/>
    <col min="9473" max="9473" width="11.140625" style="23" bestFit="1" customWidth="1"/>
    <col min="9474" max="9474" width="12.85546875" style="23" bestFit="1" customWidth="1"/>
    <col min="9475" max="9475" width="0" style="23" hidden="1" customWidth="1"/>
    <col min="9476" max="9476" width="8.7109375" style="23" customWidth="1"/>
    <col min="9477" max="9477" width="12.140625" style="23" customWidth="1"/>
    <col min="9478" max="9478" width="14.7109375" style="23" customWidth="1"/>
    <col min="9479" max="9726" width="9.140625" style="23"/>
    <col min="9727" max="9727" width="30.28515625" style="23" bestFit="1" customWidth="1"/>
    <col min="9728" max="9728" width="0" style="23" hidden="1" customWidth="1"/>
    <col min="9729" max="9729" width="11.140625" style="23" bestFit="1" customWidth="1"/>
    <col min="9730" max="9730" width="12.85546875" style="23" bestFit="1" customWidth="1"/>
    <col min="9731" max="9731" width="0" style="23" hidden="1" customWidth="1"/>
    <col min="9732" max="9732" width="8.7109375" style="23" customWidth="1"/>
    <col min="9733" max="9733" width="12.140625" style="23" customWidth="1"/>
    <col min="9734" max="9734" width="14.7109375" style="23" customWidth="1"/>
    <col min="9735" max="9982" width="9.140625" style="23"/>
    <col min="9983" max="9983" width="30.28515625" style="23" bestFit="1" customWidth="1"/>
    <col min="9984" max="9984" width="0" style="23" hidden="1" customWidth="1"/>
    <col min="9985" max="9985" width="11.140625" style="23" bestFit="1" customWidth="1"/>
    <col min="9986" max="9986" width="12.85546875" style="23" bestFit="1" customWidth="1"/>
    <col min="9987" max="9987" width="0" style="23" hidden="1" customWidth="1"/>
    <col min="9988" max="9988" width="8.7109375" style="23" customWidth="1"/>
    <col min="9989" max="9989" width="12.140625" style="23" customWidth="1"/>
    <col min="9990" max="9990" width="14.7109375" style="23" customWidth="1"/>
    <col min="9991" max="10238" width="9.140625" style="23"/>
    <col min="10239" max="10239" width="30.28515625" style="23" bestFit="1" customWidth="1"/>
    <col min="10240" max="10240" width="0" style="23" hidden="1" customWidth="1"/>
    <col min="10241" max="10241" width="11.140625" style="23" bestFit="1" customWidth="1"/>
    <col min="10242" max="10242" width="12.85546875" style="23" bestFit="1" customWidth="1"/>
    <col min="10243" max="10243" width="0" style="23" hidden="1" customWidth="1"/>
    <col min="10244" max="10244" width="8.7109375" style="23" customWidth="1"/>
    <col min="10245" max="10245" width="12.140625" style="23" customWidth="1"/>
    <col min="10246" max="10246" width="14.7109375" style="23" customWidth="1"/>
    <col min="10247" max="10494" width="9.140625" style="23"/>
    <col min="10495" max="10495" width="30.28515625" style="23" bestFit="1" customWidth="1"/>
    <col min="10496" max="10496" width="0" style="23" hidden="1" customWidth="1"/>
    <col min="10497" max="10497" width="11.140625" style="23" bestFit="1" customWidth="1"/>
    <col min="10498" max="10498" width="12.85546875" style="23" bestFit="1" customWidth="1"/>
    <col min="10499" max="10499" width="0" style="23" hidden="1" customWidth="1"/>
    <col min="10500" max="10500" width="8.7109375" style="23" customWidth="1"/>
    <col min="10501" max="10501" width="12.140625" style="23" customWidth="1"/>
    <col min="10502" max="10502" width="14.7109375" style="23" customWidth="1"/>
    <col min="10503" max="10750" width="9.140625" style="23"/>
    <col min="10751" max="10751" width="30.28515625" style="23" bestFit="1" customWidth="1"/>
    <col min="10752" max="10752" width="0" style="23" hidden="1" customWidth="1"/>
    <col min="10753" max="10753" width="11.140625" style="23" bestFit="1" customWidth="1"/>
    <col min="10754" max="10754" width="12.85546875" style="23" bestFit="1" customWidth="1"/>
    <col min="10755" max="10755" width="0" style="23" hidden="1" customWidth="1"/>
    <col min="10756" max="10756" width="8.7109375" style="23" customWidth="1"/>
    <col min="10757" max="10757" width="12.140625" style="23" customWidth="1"/>
    <col min="10758" max="10758" width="14.7109375" style="23" customWidth="1"/>
    <col min="10759" max="11006" width="9.140625" style="23"/>
    <col min="11007" max="11007" width="30.28515625" style="23" bestFit="1" customWidth="1"/>
    <col min="11008" max="11008" width="0" style="23" hidden="1" customWidth="1"/>
    <col min="11009" max="11009" width="11.140625" style="23" bestFit="1" customWidth="1"/>
    <col min="11010" max="11010" width="12.85546875" style="23" bestFit="1" customWidth="1"/>
    <col min="11011" max="11011" width="0" style="23" hidden="1" customWidth="1"/>
    <col min="11012" max="11012" width="8.7109375" style="23" customWidth="1"/>
    <col min="11013" max="11013" width="12.140625" style="23" customWidth="1"/>
    <col min="11014" max="11014" width="14.7109375" style="23" customWidth="1"/>
    <col min="11015" max="11262" width="9.140625" style="23"/>
    <col min="11263" max="11263" width="30.28515625" style="23" bestFit="1" customWidth="1"/>
    <col min="11264" max="11264" width="0" style="23" hidden="1" customWidth="1"/>
    <col min="11265" max="11265" width="11.140625" style="23" bestFit="1" customWidth="1"/>
    <col min="11266" max="11266" width="12.85546875" style="23" bestFit="1" customWidth="1"/>
    <col min="11267" max="11267" width="0" style="23" hidden="1" customWidth="1"/>
    <col min="11268" max="11268" width="8.7109375" style="23" customWidth="1"/>
    <col min="11269" max="11269" width="12.140625" style="23" customWidth="1"/>
    <col min="11270" max="11270" width="14.7109375" style="23" customWidth="1"/>
    <col min="11271" max="11518" width="9.140625" style="23"/>
    <col min="11519" max="11519" width="30.28515625" style="23" bestFit="1" customWidth="1"/>
    <col min="11520" max="11520" width="0" style="23" hidden="1" customWidth="1"/>
    <col min="11521" max="11521" width="11.140625" style="23" bestFit="1" customWidth="1"/>
    <col min="11522" max="11522" width="12.85546875" style="23" bestFit="1" customWidth="1"/>
    <col min="11523" max="11523" width="0" style="23" hidden="1" customWidth="1"/>
    <col min="11524" max="11524" width="8.7109375" style="23" customWidth="1"/>
    <col min="11525" max="11525" width="12.140625" style="23" customWidth="1"/>
    <col min="11526" max="11526" width="14.7109375" style="23" customWidth="1"/>
    <col min="11527" max="11774" width="9.140625" style="23"/>
    <col min="11775" max="11775" width="30.28515625" style="23" bestFit="1" customWidth="1"/>
    <col min="11776" max="11776" width="0" style="23" hidden="1" customWidth="1"/>
    <col min="11777" max="11777" width="11.140625" style="23" bestFit="1" customWidth="1"/>
    <col min="11778" max="11778" width="12.85546875" style="23" bestFit="1" customWidth="1"/>
    <col min="11779" max="11779" width="0" style="23" hidden="1" customWidth="1"/>
    <col min="11780" max="11780" width="8.7109375" style="23" customWidth="1"/>
    <col min="11781" max="11781" width="12.140625" style="23" customWidth="1"/>
    <col min="11782" max="11782" width="14.7109375" style="23" customWidth="1"/>
    <col min="11783" max="12030" width="9.140625" style="23"/>
    <col min="12031" max="12031" width="30.28515625" style="23" bestFit="1" customWidth="1"/>
    <col min="12032" max="12032" width="0" style="23" hidden="1" customWidth="1"/>
    <col min="12033" max="12033" width="11.140625" style="23" bestFit="1" customWidth="1"/>
    <col min="12034" max="12034" width="12.85546875" style="23" bestFit="1" customWidth="1"/>
    <col min="12035" max="12035" width="0" style="23" hidden="1" customWidth="1"/>
    <col min="12036" max="12036" width="8.7109375" style="23" customWidth="1"/>
    <col min="12037" max="12037" width="12.140625" style="23" customWidth="1"/>
    <col min="12038" max="12038" width="14.7109375" style="23" customWidth="1"/>
    <col min="12039" max="12286" width="9.140625" style="23"/>
    <col min="12287" max="12287" width="30.28515625" style="23" bestFit="1" customWidth="1"/>
    <col min="12288" max="12288" width="0" style="23" hidden="1" customWidth="1"/>
    <col min="12289" max="12289" width="11.140625" style="23" bestFit="1" customWidth="1"/>
    <col min="12290" max="12290" width="12.85546875" style="23" bestFit="1" customWidth="1"/>
    <col min="12291" max="12291" width="0" style="23" hidden="1" customWidth="1"/>
    <col min="12292" max="12292" width="8.7109375" style="23" customWidth="1"/>
    <col min="12293" max="12293" width="12.140625" style="23" customWidth="1"/>
    <col min="12294" max="12294" width="14.7109375" style="23" customWidth="1"/>
    <col min="12295" max="12542" width="9.140625" style="23"/>
    <col min="12543" max="12543" width="30.28515625" style="23" bestFit="1" customWidth="1"/>
    <col min="12544" max="12544" width="0" style="23" hidden="1" customWidth="1"/>
    <col min="12545" max="12545" width="11.140625" style="23" bestFit="1" customWidth="1"/>
    <col min="12546" max="12546" width="12.85546875" style="23" bestFit="1" customWidth="1"/>
    <col min="12547" max="12547" width="0" style="23" hidden="1" customWidth="1"/>
    <col min="12548" max="12548" width="8.7109375" style="23" customWidth="1"/>
    <col min="12549" max="12549" width="12.140625" style="23" customWidth="1"/>
    <col min="12550" max="12550" width="14.7109375" style="23" customWidth="1"/>
    <col min="12551" max="12798" width="9.140625" style="23"/>
    <col min="12799" max="12799" width="30.28515625" style="23" bestFit="1" customWidth="1"/>
    <col min="12800" max="12800" width="0" style="23" hidden="1" customWidth="1"/>
    <col min="12801" max="12801" width="11.140625" style="23" bestFit="1" customWidth="1"/>
    <col min="12802" max="12802" width="12.85546875" style="23" bestFit="1" customWidth="1"/>
    <col min="12803" max="12803" width="0" style="23" hidden="1" customWidth="1"/>
    <col min="12804" max="12804" width="8.7109375" style="23" customWidth="1"/>
    <col min="12805" max="12805" width="12.140625" style="23" customWidth="1"/>
    <col min="12806" max="12806" width="14.7109375" style="23" customWidth="1"/>
    <col min="12807" max="13054" width="9.140625" style="23"/>
    <col min="13055" max="13055" width="30.28515625" style="23" bestFit="1" customWidth="1"/>
    <col min="13056" max="13056" width="0" style="23" hidden="1" customWidth="1"/>
    <col min="13057" max="13057" width="11.140625" style="23" bestFit="1" customWidth="1"/>
    <col min="13058" max="13058" width="12.85546875" style="23" bestFit="1" customWidth="1"/>
    <col min="13059" max="13059" width="0" style="23" hidden="1" customWidth="1"/>
    <col min="13060" max="13060" width="8.7109375" style="23" customWidth="1"/>
    <col min="13061" max="13061" width="12.140625" style="23" customWidth="1"/>
    <col min="13062" max="13062" width="14.7109375" style="23" customWidth="1"/>
    <col min="13063" max="13310" width="9.140625" style="23"/>
    <col min="13311" max="13311" width="30.28515625" style="23" bestFit="1" customWidth="1"/>
    <col min="13312" max="13312" width="0" style="23" hidden="1" customWidth="1"/>
    <col min="13313" max="13313" width="11.140625" style="23" bestFit="1" customWidth="1"/>
    <col min="13314" max="13314" width="12.85546875" style="23" bestFit="1" customWidth="1"/>
    <col min="13315" max="13315" width="0" style="23" hidden="1" customWidth="1"/>
    <col min="13316" max="13316" width="8.7109375" style="23" customWidth="1"/>
    <col min="13317" max="13317" width="12.140625" style="23" customWidth="1"/>
    <col min="13318" max="13318" width="14.7109375" style="23" customWidth="1"/>
    <col min="13319" max="13566" width="9.140625" style="23"/>
    <col min="13567" max="13567" width="30.28515625" style="23" bestFit="1" customWidth="1"/>
    <col min="13568" max="13568" width="0" style="23" hidden="1" customWidth="1"/>
    <col min="13569" max="13569" width="11.140625" style="23" bestFit="1" customWidth="1"/>
    <col min="13570" max="13570" width="12.85546875" style="23" bestFit="1" customWidth="1"/>
    <col min="13571" max="13571" width="0" style="23" hidden="1" customWidth="1"/>
    <col min="13572" max="13572" width="8.7109375" style="23" customWidth="1"/>
    <col min="13573" max="13573" width="12.140625" style="23" customWidth="1"/>
    <col min="13574" max="13574" width="14.7109375" style="23" customWidth="1"/>
    <col min="13575" max="13822" width="9.140625" style="23"/>
    <col min="13823" max="13823" width="30.28515625" style="23" bestFit="1" customWidth="1"/>
    <col min="13824" max="13824" width="0" style="23" hidden="1" customWidth="1"/>
    <col min="13825" max="13825" width="11.140625" style="23" bestFit="1" customWidth="1"/>
    <col min="13826" max="13826" width="12.85546875" style="23" bestFit="1" customWidth="1"/>
    <col min="13827" max="13827" width="0" style="23" hidden="1" customWidth="1"/>
    <col min="13828" max="13828" width="8.7109375" style="23" customWidth="1"/>
    <col min="13829" max="13829" width="12.140625" style="23" customWidth="1"/>
    <col min="13830" max="13830" width="14.7109375" style="23" customWidth="1"/>
    <col min="13831" max="14078" width="9.140625" style="23"/>
    <col min="14079" max="14079" width="30.28515625" style="23" bestFit="1" customWidth="1"/>
    <col min="14080" max="14080" width="0" style="23" hidden="1" customWidth="1"/>
    <col min="14081" max="14081" width="11.140625" style="23" bestFit="1" customWidth="1"/>
    <col min="14082" max="14082" width="12.85546875" style="23" bestFit="1" customWidth="1"/>
    <col min="14083" max="14083" width="0" style="23" hidden="1" customWidth="1"/>
    <col min="14084" max="14084" width="8.7109375" style="23" customWidth="1"/>
    <col min="14085" max="14085" width="12.140625" style="23" customWidth="1"/>
    <col min="14086" max="14086" width="14.7109375" style="23" customWidth="1"/>
    <col min="14087" max="14334" width="9.140625" style="23"/>
    <col min="14335" max="14335" width="30.28515625" style="23" bestFit="1" customWidth="1"/>
    <col min="14336" max="14336" width="0" style="23" hidden="1" customWidth="1"/>
    <col min="14337" max="14337" width="11.140625" style="23" bestFit="1" customWidth="1"/>
    <col min="14338" max="14338" width="12.85546875" style="23" bestFit="1" customWidth="1"/>
    <col min="14339" max="14339" width="0" style="23" hidden="1" customWidth="1"/>
    <col min="14340" max="14340" width="8.7109375" style="23" customWidth="1"/>
    <col min="14341" max="14341" width="12.140625" style="23" customWidth="1"/>
    <col min="14342" max="14342" width="14.7109375" style="23" customWidth="1"/>
    <col min="14343" max="14590" width="9.140625" style="23"/>
    <col min="14591" max="14591" width="30.28515625" style="23" bestFit="1" customWidth="1"/>
    <col min="14592" max="14592" width="0" style="23" hidden="1" customWidth="1"/>
    <col min="14593" max="14593" width="11.140625" style="23" bestFit="1" customWidth="1"/>
    <col min="14594" max="14594" width="12.85546875" style="23" bestFit="1" customWidth="1"/>
    <col min="14595" max="14595" width="0" style="23" hidden="1" customWidth="1"/>
    <col min="14596" max="14596" width="8.7109375" style="23" customWidth="1"/>
    <col min="14597" max="14597" width="12.140625" style="23" customWidth="1"/>
    <col min="14598" max="14598" width="14.7109375" style="23" customWidth="1"/>
    <col min="14599" max="14846" width="9.140625" style="23"/>
    <col min="14847" max="14847" width="30.28515625" style="23" bestFit="1" customWidth="1"/>
    <col min="14848" max="14848" width="0" style="23" hidden="1" customWidth="1"/>
    <col min="14849" max="14849" width="11.140625" style="23" bestFit="1" customWidth="1"/>
    <col min="14850" max="14850" width="12.85546875" style="23" bestFit="1" customWidth="1"/>
    <col min="14851" max="14851" width="0" style="23" hidden="1" customWidth="1"/>
    <col min="14852" max="14852" width="8.7109375" style="23" customWidth="1"/>
    <col min="14853" max="14853" width="12.140625" style="23" customWidth="1"/>
    <col min="14854" max="14854" width="14.7109375" style="23" customWidth="1"/>
    <col min="14855" max="15102" width="9.140625" style="23"/>
    <col min="15103" max="15103" width="30.28515625" style="23" bestFit="1" customWidth="1"/>
    <col min="15104" max="15104" width="0" style="23" hidden="1" customWidth="1"/>
    <col min="15105" max="15105" width="11.140625" style="23" bestFit="1" customWidth="1"/>
    <col min="15106" max="15106" width="12.85546875" style="23" bestFit="1" customWidth="1"/>
    <col min="15107" max="15107" width="0" style="23" hidden="1" customWidth="1"/>
    <col min="15108" max="15108" width="8.7109375" style="23" customWidth="1"/>
    <col min="15109" max="15109" width="12.140625" style="23" customWidth="1"/>
    <col min="15110" max="15110" width="14.7109375" style="23" customWidth="1"/>
    <col min="15111" max="15358" width="9.140625" style="23"/>
    <col min="15359" max="15359" width="30.28515625" style="23" bestFit="1" customWidth="1"/>
    <col min="15360" max="15360" width="0" style="23" hidden="1" customWidth="1"/>
    <col min="15361" max="15361" width="11.140625" style="23" bestFit="1" customWidth="1"/>
    <col min="15362" max="15362" width="12.85546875" style="23" bestFit="1" customWidth="1"/>
    <col min="15363" max="15363" width="0" style="23" hidden="1" customWidth="1"/>
    <col min="15364" max="15364" width="8.7109375" style="23" customWidth="1"/>
    <col min="15365" max="15365" width="12.140625" style="23" customWidth="1"/>
    <col min="15366" max="15366" width="14.7109375" style="23" customWidth="1"/>
    <col min="15367" max="15614" width="9.140625" style="23"/>
    <col min="15615" max="15615" width="30.28515625" style="23" bestFit="1" customWidth="1"/>
    <col min="15616" max="15616" width="0" style="23" hidden="1" customWidth="1"/>
    <col min="15617" max="15617" width="11.140625" style="23" bestFit="1" customWidth="1"/>
    <col min="15618" max="15618" width="12.85546875" style="23" bestFit="1" customWidth="1"/>
    <col min="15619" max="15619" width="0" style="23" hidden="1" customWidth="1"/>
    <col min="15620" max="15620" width="8.7109375" style="23" customWidth="1"/>
    <col min="15621" max="15621" width="12.140625" style="23" customWidth="1"/>
    <col min="15622" max="15622" width="14.7109375" style="23" customWidth="1"/>
    <col min="15623" max="15870" width="9.140625" style="23"/>
    <col min="15871" max="15871" width="30.28515625" style="23" bestFit="1" customWidth="1"/>
    <col min="15872" max="15872" width="0" style="23" hidden="1" customWidth="1"/>
    <col min="15873" max="15873" width="11.140625" style="23" bestFit="1" customWidth="1"/>
    <col min="15874" max="15874" width="12.85546875" style="23" bestFit="1" customWidth="1"/>
    <col min="15875" max="15875" width="0" style="23" hidden="1" customWidth="1"/>
    <col min="15876" max="15876" width="8.7109375" style="23" customWidth="1"/>
    <col min="15877" max="15877" width="12.140625" style="23" customWidth="1"/>
    <col min="15878" max="15878" width="14.7109375" style="23" customWidth="1"/>
    <col min="15879" max="16126" width="9.140625" style="23"/>
    <col min="16127" max="16127" width="30.28515625" style="23" bestFit="1" customWidth="1"/>
    <col min="16128" max="16128" width="0" style="23" hidden="1" customWidth="1"/>
    <col min="16129" max="16129" width="11.140625" style="23" bestFit="1" customWidth="1"/>
    <col min="16130" max="16130" width="12.85546875" style="23" bestFit="1" customWidth="1"/>
    <col min="16131" max="16131" width="0" style="23" hidden="1" customWidth="1"/>
    <col min="16132" max="16132" width="8.7109375" style="23" customWidth="1"/>
    <col min="16133" max="16133" width="12.140625" style="23" customWidth="1"/>
    <col min="16134" max="16134" width="14.7109375" style="23" customWidth="1"/>
    <col min="16135" max="16384" width="9.140625" style="23"/>
  </cols>
  <sheetData>
    <row r="1" spans="1:6" x14ac:dyDescent="0.2">
      <c r="A1" s="30" t="s">
        <v>243</v>
      </c>
      <c r="C1" s="35"/>
      <c r="F1" s="36" t="s">
        <v>226</v>
      </c>
    </row>
    <row r="2" spans="1:6" x14ac:dyDescent="0.2">
      <c r="B2" s="37"/>
      <c r="C2" s="35"/>
      <c r="F2" s="36" t="s">
        <v>245</v>
      </c>
    </row>
    <row r="3" spans="1:6" ht="12" thickBot="1" x14ac:dyDescent="0.25">
      <c r="A3" s="22" t="s">
        <v>24</v>
      </c>
      <c r="D3" s="24"/>
    </row>
    <row r="4" spans="1:6" ht="11.25" customHeight="1" x14ac:dyDescent="0.2">
      <c r="A4" s="226" t="s">
        <v>1</v>
      </c>
      <c r="B4" s="228" t="s">
        <v>2</v>
      </c>
      <c r="C4" s="229"/>
      <c r="D4" s="231" t="s">
        <v>13</v>
      </c>
      <c r="E4" s="72" t="s">
        <v>25</v>
      </c>
      <c r="F4" s="73" t="s">
        <v>15</v>
      </c>
    </row>
    <row r="5" spans="1:6" ht="12" customHeight="1" thickBot="1" x14ac:dyDescent="0.25">
      <c r="A5" s="227"/>
      <c r="B5" s="230"/>
      <c r="C5" s="230"/>
      <c r="D5" s="230"/>
      <c r="E5" s="70" t="s">
        <v>26</v>
      </c>
      <c r="F5" s="74"/>
    </row>
    <row r="6" spans="1:6" ht="19.5" customHeight="1" thickTop="1" thickBot="1" x14ac:dyDescent="0.25">
      <c r="A6" s="90" t="s">
        <v>56</v>
      </c>
      <c r="B6" s="91">
        <v>10000000</v>
      </c>
      <c r="C6" s="161">
        <v>4500000</v>
      </c>
      <c r="D6" s="76" t="s">
        <v>27</v>
      </c>
      <c r="E6" s="118"/>
      <c r="F6" s="92">
        <f>C6*E6/1000</f>
        <v>0</v>
      </c>
    </row>
    <row r="7" spans="1:6" ht="12" thickBot="1" x14ac:dyDescent="0.25">
      <c r="E7" s="63"/>
      <c r="F7" s="38">
        <f>SUM(F6:F6)</f>
        <v>0</v>
      </c>
    </row>
    <row r="8" spans="1:6" x14ac:dyDescent="0.2">
      <c r="E8" s="63"/>
      <c r="F8" s="39"/>
    </row>
    <row r="9" spans="1:6" ht="12" thickBot="1" x14ac:dyDescent="0.25">
      <c r="E9" s="63"/>
      <c r="F9" s="39"/>
    </row>
    <row r="10" spans="1:6" ht="12" thickBot="1" x14ac:dyDescent="0.25">
      <c r="D10" s="40" t="s">
        <v>28</v>
      </c>
      <c r="E10" s="64"/>
      <c r="F10" s="41">
        <f>F7</f>
        <v>0</v>
      </c>
    </row>
    <row r="12" spans="1:6" s="5" customFormat="1" x14ac:dyDescent="0.2">
      <c r="A12" s="23"/>
      <c r="B12" s="34"/>
      <c r="C12" s="25"/>
      <c r="D12" s="23"/>
      <c r="E12" s="45"/>
      <c r="F12" s="25"/>
    </row>
    <row r="13" spans="1:6" s="5" customFormat="1" ht="12" thickBot="1" x14ac:dyDescent="0.25">
      <c r="A13" s="30"/>
      <c r="B13" s="47"/>
      <c r="C13" s="30"/>
      <c r="D13" s="30"/>
      <c r="E13" s="55"/>
      <c r="F13" s="2"/>
    </row>
    <row r="14" spans="1:6" ht="15.75" thickBot="1" x14ac:dyDescent="0.3">
      <c r="A14" s="185" t="s">
        <v>299</v>
      </c>
      <c r="B14" s="186"/>
      <c r="C14" s="186"/>
      <c r="D14" s="186"/>
      <c r="E14" s="232"/>
      <c r="F14" s="62">
        <f>F10*2</f>
        <v>0</v>
      </c>
    </row>
  </sheetData>
  <mergeCells count="4">
    <mergeCell ref="A4:A5"/>
    <mergeCell ref="B4:C5"/>
    <mergeCell ref="D4:D5"/>
    <mergeCell ref="A14:E14"/>
  </mergeCells>
  <printOptions horizontalCentered="1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7" sqref="B7"/>
    </sheetView>
  </sheetViews>
  <sheetFormatPr defaultColWidth="11.42578125" defaultRowHeight="11.25" x14ac:dyDescent="0.2"/>
  <cols>
    <col min="1" max="1" width="39.85546875" style="23" customWidth="1"/>
    <col min="2" max="2" width="22.7109375" style="23" customWidth="1"/>
    <col min="3" max="3" width="19.140625" style="23" customWidth="1"/>
    <col min="4" max="256" width="11.42578125" style="23"/>
    <col min="257" max="257" width="39.85546875" style="23" customWidth="1"/>
    <col min="258" max="258" width="22.7109375" style="23" customWidth="1"/>
    <col min="259" max="259" width="19.140625" style="23" customWidth="1"/>
    <col min="260" max="512" width="11.42578125" style="23"/>
    <col min="513" max="513" width="39.85546875" style="23" customWidth="1"/>
    <col min="514" max="514" width="22.7109375" style="23" customWidth="1"/>
    <col min="515" max="515" width="19.140625" style="23" customWidth="1"/>
    <col min="516" max="768" width="11.42578125" style="23"/>
    <col min="769" max="769" width="39.85546875" style="23" customWidth="1"/>
    <col min="770" max="770" width="22.7109375" style="23" customWidth="1"/>
    <col min="771" max="771" width="19.140625" style="23" customWidth="1"/>
    <col min="772" max="1024" width="11.42578125" style="23"/>
    <col min="1025" max="1025" width="39.85546875" style="23" customWidth="1"/>
    <col min="1026" max="1026" width="22.7109375" style="23" customWidth="1"/>
    <col min="1027" max="1027" width="19.140625" style="23" customWidth="1"/>
    <col min="1028" max="1280" width="11.42578125" style="23"/>
    <col min="1281" max="1281" width="39.85546875" style="23" customWidth="1"/>
    <col min="1282" max="1282" width="22.7109375" style="23" customWidth="1"/>
    <col min="1283" max="1283" width="19.140625" style="23" customWidth="1"/>
    <col min="1284" max="1536" width="11.42578125" style="23"/>
    <col min="1537" max="1537" width="39.85546875" style="23" customWidth="1"/>
    <col min="1538" max="1538" width="22.7109375" style="23" customWidth="1"/>
    <col min="1539" max="1539" width="19.140625" style="23" customWidth="1"/>
    <col min="1540" max="1792" width="11.42578125" style="23"/>
    <col min="1793" max="1793" width="39.85546875" style="23" customWidth="1"/>
    <col min="1794" max="1794" width="22.7109375" style="23" customWidth="1"/>
    <col min="1795" max="1795" width="19.140625" style="23" customWidth="1"/>
    <col min="1796" max="2048" width="11.42578125" style="23"/>
    <col min="2049" max="2049" width="39.85546875" style="23" customWidth="1"/>
    <col min="2050" max="2050" width="22.7109375" style="23" customWidth="1"/>
    <col min="2051" max="2051" width="19.140625" style="23" customWidth="1"/>
    <col min="2052" max="2304" width="11.42578125" style="23"/>
    <col min="2305" max="2305" width="39.85546875" style="23" customWidth="1"/>
    <col min="2306" max="2306" width="22.7109375" style="23" customWidth="1"/>
    <col min="2307" max="2307" width="19.140625" style="23" customWidth="1"/>
    <col min="2308" max="2560" width="11.42578125" style="23"/>
    <col min="2561" max="2561" width="39.85546875" style="23" customWidth="1"/>
    <col min="2562" max="2562" width="22.7109375" style="23" customWidth="1"/>
    <col min="2563" max="2563" width="19.140625" style="23" customWidth="1"/>
    <col min="2564" max="2816" width="11.42578125" style="23"/>
    <col min="2817" max="2817" width="39.85546875" style="23" customWidth="1"/>
    <col min="2818" max="2818" width="22.7109375" style="23" customWidth="1"/>
    <col min="2819" max="2819" width="19.140625" style="23" customWidth="1"/>
    <col min="2820" max="3072" width="11.42578125" style="23"/>
    <col min="3073" max="3073" width="39.85546875" style="23" customWidth="1"/>
    <col min="3074" max="3074" width="22.7109375" style="23" customWidth="1"/>
    <col min="3075" max="3075" width="19.140625" style="23" customWidth="1"/>
    <col min="3076" max="3328" width="11.42578125" style="23"/>
    <col min="3329" max="3329" width="39.85546875" style="23" customWidth="1"/>
    <col min="3330" max="3330" width="22.7109375" style="23" customWidth="1"/>
    <col min="3331" max="3331" width="19.140625" style="23" customWidth="1"/>
    <col min="3332" max="3584" width="11.42578125" style="23"/>
    <col min="3585" max="3585" width="39.85546875" style="23" customWidth="1"/>
    <col min="3586" max="3586" width="22.7109375" style="23" customWidth="1"/>
    <col min="3587" max="3587" width="19.140625" style="23" customWidth="1"/>
    <col min="3588" max="3840" width="11.42578125" style="23"/>
    <col min="3841" max="3841" width="39.85546875" style="23" customWidth="1"/>
    <col min="3842" max="3842" width="22.7109375" style="23" customWidth="1"/>
    <col min="3843" max="3843" width="19.140625" style="23" customWidth="1"/>
    <col min="3844" max="4096" width="11.42578125" style="23"/>
    <col min="4097" max="4097" width="39.85546875" style="23" customWidth="1"/>
    <col min="4098" max="4098" width="22.7109375" style="23" customWidth="1"/>
    <col min="4099" max="4099" width="19.140625" style="23" customWidth="1"/>
    <col min="4100" max="4352" width="11.42578125" style="23"/>
    <col min="4353" max="4353" width="39.85546875" style="23" customWidth="1"/>
    <col min="4354" max="4354" width="22.7109375" style="23" customWidth="1"/>
    <col min="4355" max="4355" width="19.140625" style="23" customWidth="1"/>
    <col min="4356" max="4608" width="11.42578125" style="23"/>
    <col min="4609" max="4609" width="39.85546875" style="23" customWidth="1"/>
    <col min="4610" max="4610" width="22.7109375" style="23" customWidth="1"/>
    <col min="4611" max="4611" width="19.140625" style="23" customWidth="1"/>
    <col min="4612" max="4864" width="11.42578125" style="23"/>
    <col min="4865" max="4865" width="39.85546875" style="23" customWidth="1"/>
    <col min="4866" max="4866" width="22.7109375" style="23" customWidth="1"/>
    <col min="4867" max="4867" width="19.140625" style="23" customWidth="1"/>
    <col min="4868" max="5120" width="11.42578125" style="23"/>
    <col min="5121" max="5121" width="39.85546875" style="23" customWidth="1"/>
    <col min="5122" max="5122" width="22.7109375" style="23" customWidth="1"/>
    <col min="5123" max="5123" width="19.140625" style="23" customWidth="1"/>
    <col min="5124" max="5376" width="11.42578125" style="23"/>
    <col min="5377" max="5377" width="39.85546875" style="23" customWidth="1"/>
    <col min="5378" max="5378" width="22.7109375" style="23" customWidth="1"/>
    <col min="5379" max="5379" width="19.140625" style="23" customWidth="1"/>
    <col min="5380" max="5632" width="11.42578125" style="23"/>
    <col min="5633" max="5633" width="39.85546875" style="23" customWidth="1"/>
    <col min="5634" max="5634" width="22.7109375" style="23" customWidth="1"/>
    <col min="5635" max="5635" width="19.140625" style="23" customWidth="1"/>
    <col min="5636" max="5888" width="11.42578125" style="23"/>
    <col min="5889" max="5889" width="39.85546875" style="23" customWidth="1"/>
    <col min="5890" max="5890" width="22.7109375" style="23" customWidth="1"/>
    <col min="5891" max="5891" width="19.140625" style="23" customWidth="1"/>
    <col min="5892" max="6144" width="11.42578125" style="23"/>
    <col min="6145" max="6145" width="39.85546875" style="23" customWidth="1"/>
    <col min="6146" max="6146" width="22.7109375" style="23" customWidth="1"/>
    <col min="6147" max="6147" width="19.140625" style="23" customWidth="1"/>
    <col min="6148" max="6400" width="11.42578125" style="23"/>
    <col min="6401" max="6401" width="39.85546875" style="23" customWidth="1"/>
    <col min="6402" max="6402" width="22.7109375" style="23" customWidth="1"/>
    <col min="6403" max="6403" width="19.140625" style="23" customWidth="1"/>
    <col min="6404" max="6656" width="11.42578125" style="23"/>
    <col min="6657" max="6657" width="39.85546875" style="23" customWidth="1"/>
    <col min="6658" max="6658" width="22.7109375" style="23" customWidth="1"/>
    <col min="6659" max="6659" width="19.140625" style="23" customWidth="1"/>
    <col min="6660" max="6912" width="11.42578125" style="23"/>
    <col min="6913" max="6913" width="39.85546875" style="23" customWidth="1"/>
    <col min="6914" max="6914" width="22.7109375" style="23" customWidth="1"/>
    <col min="6915" max="6915" width="19.140625" style="23" customWidth="1"/>
    <col min="6916" max="7168" width="11.42578125" style="23"/>
    <col min="7169" max="7169" width="39.85546875" style="23" customWidth="1"/>
    <col min="7170" max="7170" width="22.7109375" style="23" customWidth="1"/>
    <col min="7171" max="7171" width="19.140625" style="23" customWidth="1"/>
    <col min="7172" max="7424" width="11.42578125" style="23"/>
    <col min="7425" max="7425" width="39.85546875" style="23" customWidth="1"/>
    <col min="7426" max="7426" width="22.7109375" style="23" customWidth="1"/>
    <col min="7427" max="7427" width="19.140625" style="23" customWidth="1"/>
    <col min="7428" max="7680" width="11.42578125" style="23"/>
    <col min="7681" max="7681" width="39.85546875" style="23" customWidth="1"/>
    <col min="7682" max="7682" width="22.7109375" style="23" customWidth="1"/>
    <col min="7683" max="7683" width="19.140625" style="23" customWidth="1"/>
    <col min="7684" max="7936" width="11.42578125" style="23"/>
    <col min="7937" max="7937" width="39.85546875" style="23" customWidth="1"/>
    <col min="7938" max="7938" width="22.7109375" style="23" customWidth="1"/>
    <col min="7939" max="7939" width="19.140625" style="23" customWidth="1"/>
    <col min="7940" max="8192" width="11.42578125" style="23"/>
    <col min="8193" max="8193" width="39.85546875" style="23" customWidth="1"/>
    <col min="8194" max="8194" width="22.7109375" style="23" customWidth="1"/>
    <col min="8195" max="8195" width="19.140625" style="23" customWidth="1"/>
    <col min="8196" max="8448" width="11.42578125" style="23"/>
    <col min="8449" max="8449" width="39.85546875" style="23" customWidth="1"/>
    <col min="8450" max="8450" width="22.7109375" style="23" customWidth="1"/>
    <col min="8451" max="8451" width="19.140625" style="23" customWidth="1"/>
    <col min="8452" max="8704" width="11.42578125" style="23"/>
    <col min="8705" max="8705" width="39.85546875" style="23" customWidth="1"/>
    <col min="8706" max="8706" width="22.7109375" style="23" customWidth="1"/>
    <col min="8707" max="8707" width="19.140625" style="23" customWidth="1"/>
    <col min="8708" max="8960" width="11.42578125" style="23"/>
    <col min="8961" max="8961" width="39.85546875" style="23" customWidth="1"/>
    <col min="8962" max="8962" width="22.7109375" style="23" customWidth="1"/>
    <col min="8963" max="8963" width="19.140625" style="23" customWidth="1"/>
    <col min="8964" max="9216" width="11.42578125" style="23"/>
    <col min="9217" max="9217" width="39.85546875" style="23" customWidth="1"/>
    <col min="9218" max="9218" width="22.7109375" style="23" customWidth="1"/>
    <col min="9219" max="9219" width="19.140625" style="23" customWidth="1"/>
    <col min="9220" max="9472" width="11.42578125" style="23"/>
    <col min="9473" max="9473" width="39.85546875" style="23" customWidth="1"/>
    <col min="9474" max="9474" width="22.7109375" style="23" customWidth="1"/>
    <col min="9475" max="9475" width="19.140625" style="23" customWidth="1"/>
    <col min="9476" max="9728" width="11.42578125" style="23"/>
    <col min="9729" max="9729" width="39.85546875" style="23" customWidth="1"/>
    <col min="9730" max="9730" width="22.7109375" style="23" customWidth="1"/>
    <col min="9731" max="9731" width="19.140625" style="23" customWidth="1"/>
    <col min="9732" max="9984" width="11.42578125" style="23"/>
    <col min="9985" max="9985" width="39.85546875" style="23" customWidth="1"/>
    <col min="9986" max="9986" width="22.7109375" style="23" customWidth="1"/>
    <col min="9987" max="9987" width="19.140625" style="23" customWidth="1"/>
    <col min="9988" max="10240" width="11.42578125" style="23"/>
    <col min="10241" max="10241" width="39.85546875" style="23" customWidth="1"/>
    <col min="10242" max="10242" width="22.7109375" style="23" customWidth="1"/>
    <col min="10243" max="10243" width="19.140625" style="23" customWidth="1"/>
    <col min="10244" max="10496" width="11.42578125" style="23"/>
    <col min="10497" max="10497" width="39.85546875" style="23" customWidth="1"/>
    <col min="10498" max="10498" width="22.7109375" style="23" customWidth="1"/>
    <col min="10499" max="10499" width="19.140625" style="23" customWidth="1"/>
    <col min="10500" max="10752" width="11.42578125" style="23"/>
    <col min="10753" max="10753" width="39.85546875" style="23" customWidth="1"/>
    <col min="10754" max="10754" width="22.7109375" style="23" customWidth="1"/>
    <col min="10755" max="10755" width="19.140625" style="23" customWidth="1"/>
    <col min="10756" max="11008" width="11.42578125" style="23"/>
    <col min="11009" max="11009" width="39.85546875" style="23" customWidth="1"/>
    <col min="11010" max="11010" width="22.7109375" style="23" customWidth="1"/>
    <col min="11011" max="11011" width="19.140625" style="23" customWidth="1"/>
    <col min="11012" max="11264" width="11.42578125" style="23"/>
    <col min="11265" max="11265" width="39.85546875" style="23" customWidth="1"/>
    <col min="11266" max="11266" width="22.7109375" style="23" customWidth="1"/>
    <col min="11267" max="11267" width="19.140625" style="23" customWidth="1"/>
    <col min="11268" max="11520" width="11.42578125" style="23"/>
    <col min="11521" max="11521" width="39.85546875" style="23" customWidth="1"/>
    <col min="11522" max="11522" width="22.7109375" style="23" customWidth="1"/>
    <col min="11523" max="11523" width="19.140625" style="23" customWidth="1"/>
    <col min="11524" max="11776" width="11.42578125" style="23"/>
    <col min="11777" max="11777" width="39.85546875" style="23" customWidth="1"/>
    <col min="11778" max="11778" width="22.7109375" style="23" customWidth="1"/>
    <col min="11779" max="11779" width="19.140625" style="23" customWidth="1"/>
    <col min="11780" max="12032" width="11.42578125" style="23"/>
    <col min="12033" max="12033" width="39.85546875" style="23" customWidth="1"/>
    <col min="12034" max="12034" width="22.7109375" style="23" customWidth="1"/>
    <col min="12035" max="12035" width="19.140625" style="23" customWidth="1"/>
    <col min="12036" max="12288" width="11.42578125" style="23"/>
    <col min="12289" max="12289" width="39.85546875" style="23" customWidth="1"/>
    <col min="12290" max="12290" width="22.7109375" style="23" customWidth="1"/>
    <col min="12291" max="12291" width="19.140625" style="23" customWidth="1"/>
    <col min="12292" max="12544" width="11.42578125" style="23"/>
    <col min="12545" max="12545" width="39.85546875" style="23" customWidth="1"/>
    <col min="12546" max="12546" width="22.7109375" style="23" customWidth="1"/>
    <col min="12547" max="12547" width="19.140625" style="23" customWidth="1"/>
    <col min="12548" max="12800" width="11.42578125" style="23"/>
    <col min="12801" max="12801" width="39.85546875" style="23" customWidth="1"/>
    <col min="12802" max="12802" width="22.7109375" style="23" customWidth="1"/>
    <col min="12803" max="12803" width="19.140625" style="23" customWidth="1"/>
    <col min="12804" max="13056" width="11.42578125" style="23"/>
    <col min="13057" max="13057" width="39.85546875" style="23" customWidth="1"/>
    <col min="13058" max="13058" width="22.7109375" style="23" customWidth="1"/>
    <col min="13059" max="13059" width="19.140625" style="23" customWidth="1"/>
    <col min="13060" max="13312" width="11.42578125" style="23"/>
    <col min="13313" max="13313" width="39.85546875" style="23" customWidth="1"/>
    <col min="13314" max="13314" width="22.7109375" style="23" customWidth="1"/>
    <col min="13315" max="13315" width="19.140625" style="23" customWidth="1"/>
    <col min="13316" max="13568" width="11.42578125" style="23"/>
    <col min="13569" max="13569" width="39.85546875" style="23" customWidth="1"/>
    <col min="13570" max="13570" width="22.7109375" style="23" customWidth="1"/>
    <col min="13571" max="13571" width="19.140625" style="23" customWidth="1"/>
    <col min="13572" max="13824" width="11.42578125" style="23"/>
    <col min="13825" max="13825" width="39.85546875" style="23" customWidth="1"/>
    <col min="13826" max="13826" width="22.7109375" style="23" customWidth="1"/>
    <col min="13827" max="13827" width="19.140625" style="23" customWidth="1"/>
    <col min="13828" max="14080" width="11.42578125" style="23"/>
    <col min="14081" max="14081" width="39.85546875" style="23" customWidth="1"/>
    <col min="14082" max="14082" width="22.7109375" style="23" customWidth="1"/>
    <col min="14083" max="14083" width="19.140625" style="23" customWidth="1"/>
    <col min="14084" max="14336" width="11.42578125" style="23"/>
    <col min="14337" max="14337" width="39.85546875" style="23" customWidth="1"/>
    <col min="14338" max="14338" width="22.7109375" style="23" customWidth="1"/>
    <col min="14339" max="14339" width="19.140625" style="23" customWidth="1"/>
    <col min="14340" max="14592" width="11.42578125" style="23"/>
    <col min="14593" max="14593" width="39.85546875" style="23" customWidth="1"/>
    <col min="14594" max="14594" width="22.7109375" style="23" customWidth="1"/>
    <col min="14595" max="14595" width="19.140625" style="23" customWidth="1"/>
    <col min="14596" max="14848" width="11.42578125" style="23"/>
    <col min="14849" max="14849" width="39.85546875" style="23" customWidth="1"/>
    <col min="14850" max="14850" width="22.7109375" style="23" customWidth="1"/>
    <col min="14851" max="14851" width="19.140625" style="23" customWidth="1"/>
    <col min="14852" max="15104" width="11.42578125" style="23"/>
    <col min="15105" max="15105" width="39.85546875" style="23" customWidth="1"/>
    <col min="15106" max="15106" width="22.7109375" style="23" customWidth="1"/>
    <col min="15107" max="15107" width="19.140625" style="23" customWidth="1"/>
    <col min="15108" max="15360" width="11.42578125" style="23"/>
    <col min="15361" max="15361" width="39.85546875" style="23" customWidth="1"/>
    <col min="15362" max="15362" width="22.7109375" style="23" customWidth="1"/>
    <col min="15363" max="15363" width="19.140625" style="23" customWidth="1"/>
    <col min="15364" max="15616" width="11.42578125" style="23"/>
    <col min="15617" max="15617" width="39.85546875" style="23" customWidth="1"/>
    <col min="15618" max="15618" width="22.7109375" style="23" customWidth="1"/>
    <col min="15619" max="15619" width="19.140625" style="23" customWidth="1"/>
    <col min="15620" max="15872" width="11.42578125" style="23"/>
    <col min="15873" max="15873" width="39.85546875" style="23" customWidth="1"/>
    <col min="15874" max="15874" width="22.7109375" style="23" customWidth="1"/>
    <col min="15875" max="15875" width="19.140625" style="23" customWidth="1"/>
    <col min="15876" max="16128" width="11.42578125" style="23"/>
    <col min="16129" max="16129" width="39.85546875" style="23" customWidth="1"/>
    <col min="16130" max="16130" width="22.7109375" style="23" customWidth="1"/>
    <col min="16131" max="16131" width="19.140625" style="23" customWidth="1"/>
    <col min="16132" max="16384" width="11.42578125" style="23"/>
  </cols>
  <sheetData>
    <row r="1" spans="1:5" x14ac:dyDescent="0.2">
      <c r="A1" s="30" t="s">
        <v>243</v>
      </c>
      <c r="B1" s="104" t="s">
        <v>272</v>
      </c>
    </row>
    <row r="2" spans="1:5" x14ac:dyDescent="0.2">
      <c r="B2" s="36" t="s">
        <v>246</v>
      </c>
    </row>
    <row r="3" spans="1:5" ht="12" thickBot="1" x14ac:dyDescent="0.25">
      <c r="A3" s="22" t="s">
        <v>227</v>
      </c>
    </row>
    <row r="4" spans="1:5" x14ac:dyDescent="0.2">
      <c r="A4" s="129" t="s">
        <v>228</v>
      </c>
      <c r="B4" s="130" t="s">
        <v>229</v>
      </c>
    </row>
    <row r="5" spans="1:5" x14ac:dyDescent="0.2">
      <c r="A5" s="131" t="s">
        <v>230</v>
      </c>
      <c r="B5" s="132">
        <v>330</v>
      </c>
    </row>
    <row r="6" spans="1:5" x14ac:dyDescent="0.2">
      <c r="A6" s="131" t="s">
        <v>297</v>
      </c>
      <c r="B6" s="132">
        <v>80</v>
      </c>
    </row>
    <row r="7" spans="1:5" x14ac:dyDescent="0.2">
      <c r="A7" s="131" t="s">
        <v>241</v>
      </c>
      <c r="B7" s="132">
        <v>10</v>
      </c>
    </row>
    <row r="8" spans="1:5" x14ac:dyDescent="0.2">
      <c r="A8" s="131" t="s">
        <v>242</v>
      </c>
      <c r="B8" s="132">
        <v>160</v>
      </c>
    </row>
    <row r="9" spans="1:5" x14ac:dyDescent="0.2">
      <c r="A9" s="131" t="s">
        <v>231</v>
      </c>
      <c r="B9" s="132">
        <v>100</v>
      </c>
    </row>
    <row r="10" spans="1:5" x14ac:dyDescent="0.2">
      <c r="A10" s="131" t="s">
        <v>232</v>
      </c>
      <c r="B10" s="132">
        <v>100</v>
      </c>
    </row>
    <row r="11" spans="1:5" x14ac:dyDescent="0.2">
      <c r="A11" s="131" t="s">
        <v>233</v>
      </c>
      <c r="B11" s="132">
        <v>0</v>
      </c>
    </row>
    <row r="12" spans="1:5" x14ac:dyDescent="0.2">
      <c r="A12" s="131" t="s">
        <v>234</v>
      </c>
      <c r="B12" s="132">
        <v>100</v>
      </c>
    </row>
    <row r="13" spans="1:5" x14ac:dyDescent="0.2">
      <c r="A13" s="131" t="s">
        <v>235</v>
      </c>
      <c r="B13" s="133">
        <v>160</v>
      </c>
      <c r="D13" s="103"/>
    </row>
    <row r="14" spans="1:5" ht="12" thickBot="1" x14ac:dyDescent="0.25">
      <c r="A14" s="134" t="s">
        <v>236</v>
      </c>
      <c r="B14" s="135">
        <v>0</v>
      </c>
    </row>
    <row r="15" spans="1:5" x14ac:dyDescent="0.2">
      <c r="E15" s="103"/>
    </row>
    <row r="17" spans="1:3" ht="12" thickBot="1" x14ac:dyDescent="0.25">
      <c r="A17" s="107" t="s">
        <v>237</v>
      </c>
      <c r="B17" s="104" t="s">
        <v>224</v>
      </c>
    </row>
    <row r="18" spans="1:3" x14ac:dyDescent="0.2">
      <c r="A18" s="129" t="s">
        <v>228</v>
      </c>
      <c r="B18" s="136" t="s">
        <v>238</v>
      </c>
      <c r="C18" s="103"/>
    </row>
    <row r="19" spans="1:3" x14ac:dyDescent="0.2">
      <c r="A19" s="131" t="s">
        <v>239</v>
      </c>
      <c r="B19" s="137">
        <v>100000000</v>
      </c>
      <c r="C19" s="105"/>
    </row>
    <row r="20" spans="1:3" ht="12" thickBot="1" x14ac:dyDescent="0.25">
      <c r="A20" s="134" t="s">
        <v>240</v>
      </c>
      <c r="B20" s="138">
        <v>50000000</v>
      </c>
    </row>
    <row r="21" spans="1:3" x14ac:dyDescent="0.2">
      <c r="B21" s="106"/>
    </row>
    <row r="22" spans="1:3" x14ac:dyDescent="0.2">
      <c r="B22" s="10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18" sqref="A18"/>
    </sheetView>
  </sheetViews>
  <sheetFormatPr defaultColWidth="9.140625" defaultRowHeight="11.25" x14ac:dyDescent="0.2"/>
  <cols>
    <col min="1" max="1" width="44.28515625" style="5" customWidth="1"/>
    <col min="2" max="2" width="9.7109375" style="5" bestFit="1" customWidth="1"/>
    <col min="3" max="3" width="11.42578125" style="5" bestFit="1" customWidth="1"/>
    <col min="4" max="16384" width="9.140625" style="5"/>
  </cols>
  <sheetData>
    <row r="1" spans="1:3" x14ac:dyDescent="0.2">
      <c r="A1" s="30" t="s">
        <v>243</v>
      </c>
      <c r="C1" s="156" t="s">
        <v>226</v>
      </c>
    </row>
    <row r="2" spans="1:3" x14ac:dyDescent="0.2">
      <c r="C2" s="156" t="s">
        <v>274</v>
      </c>
    </row>
    <row r="4" spans="1:3" ht="12" thickBot="1" x14ac:dyDescent="0.25">
      <c r="A4" s="30" t="s">
        <v>32</v>
      </c>
    </row>
    <row r="5" spans="1:3" ht="14.25" customHeight="1" thickBot="1" x14ac:dyDescent="0.25">
      <c r="A5" s="31"/>
      <c r="B5" s="32"/>
      <c r="C5" s="46" t="s">
        <v>33</v>
      </c>
    </row>
    <row r="6" spans="1:3" ht="14.25" customHeight="1" thickTop="1" x14ac:dyDescent="0.2">
      <c r="A6" s="17" t="s">
        <v>34</v>
      </c>
      <c r="B6" s="49" t="s">
        <v>35</v>
      </c>
      <c r="C6" s="52">
        <f>'tabuľka č.1'!E65</f>
        <v>0</v>
      </c>
    </row>
    <row r="7" spans="1:3" ht="14.25" customHeight="1" x14ac:dyDescent="0.2">
      <c r="A7" s="11" t="s">
        <v>54</v>
      </c>
      <c r="B7" s="50" t="s">
        <v>36</v>
      </c>
      <c r="C7" s="53">
        <f>'tabuľka č.2'!F10</f>
        <v>0</v>
      </c>
    </row>
    <row r="8" spans="1:3" ht="14.25" customHeight="1" x14ac:dyDescent="0.2">
      <c r="A8" s="11" t="s">
        <v>251</v>
      </c>
      <c r="B8" s="125" t="s">
        <v>252</v>
      </c>
      <c r="C8" s="53">
        <f>SUM(C6:C7)</f>
        <v>0</v>
      </c>
    </row>
    <row r="9" spans="1:3" ht="14.25" customHeight="1" thickBot="1" x14ac:dyDescent="0.25">
      <c r="A9" s="51" t="s">
        <v>299</v>
      </c>
      <c r="B9" s="126" t="s">
        <v>252</v>
      </c>
      <c r="C9" s="54">
        <f>C8*2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:E14"/>
    </sheetView>
  </sheetViews>
  <sheetFormatPr defaultColWidth="9.140625" defaultRowHeight="11.25" x14ac:dyDescent="0.2"/>
  <cols>
    <col min="1" max="1" width="26.140625" style="43" customWidth="1"/>
    <col min="2" max="2" width="11.140625" style="39" bestFit="1" customWidth="1"/>
    <col min="3" max="3" width="12.85546875" style="43" bestFit="1" customWidth="1"/>
    <col min="4" max="4" width="14" style="43" bestFit="1" customWidth="1"/>
    <col min="5" max="5" width="11.7109375" style="66" bestFit="1" customWidth="1"/>
    <col min="6" max="6" width="14.7109375" style="39" bestFit="1" customWidth="1"/>
    <col min="7" max="256" width="9.140625" style="43"/>
    <col min="257" max="257" width="26.140625" style="43" customWidth="1"/>
    <col min="258" max="258" width="11.140625" style="43" bestFit="1" customWidth="1"/>
    <col min="259" max="259" width="12.85546875" style="43" bestFit="1" customWidth="1"/>
    <col min="260" max="260" width="14" style="43" bestFit="1" customWidth="1"/>
    <col min="261" max="261" width="11.7109375" style="43" bestFit="1" customWidth="1"/>
    <col min="262" max="262" width="14.7109375" style="43" bestFit="1" customWidth="1"/>
    <col min="263" max="512" width="9.140625" style="43"/>
    <col min="513" max="513" width="26.140625" style="43" customWidth="1"/>
    <col min="514" max="514" width="11.140625" style="43" bestFit="1" customWidth="1"/>
    <col min="515" max="515" width="12.85546875" style="43" bestFit="1" customWidth="1"/>
    <col min="516" max="516" width="14" style="43" bestFit="1" customWidth="1"/>
    <col min="517" max="517" width="11.7109375" style="43" bestFit="1" customWidth="1"/>
    <col min="518" max="518" width="14.7109375" style="43" bestFit="1" customWidth="1"/>
    <col min="519" max="768" width="9.140625" style="43"/>
    <col min="769" max="769" width="26.140625" style="43" customWidth="1"/>
    <col min="770" max="770" width="11.140625" style="43" bestFit="1" customWidth="1"/>
    <col min="771" max="771" width="12.85546875" style="43" bestFit="1" customWidth="1"/>
    <col min="772" max="772" width="14" style="43" bestFit="1" customWidth="1"/>
    <col min="773" max="773" width="11.7109375" style="43" bestFit="1" customWidth="1"/>
    <col min="774" max="774" width="14.7109375" style="43" bestFit="1" customWidth="1"/>
    <col min="775" max="1024" width="9.140625" style="43"/>
    <col min="1025" max="1025" width="26.140625" style="43" customWidth="1"/>
    <col min="1026" max="1026" width="11.140625" style="43" bestFit="1" customWidth="1"/>
    <col min="1027" max="1027" width="12.85546875" style="43" bestFit="1" customWidth="1"/>
    <col min="1028" max="1028" width="14" style="43" bestFit="1" customWidth="1"/>
    <col min="1029" max="1029" width="11.7109375" style="43" bestFit="1" customWidth="1"/>
    <col min="1030" max="1030" width="14.7109375" style="43" bestFit="1" customWidth="1"/>
    <col min="1031" max="1280" width="9.140625" style="43"/>
    <col min="1281" max="1281" width="26.140625" style="43" customWidth="1"/>
    <col min="1282" max="1282" width="11.140625" style="43" bestFit="1" customWidth="1"/>
    <col min="1283" max="1283" width="12.85546875" style="43" bestFit="1" customWidth="1"/>
    <col min="1284" max="1284" width="14" style="43" bestFit="1" customWidth="1"/>
    <col min="1285" max="1285" width="11.7109375" style="43" bestFit="1" customWidth="1"/>
    <col min="1286" max="1286" width="14.7109375" style="43" bestFit="1" customWidth="1"/>
    <col min="1287" max="1536" width="9.140625" style="43"/>
    <col min="1537" max="1537" width="26.140625" style="43" customWidth="1"/>
    <col min="1538" max="1538" width="11.140625" style="43" bestFit="1" customWidth="1"/>
    <col min="1539" max="1539" width="12.85546875" style="43" bestFit="1" customWidth="1"/>
    <col min="1540" max="1540" width="14" style="43" bestFit="1" customWidth="1"/>
    <col min="1541" max="1541" width="11.7109375" style="43" bestFit="1" customWidth="1"/>
    <col min="1542" max="1542" width="14.7109375" style="43" bestFit="1" customWidth="1"/>
    <col min="1543" max="1792" width="9.140625" style="43"/>
    <col min="1793" max="1793" width="26.140625" style="43" customWidth="1"/>
    <col min="1794" max="1794" width="11.140625" style="43" bestFit="1" customWidth="1"/>
    <col min="1795" max="1795" width="12.85546875" style="43" bestFit="1" customWidth="1"/>
    <col min="1796" max="1796" width="14" style="43" bestFit="1" customWidth="1"/>
    <col min="1797" max="1797" width="11.7109375" style="43" bestFit="1" customWidth="1"/>
    <col min="1798" max="1798" width="14.7109375" style="43" bestFit="1" customWidth="1"/>
    <col min="1799" max="2048" width="9.140625" style="43"/>
    <col min="2049" max="2049" width="26.140625" style="43" customWidth="1"/>
    <col min="2050" max="2050" width="11.140625" style="43" bestFit="1" customWidth="1"/>
    <col min="2051" max="2051" width="12.85546875" style="43" bestFit="1" customWidth="1"/>
    <col min="2052" max="2052" width="14" style="43" bestFit="1" customWidth="1"/>
    <col min="2053" max="2053" width="11.7109375" style="43" bestFit="1" customWidth="1"/>
    <col min="2054" max="2054" width="14.7109375" style="43" bestFit="1" customWidth="1"/>
    <col min="2055" max="2304" width="9.140625" style="43"/>
    <col min="2305" max="2305" width="26.140625" style="43" customWidth="1"/>
    <col min="2306" max="2306" width="11.140625" style="43" bestFit="1" customWidth="1"/>
    <col min="2307" max="2307" width="12.85546875" style="43" bestFit="1" customWidth="1"/>
    <col min="2308" max="2308" width="14" style="43" bestFit="1" customWidth="1"/>
    <col min="2309" max="2309" width="11.7109375" style="43" bestFit="1" customWidth="1"/>
    <col min="2310" max="2310" width="14.7109375" style="43" bestFit="1" customWidth="1"/>
    <col min="2311" max="2560" width="9.140625" style="43"/>
    <col min="2561" max="2561" width="26.140625" style="43" customWidth="1"/>
    <col min="2562" max="2562" width="11.140625" style="43" bestFit="1" customWidth="1"/>
    <col min="2563" max="2563" width="12.85546875" style="43" bestFit="1" customWidth="1"/>
    <col min="2564" max="2564" width="14" style="43" bestFit="1" customWidth="1"/>
    <col min="2565" max="2565" width="11.7109375" style="43" bestFit="1" customWidth="1"/>
    <col min="2566" max="2566" width="14.7109375" style="43" bestFit="1" customWidth="1"/>
    <col min="2567" max="2816" width="9.140625" style="43"/>
    <col min="2817" max="2817" width="26.140625" style="43" customWidth="1"/>
    <col min="2818" max="2818" width="11.140625" style="43" bestFit="1" customWidth="1"/>
    <col min="2819" max="2819" width="12.85546875" style="43" bestFit="1" customWidth="1"/>
    <col min="2820" max="2820" width="14" style="43" bestFit="1" customWidth="1"/>
    <col min="2821" max="2821" width="11.7109375" style="43" bestFit="1" customWidth="1"/>
    <col min="2822" max="2822" width="14.7109375" style="43" bestFit="1" customWidth="1"/>
    <col min="2823" max="3072" width="9.140625" style="43"/>
    <col min="3073" max="3073" width="26.140625" style="43" customWidth="1"/>
    <col min="3074" max="3074" width="11.140625" style="43" bestFit="1" customWidth="1"/>
    <col min="3075" max="3075" width="12.85546875" style="43" bestFit="1" customWidth="1"/>
    <col min="3076" max="3076" width="14" style="43" bestFit="1" customWidth="1"/>
    <col min="3077" max="3077" width="11.7109375" style="43" bestFit="1" customWidth="1"/>
    <col min="3078" max="3078" width="14.7109375" style="43" bestFit="1" customWidth="1"/>
    <col min="3079" max="3328" width="9.140625" style="43"/>
    <col min="3329" max="3329" width="26.140625" style="43" customWidth="1"/>
    <col min="3330" max="3330" width="11.140625" style="43" bestFit="1" customWidth="1"/>
    <col min="3331" max="3331" width="12.85546875" style="43" bestFit="1" customWidth="1"/>
    <col min="3332" max="3332" width="14" style="43" bestFit="1" customWidth="1"/>
    <col min="3333" max="3333" width="11.7109375" style="43" bestFit="1" customWidth="1"/>
    <col min="3334" max="3334" width="14.7109375" style="43" bestFit="1" customWidth="1"/>
    <col min="3335" max="3584" width="9.140625" style="43"/>
    <col min="3585" max="3585" width="26.140625" style="43" customWidth="1"/>
    <col min="3586" max="3586" width="11.140625" style="43" bestFit="1" customWidth="1"/>
    <col min="3587" max="3587" width="12.85546875" style="43" bestFit="1" customWidth="1"/>
    <col min="3588" max="3588" width="14" style="43" bestFit="1" customWidth="1"/>
    <col min="3589" max="3589" width="11.7109375" style="43" bestFit="1" customWidth="1"/>
    <col min="3590" max="3590" width="14.7109375" style="43" bestFit="1" customWidth="1"/>
    <col min="3591" max="3840" width="9.140625" style="43"/>
    <col min="3841" max="3841" width="26.140625" style="43" customWidth="1"/>
    <col min="3842" max="3842" width="11.140625" style="43" bestFit="1" customWidth="1"/>
    <col min="3843" max="3843" width="12.85546875" style="43" bestFit="1" customWidth="1"/>
    <col min="3844" max="3844" width="14" style="43" bestFit="1" customWidth="1"/>
    <col min="3845" max="3845" width="11.7109375" style="43" bestFit="1" customWidth="1"/>
    <col min="3846" max="3846" width="14.7109375" style="43" bestFit="1" customWidth="1"/>
    <col min="3847" max="4096" width="9.140625" style="43"/>
    <col min="4097" max="4097" width="26.140625" style="43" customWidth="1"/>
    <col min="4098" max="4098" width="11.140625" style="43" bestFit="1" customWidth="1"/>
    <col min="4099" max="4099" width="12.85546875" style="43" bestFit="1" customWidth="1"/>
    <col min="4100" max="4100" width="14" style="43" bestFit="1" customWidth="1"/>
    <col min="4101" max="4101" width="11.7109375" style="43" bestFit="1" customWidth="1"/>
    <col min="4102" max="4102" width="14.7109375" style="43" bestFit="1" customWidth="1"/>
    <col min="4103" max="4352" width="9.140625" style="43"/>
    <col min="4353" max="4353" width="26.140625" style="43" customWidth="1"/>
    <col min="4354" max="4354" width="11.140625" style="43" bestFit="1" customWidth="1"/>
    <col min="4355" max="4355" width="12.85546875" style="43" bestFit="1" customWidth="1"/>
    <col min="4356" max="4356" width="14" style="43" bestFit="1" customWidth="1"/>
    <col min="4357" max="4357" width="11.7109375" style="43" bestFit="1" customWidth="1"/>
    <col min="4358" max="4358" width="14.7109375" style="43" bestFit="1" customWidth="1"/>
    <col min="4359" max="4608" width="9.140625" style="43"/>
    <col min="4609" max="4609" width="26.140625" style="43" customWidth="1"/>
    <col min="4610" max="4610" width="11.140625" style="43" bestFit="1" customWidth="1"/>
    <col min="4611" max="4611" width="12.85546875" style="43" bestFit="1" customWidth="1"/>
    <col min="4612" max="4612" width="14" style="43" bestFit="1" customWidth="1"/>
    <col min="4613" max="4613" width="11.7109375" style="43" bestFit="1" customWidth="1"/>
    <col min="4614" max="4614" width="14.7109375" style="43" bestFit="1" customWidth="1"/>
    <col min="4615" max="4864" width="9.140625" style="43"/>
    <col min="4865" max="4865" width="26.140625" style="43" customWidth="1"/>
    <col min="4866" max="4866" width="11.140625" style="43" bestFit="1" customWidth="1"/>
    <col min="4867" max="4867" width="12.85546875" style="43" bestFit="1" customWidth="1"/>
    <col min="4868" max="4868" width="14" style="43" bestFit="1" customWidth="1"/>
    <col min="4869" max="4869" width="11.7109375" style="43" bestFit="1" customWidth="1"/>
    <col min="4870" max="4870" width="14.7109375" style="43" bestFit="1" customWidth="1"/>
    <col min="4871" max="5120" width="9.140625" style="43"/>
    <col min="5121" max="5121" width="26.140625" style="43" customWidth="1"/>
    <col min="5122" max="5122" width="11.140625" style="43" bestFit="1" customWidth="1"/>
    <col min="5123" max="5123" width="12.85546875" style="43" bestFit="1" customWidth="1"/>
    <col min="5124" max="5124" width="14" style="43" bestFit="1" customWidth="1"/>
    <col min="5125" max="5125" width="11.7109375" style="43" bestFit="1" customWidth="1"/>
    <col min="5126" max="5126" width="14.7109375" style="43" bestFit="1" customWidth="1"/>
    <col min="5127" max="5376" width="9.140625" style="43"/>
    <col min="5377" max="5377" width="26.140625" style="43" customWidth="1"/>
    <col min="5378" max="5378" width="11.140625" style="43" bestFit="1" customWidth="1"/>
    <col min="5379" max="5379" width="12.85546875" style="43" bestFit="1" customWidth="1"/>
    <col min="5380" max="5380" width="14" style="43" bestFit="1" customWidth="1"/>
    <col min="5381" max="5381" width="11.7109375" style="43" bestFit="1" customWidth="1"/>
    <col min="5382" max="5382" width="14.7109375" style="43" bestFit="1" customWidth="1"/>
    <col min="5383" max="5632" width="9.140625" style="43"/>
    <col min="5633" max="5633" width="26.140625" style="43" customWidth="1"/>
    <col min="5634" max="5634" width="11.140625" style="43" bestFit="1" customWidth="1"/>
    <col min="5635" max="5635" width="12.85546875" style="43" bestFit="1" customWidth="1"/>
    <col min="5636" max="5636" width="14" style="43" bestFit="1" customWidth="1"/>
    <col min="5637" max="5637" width="11.7109375" style="43" bestFit="1" customWidth="1"/>
    <col min="5638" max="5638" width="14.7109375" style="43" bestFit="1" customWidth="1"/>
    <col min="5639" max="5888" width="9.140625" style="43"/>
    <col min="5889" max="5889" width="26.140625" style="43" customWidth="1"/>
    <col min="5890" max="5890" width="11.140625" style="43" bestFit="1" customWidth="1"/>
    <col min="5891" max="5891" width="12.85546875" style="43" bestFit="1" customWidth="1"/>
    <col min="5892" max="5892" width="14" style="43" bestFit="1" customWidth="1"/>
    <col min="5893" max="5893" width="11.7109375" style="43" bestFit="1" customWidth="1"/>
    <col min="5894" max="5894" width="14.7109375" style="43" bestFit="1" customWidth="1"/>
    <col min="5895" max="6144" width="9.140625" style="43"/>
    <col min="6145" max="6145" width="26.140625" style="43" customWidth="1"/>
    <col min="6146" max="6146" width="11.140625" style="43" bestFit="1" customWidth="1"/>
    <col min="6147" max="6147" width="12.85546875" style="43" bestFit="1" customWidth="1"/>
    <col min="6148" max="6148" width="14" style="43" bestFit="1" customWidth="1"/>
    <col min="6149" max="6149" width="11.7109375" style="43" bestFit="1" customWidth="1"/>
    <col min="6150" max="6150" width="14.7109375" style="43" bestFit="1" customWidth="1"/>
    <col min="6151" max="6400" width="9.140625" style="43"/>
    <col min="6401" max="6401" width="26.140625" style="43" customWidth="1"/>
    <col min="6402" max="6402" width="11.140625" style="43" bestFit="1" customWidth="1"/>
    <col min="6403" max="6403" width="12.85546875" style="43" bestFit="1" customWidth="1"/>
    <col min="6404" max="6404" width="14" style="43" bestFit="1" customWidth="1"/>
    <col min="6405" max="6405" width="11.7109375" style="43" bestFit="1" customWidth="1"/>
    <col min="6406" max="6406" width="14.7109375" style="43" bestFit="1" customWidth="1"/>
    <col min="6407" max="6656" width="9.140625" style="43"/>
    <col min="6657" max="6657" width="26.140625" style="43" customWidth="1"/>
    <col min="6658" max="6658" width="11.140625" style="43" bestFit="1" customWidth="1"/>
    <col min="6659" max="6659" width="12.85546875" style="43" bestFit="1" customWidth="1"/>
    <col min="6660" max="6660" width="14" style="43" bestFit="1" customWidth="1"/>
    <col min="6661" max="6661" width="11.7109375" style="43" bestFit="1" customWidth="1"/>
    <col min="6662" max="6662" width="14.7109375" style="43" bestFit="1" customWidth="1"/>
    <col min="6663" max="6912" width="9.140625" style="43"/>
    <col min="6913" max="6913" width="26.140625" style="43" customWidth="1"/>
    <col min="6914" max="6914" width="11.140625" style="43" bestFit="1" customWidth="1"/>
    <col min="6915" max="6915" width="12.85546875" style="43" bestFit="1" customWidth="1"/>
    <col min="6916" max="6916" width="14" style="43" bestFit="1" customWidth="1"/>
    <col min="6917" max="6917" width="11.7109375" style="43" bestFit="1" customWidth="1"/>
    <col min="6918" max="6918" width="14.7109375" style="43" bestFit="1" customWidth="1"/>
    <col min="6919" max="7168" width="9.140625" style="43"/>
    <col min="7169" max="7169" width="26.140625" style="43" customWidth="1"/>
    <col min="7170" max="7170" width="11.140625" style="43" bestFit="1" customWidth="1"/>
    <col min="7171" max="7171" width="12.85546875" style="43" bestFit="1" customWidth="1"/>
    <col min="7172" max="7172" width="14" style="43" bestFit="1" customWidth="1"/>
    <col min="7173" max="7173" width="11.7109375" style="43" bestFit="1" customWidth="1"/>
    <col min="7174" max="7174" width="14.7109375" style="43" bestFit="1" customWidth="1"/>
    <col min="7175" max="7424" width="9.140625" style="43"/>
    <col min="7425" max="7425" width="26.140625" style="43" customWidth="1"/>
    <col min="7426" max="7426" width="11.140625" style="43" bestFit="1" customWidth="1"/>
    <col min="7427" max="7427" width="12.85546875" style="43" bestFit="1" customWidth="1"/>
    <col min="7428" max="7428" width="14" style="43" bestFit="1" customWidth="1"/>
    <col min="7429" max="7429" width="11.7109375" style="43" bestFit="1" customWidth="1"/>
    <col min="7430" max="7430" width="14.7109375" style="43" bestFit="1" customWidth="1"/>
    <col min="7431" max="7680" width="9.140625" style="43"/>
    <col min="7681" max="7681" width="26.140625" style="43" customWidth="1"/>
    <col min="7682" max="7682" width="11.140625" style="43" bestFit="1" customWidth="1"/>
    <col min="7683" max="7683" width="12.85546875" style="43" bestFit="1" customWidth="1"/>
    <col min="7684" max="7684" width="14" style="43" bestFit="1" customWidth="1"/>
    <col min="7685" max="7685" width="11.7109375" style="43" bestFit="1" customWidth="1"/>
    <col min="7686" max="7686" width="14.7109375" style="43" bestFit="1" customWidth="1"/>
    <col min="7687" max="7936" width="9.140625" style="43"/>
    <col min="7937" max="7937" width="26.140625" style="43" customWidth="1"/>
    <col min="7938" max="7938" width="11.140625" style="43" bestFit="1" customWidth="1"/>
    <col min="7939" max="7939" width="12.85546875" style="43" bestFit="1" customWidth="1"/>
    <col min="7940" max="7940" width="14" style="43" bestFit="1" customWidth="1"/>
    <col min="7941" max="7941" width="11.7109375" style="43" bestFit="1" customWidth="1"/>
    <col min="7942" max="7942" width="14.7109375" style="43" bestFit="1" customWidth="1"/>
    <col min="7943" max="8192" width="9.140625" style="43"/>
    <col min="8193" max="8193" width="26.140625" style="43" customWidth="1"/>
    <col min="8194" max="8194" width="11.140625" style="43" bestFit="1" customWidth="1"/>
    <col min="8195" max="8195" width="12.85546875" style="43" bestFit="1" customWidth="1"/>
    <col min="8196" max="8196" width="14" style="43" bestFit="1" customWidth="1"/>
    <col min="8197" max="8197" width="11.7109375" style="43" bestFit="1" customWidth="1"/>
    <col min="8198" max="8198" width="14.7109375" style="43" bestFit="1" customWidth="1"/>
    <col min="8199" max="8448" width="9.140625" style="43"/>
    <col min="8449" max="8449" width="26.140625" style="43" customWidth="1"/>
    <col min="8450" max="8450" width="11.140625" style="43" bestFit="1" customWidth="1"/>
    <col min="8451" max="8451" width="12.85546875" style="43" bestFit="1" customWidth="1"/>
    <col min="8452" max="8452" width="14" style="43" bestFit="1" customWidth="1"/>
    <col min="8453" max="8453" width="11.7109375" style="43" bestFit="1" customWidth="1"/>
    <col min="8454" max="8454" width="14.7109375" style="43" bestFit="1" customWidth="1"/>
    <col min="8455" max="8704" width="9.140625" style="43"/>
    <col min="8705" max="8705" width="26.140625" style="43" customWidth="1"/>
    <col min="8706" max="8706" width="11.140625" style="43" bestFit="1" customWidth="1"/>
    <col min="8707" max="8707" width="12.85546875" style="43" bestFit="1" customWidth="1"/>
    <col min="8708" max="8708" width="14" style="43" bestFit="1" customWidth="1"/>
    <col min="8709" max="8709" width="11.7109375" style="43" bestFit="1" customWidth="1"/>
    <col min="8710" max="8710" width="14.7109375" style="43" bestFit="1" customWidth="1"/>
    <col min="8711" max="8960" width="9.140625" style="43"/>
    <col min="8961" max="8961" width="26.140625" style="43" customWidth="1"/>
    <col min="8962" max="8962" width="11.140625" style="43" bestFit="1" customWidth="1"/>
    <col min="8963" max="8963" width="12.85546875" style="43" bestFit="1" customWidth="1"/>
    <col min="8964" max="8964" width="14" style="43" bestFit="1" customWidth="1"/>
    <col min="8965" max="8965" width="11.7109375" style="43" bestFit="1" customWidth="1"/>
    <col min="8966" max="8966" width="14.7109375" style="43" bestFit="1" customWidth="1"/>
    <col min="8967" max="9216" width="9.140625" style="43"/>
    <col min="9217" max="9217" width="26.140625" style="43" customWidth="1"/>
    <col min="9218" max="9218" width="11.140625" style="43" bestFit="1" customWidth="1"/>
    <col min="9219" max="9219" width="12.85546875" style="43" bestFit="1" customWidth="1"/>
    <col min="9220" max="9220" width="14" style="43" bestFit="1" customWidth="1"/>
    <col min="9221" max="9221" width="11.7109375" style="43" bestFit="1" customWidth="1"/>
    <col min="9222" max="9222" width="14.7109375" style="43" bestFit="1" customWidth="1"/>
    <col min="9223" max="9472" width="9.140625" style="43"/>
    <col min="9473" max="9473" width="26.140625" style="43" customWidth="1"/>
    <col min="9474" max="9474" width="11.140625" style="43" bestFit="1" customWidth="1"/>
    <col min="9475" max="9475" width="12.85546875" style="43" bestFit="1" customWidth="1"/>
    <col min="9476" max="9476" width="14" style="43" bestFit="1" customWidth="1"/>
    <col min="9477" max="9477" width="11.7109375" style="43" bestFit="1" customWidth="1"/>
    <col min="9478" max="9478" width="14.7109375" style="43" bestFit="1" customWidth="1"/>
    <col min="9479" max="9728" width="9.140625" style="43"/>
    <col min="9729" max="9729" width="26.140625" style="43" customWidth="1"/>
    <col min="9730" max="9730" width="11.140625" style="43" bestFit="1" customWidth="1"/>
    <col min="9731" max="9731" width="12.85546875" style="43" bestFit="1" customWidth="1"/>
    <col min="9732" max="9732" width="14" style="43" bestFit="1" customWidth="1"/>
    <col min="9733" max="9733" width="11.7109375" style="43" bestFit="1" customWidth="1"/>
    <col min="9734" max="9734" width="14.7109375" style="43" bestFit="1" customWidth="1"/>
    <col min="9735" max="9984" width="9.140625" style="43"/>
    <col min="9985" max="9985" width="26.140625" style="43" customWidth="1"/>
    <col min="9986" max="9986" width="11.140625" style="43" bestFit="1" customWidth="1"/>
    <col min="9987" max="9987" width="12.85546875" style="43" bestFit="1" customWidth="1"/>
    <col min="9988" max="9988" width="14" style="43" bestFit="1" customWidth="1"/>
    <col min="9989" max="9989" width="11.7109375" style="43" bestFit="1" customWidth="1"/>
    <col min="9990" max="9990" width="14.7109375" style="43" bestFit="1" customWidth="1"/>
    <col min="9991" max="10240" width="9.140625" style="43"/>
    <col min="10241" max="10241" width="26.140625" style="43" customWidth="1"/>
    <col min="10242" max="10242" width="11.140625" style="43" bestFit="1" customWidth="1"/>
    <col min="10243" max="10243" width="12.85546875" style="43" bestFit="1" customWidth="1"/>
    <col min="10244" max="10244" width="14" style="43" bestFit="1" customWidth="1"/>
    <col min="10245" max="10245" width="11.7109375" style="43" bestFit="1" customWidth="1"/>
    <col min="10246" max="10246" width="14.7109375" style="43" bestFit="1" customWidth="1"/>
    <col min="10247" max="10496" width="9.140625" style="43"/>
    <col min="10497" max="10497" width="26.140625" style="43" customWidth="1"/>
    <col min="10498" max="10498" width="11.140625" style="43" bestFit="1" customWidth="1"/>
    <col min="10499" max="10499" width="12.85546875" style="43" bestFit="1" customWidth="1"/>
    <col min="10500" max="10500" width="14" style="43" bestFit="1" customWidth="1"/>
    <col min="10501" max="10501" width="11.7109375" style="43" bestFit="1" customWidth="1"/>
    <col min="10502" max="10502" width="14.7109375" style="43" bestFit="1" customWidth="1"/>
    <col min="10503" max="10752" width="9.140625" style="43"/>
    <col min="10753" max="10753" width="26.140625" style="43" customWidth="1"/>
    <col min="10754" max="10754" width="11.140625" style="43" bestFit="1" customWidth="1"/>
    <col min="10755" max="10755" width="12.85546875" style="43" bestFit="1" customWidth="1"/>
    <col min="10756" max="10756" width="14" style="43" bestFit="1" customWidth="1"/>
    <col min="10757" max="10757" width="11.7109375" style="43" bestFit="1" customWidth="1"/>
    <col min="10758" max="10758" width="14.7109375" style="43" bestFit="1" customWidth="1"/>
    <col min="10759" max="11008" width="9.140625" style="43"/>
    <col min="11009" max="11009" width="26.140625" style="43" customWidth="1"/>
    <col min="11010" max="11010" width="11.140625" style="43" bestFit="1" customWidth="1"/>
    <col min="11011" max="11011" width="12.85546875" style="43" bestFit="1" customWidth="1"/>
    <col min="11012" max="11012" width="14" style="43" bestFit="1" customWidth="1"/>
    <col min="11013" max="11013" width="11.7109375" style="43" bestFit="1" customWidth="1"/>
    <col min="11014" max="11014" width="14.7109375" style="43" bestFit="1" customWidth="1"/>
    <col min="11015" max="11264" width="9.140625" style="43"/>
    <col min="11265" max="11265" width="26.140625" style="43" customWidth="1"/>
    <col min="11266" max="11266" width="11.140625" style="43" bestFit="1" customWidth="1"/>
    <col min="11267" max="11267" width="12.85546875" style="43" bestFit="1" customWidth="1"/>
    <col min="11268" max="11268" width="14" style="43" bestFit="1" customWidth="1"/>
    <col min="11269" max="11269" width="11.7109375" style="43" bestFit="1" customWidth="1"/>
    <col min="11270" max="11270" width="14.7109375" style="43" bestFit="1" customWidth="1"/>
    <col min="11271" max="11520" width="9.140625" style="43"/>
    <col min="11521" max="11521" width="26.140625" style="43" customWidth="1"/>
    <col min="11522" max="11522" width="11.140625" style="43" bestFit="1" customWidth="1"/>
    <col min="11523" max="11523" width="12.85546875" style="43" bestFit="1" customWidth="1"/>
    <col min="11524" max="11524" width="14" style="43" bestFit="1" customWidth="1"/>
    <col min="11525" max="11525" width="11.7109375" style="43" bestFit="1" customWidth="1"/>
    <col min="11526" max="11526" width="14.7109375" style="43" bestFit="1" customWidth="1"/>
    <col min="11527" max="11776" width="9.140625" style="43"/>
    <col min="11777" max="11777" width="26.140625" style="43" customWidth="1"/>
    <col min="11778" max="11778" width="11.140625" style="43" bestFit="1" customWidth="1"/>
    <col min="11779" max="11779" width="12.85546875" style="43" bestFit="1" customWidth="1"/>
    <col min="11780" max="11780" width="14" style="43" bestFit="1" customWidth="1"/>
    <col min="11781" max="11781" width="11.7109375" style="43" bestFit="1" customWidth="1"/>
    <col min="11782" max="11782" width="14.7109375" style="43" bestFit="1" customWidth="1"/>
    <col min="11783" max="12032" width="9.140625" style="43"/>
    <col min="12033" max="12033" width="26.140625" style="43" customWidth="1"/>
    <col min="12034" max="12034" width="11.140625" style="43" bestFit="1" customWidth="1"/>
    <col min="12035" max="12035" width="12.85546875" style="43" bestFit="1" customWidth="1"/>
    <col min="12036" max="12036" width="14" style="43" bestFit="1" customWidth="1"/>
    <col min="12037" max="12037" width="11.7109375" style="43" bestFit="1" customWidth="1"/>
    <col min="12038" max="12038" width="14.7109375" style="43" bestFit="1" customWidth="1"/>
    <col min="12039" max="12288" width="9.140625" style="43"/>
    <col min="12289" max="12289" width="26.140625" style="43" customWidth="1"/>
    <col min="12290" max="12290" width="11.140625" style="43" bestFit="1" customWidth="1"/>
    <col min="12291" max="12291" width="12.85546875" style="43" bestFit="1" customWidth="1"/>
    <col min="12292" max="12292" width="14" style="43" bestFit="1" customWidth="1"/>
    <col min="12293" max="12293" width="11.7109375" style="43" bestFit="1" customWidth="1"/>
    <col min="12294" max="12294" width="14.7109375" style="43" bestFit="1" customWidth="1"/>
    <col min="12295" max="12544" width="9.140625" style="43"/>
    <col min="12545" max="12545" width="26.140625" style="43" customWidth="1"/>
    <col min="12546" max="12546" width="11.140625" style="43" bestFit="1" customWidth="1"/>
    <col min="12547" max="12547" width="12.85546875" style="43" bestFit="1" customWidth="1"/>
    <col min="12548" max="12548" width="14" style="43" bestFit="1" customWidth="1"/>
    <col min="12549" max="12549" width="11.7109375" style="43" bestFit="1" customWidth="1"/>
    <col min="12550" max="12550" width="14.7109375" style="43" bestFit="1" customWidth="1"/>
    <col min="12551" max="12800" width="9.140625" style="43"/>
    <col min="12801" max="12801" width="26.140625" style="43" customWidth="1"/>
    <col min="12802" max="12802" width="11.140625" style="43" bestFit="1" customWidth="1"/>
    <col min="12803" max="12803" width="12.85546875" style="43" bestFit="1" customWidth="1"/>
    <col min="12804" max="12804" width="14" style="43" bestFit="1" customWidth="1"/>
    <col min="12805" max="12805" width="11.7109375" style="43" bestFit="1" customWidth="1"/>
    <col min="12806" max="12806" width="14.7109375" style="43" bestFit="1" customWidth="1"/>
    <col min="12807" max="13056" width="9.140625" style="43"/>
    <col min="13057" max="13057" width="26.140625" style="43" customWidth="1"/>
    <col min="13058" max="13058" width="11.140625" style="43" bestFit="1" customWidth="1"/>
    <col min="13059" max="13059" width="12.85546875" style="43" bestFit="1" customWidth="1"/>
    <col min="13060" max="13060" width="14" style="43" bestFit="1" customWidth="1"/>
    <col min="13061" max="13061" width="11.7109375" style="43" bestFit="1" customWidth="1"/>
    <col min="13062" max="13062" width="14.7109375" style="43" bestFit="1" customWidth="1"/>
    <col min="13063" max="13312" width="9.140625" style="43"/>
    <col min="13313" max="13313" width="26.140625" style="43" customWidth="1"/>
    <col min="13314" max="13314" width="11.140625" style="43" bestFit="1" customWidth="1"/>
    <col min="13315" max="13315" width="12.85546875" style="43" bestFit="1" customWidth="1"/>
    <col min="13316" max="13316" width="14" style="43" bestFit="1" customWidth="1"/>
    <col min="13317" max="13317" width="11.7109375" style="43" bestFit="1" customWidth="1"/>
    <col min="13318" max="13318" width="14.7109375" style="43" bestFit="1" customWidth="1"/>
    <col min="13319" max="13568" width="9.140625" style="43"/>
    <col min="13569" max="13569" width="26.140625" style="43" customWidth="1"/>
    <col min="13570" max="13570" width="11.140625" style="43" bestFit="1" customWidth="1"/>
    <col min="13571" max="13571" width="12.85546875" style="43" bestFit="1" customWidth="1"/>
    <col min="13572" max="13572" width="14" style="43" bestFit="1" customWidth="1"/>
    <col min="13573" max="13573" width="11.7109375" style="43" bestFit="1" customWidth="1"/>
    <col min="13574" max="13574" width="14.7109375" style="43" bestFit="1" customWidth="1"/>
    <col min="13575" max="13824" width="9.140625" style="43"/>
    <col min="13825" max="13825" width="26.140625" style="43" customWidth="1"/>
    <col min="13826" max="13826" width="11.140625" style="43" bestFit="1" customWidth="1"/>
    <col min="13827" max="13827" width="12.85546875" style="43" bestFit="1" customWidth="1"/>
    <col min="13828" max="13828" width="14" style="43" bestFit="1" customWidth="1"/>
    <col min="13829" max="13829" width="11.7109375" style="43" bestFit="1" customWidth="1"/>
    <col min="13830" max="13830" width="14.7109375" style="43" bestFit="1" customWidth="1"/>
    <col min="13831" max="14080" width="9.140625" style="43"/>
    <col min="14081" max="14081" width="26.140625" style="43" customWidth="1"/>
    <col min="14082" max="14082" width="11.140625" style="43" bestFit="1" customWidth="1"/>
    <col min="14083" max="14083" width="12.85546875" style="43" bestFit="1" customWidth="1"/>
    <col min="14084" max="14084" width="14" style="43" bestFit="1" customWidth="1"/>
    <col min="14085" max="14085" width="11.7109375" style="43" bestFit="1" customWidth="1"/>
    <col min="14086" max="14086" width="14.7109375" style="43" bestFit="1" customWidth="1"/>
    <col min="14087" max="14336" width="9.140625" style="43"/>
    <col min="14337" max="14337" width="26.140625" style="43" customWidth="1"/>
    <col min="14338" max="14338" width="11.140625" style="43" bestFit="1" customWidth="1"/>
    <col min="14339" max="14339" width="12.85546875" style="43" bestFit="1" customWidth="1"/>
    <col min="14340" max="14340" width="14" style="43" bestFit="1" customWidth="1"/>
    <col min="14341" max="14341" width="11.7109375" style="43" bestFit="1" customWidth="1"/>
    <col min="14342" max="14342" width="14.7109375" style="43" bestFit="1" customWidth="1"/>
    <col min="14343" max="14592" width="9.140625" style="43"/>
    <col min="14593" max="14593" width="26.140625" style="43" customWidth="1"/>
    <col min="14594" max="14594" width="11.140625" style="43" bestFit="1" customWidth="1"/>
    <col min="14595" max="14595" width="12.85546875" style="43" bestFit="1" customWidth="1"/>
    <col min="14596" max="14596" width="14" style="43" bestFit="1" customWidth="1"/>
    <col min="14597" max="14597" width="11.7109375" style="43" bestFit="1" customWidth="1"/>
    <col min="14598" max="14598" width="14.7109375" style="43" bestFit="1" customWidth="1"/>
    <col min="14599" max="14848" width="9.140625" style="43"/>
    <col min="14849" max="14849" width="26.140625" style="43" customWidth="1"/>
    <col min="14850" max="14850" width="11.140625" style="43" bestFit="1" customWidth="1"/>
    <col min="14851" max="14851" width="12.85546875" style="43" bestFit="1" customWidth="1"/>
    <col min="14852" max="14852" width="14" style="43" bestFit="1" customWidth="1"/>
    <col min="14853" max="14853" width="11.7109375" style="43" bestFit="1" customWidth="1"/>
    <col min="14854" max="14854" width="14.7109375" style="43" bestFit="1" customWidth="1"/>
    <col min="14855" max="15104" width="9.140625" style="43"/>
    <col min="15105" max="15105" width="26.140625" style="43" customWidth="1"/>
    <col min="15106" max="15106" width="11.140625" style="43" bestFit="1" customWidth="1"/>
    <col min="15107" max="15107" width="12.85546875" style="43" bestFit="1" customWidth="1"/>
    <col min="15108" max="15108" width="14" style="43" bestFit="1" customWidth="1"/>
    <col min="15109" max="15109" width="11.7109375" style="43" bestFit="1" customWidth="1"/>
    <col min="15110" max="15110" width="14.7109375" style="43" bestFit="1" customWidth="1"/>
    <col min="15111" max="15360" width="9.140625" style="43"/>
    <col min="15361" max="15361" width="26.140625" style="43" customWidth="1"/>
    <col min="15362" max="15362" width="11.140625" style="43" bestFit="1" customWidth="1"/>
    <col min="15363" max="15363" width="12.85546875" style="43" bestFit="1" customWidth="1"/>
    <col min="15364" max="15364" width="14" style="43" bestFit="1" customWidth="1"/>
    <col min="15365" max="15365" width="11.7109375" style="43" bestFit="1" customWidth="1"/>
    <col min="15366" max="15366" width="14.7109375" style="43" bestFit="1" customWidth="1"/>
    <col min="15367" max="15616" width="9.140625" style="43"/>
    <col min="15617" max="15617" width="26.140625" style="43" customWidth="1"/>
    <col min="15618" max="15618" width="11.140625" style="43" bestFit="1" customWidth="1"/>
    <col min="15619" max="15619" width="12.85546875" style="43" bestFit="1" customWidth="1"/>
    <col min="15620" max="15620" width="14" style="43" bestFit="1" customWidth="1"/>
    <col min="15621" max="15621" width="11.7109375" style="43" bestFit="1" customWidth="1"/>
    <col min="15622" max="15622" width="14.7109375" style="43" bestFit="1" customWidth="1"/>
    <col min="15623" max="15872" width="9.140625" style="43"/>
    <col min="15873" max="15873" width="26.140625" style="43" customWidth="1"/>
    <col min="15874" max="15874" width="11.140625" style="43" bestFit="1" customWidth="1"/>
    <col min="15875" max="15875" width="12.85546875" style="43" bestFit="1" customWidth="1"/>
    <col min="15876" max="15876" width="14" style="43" bestFit="1" customWidth="1"/>
    <col min="15877" max="15877" width="11.7109375" style="43" bestFit="1" customWidth="1"/>
    <col min="15878" max="15878" width="14.7109375" style="43" bestFit="1" customWidth="1"/>
    <col min="15879" max="16128" width="9.140625" style="43"/>
    <col min="16129" max="16129" width="26.140625" style="43" customWidth="1"/>
    <col min="16130" max="16130" width="11.140625" style="43" bestFit="1" customWidth="1"/>
    <col min="16131" max="16131" width="12.85546875" style="43" bestFit="1" customWidth="1"/>
    <col min="16132" max="16132" width="14" style="43" bestFit="1" customWidth="1"/>
    <col min="16133" max="16133" width="11.7109375" style="43" bestFit="1" customWidth="1"/>
    <col min="16134" max="16134" width="14.7109375" style="43" bestFit="1" customWidth="1"/>
    <col min="16135" max="16384" width="9.140625" style="43"/>
  </cols>
  <sheetData>
    <row r="1" spans="1:6" x14ac:dyDescent="0.2">
      <c r="A1" s="30" t="s">
        <v>244</v>
      </c>
      <c r="F1" s="67" t="s">
        <v>255</v>
      </c>
    </row>
    <row r="2" spans="1:6" x14ac:dyDescent="0.2">
      <c r="B2" s="42"/>
      <c r="F2" s="67" t="s">
        <v>247</v>
      </c>
    </row>
    <row r="3" spans="1:6" x14ac:dyDescent="0.2">
      <c r="A3" s="33" t="s">
        <v>29</v>
      </c>
    </row>
    <row r="4" spans="1:6" ht="12" thickBot="1" x14ac:dyDescent="0.25">
      <c r="A4" s="33"/>
    </row>
    <row r="5" spans="1:6" ht="19.5" customHeight="1" x14ac:dyDescent="0.2">
      <c r="A5" s="175" t="s">
        <v>1</v>
      </c>
      <c r="B5" s="176" t="s">
        <v>22</v>
      </c>
      <c r="C5" s="177" t="s">
        <v>13</v>
      </c>
      <c r="D5" s="177" t="s">
        <v>3</v>
      </c>
      <c r="E5" s="178" t="s">
        <v>30</v>
      </c>
      <c r="F5" s="179" t="s">
        <v>15</v>
      </c>
    </row>
    <row r="6" spans="1:6" ht="19.5" customHeight="1" x14ac:dyDescent="0.2">
      <c r="A6" s="164" t="s">
        <v>300</v>
      </c>
      <c r="B6" s="168">
        <v>359852.67</v>
      </c>
      <c r="C6" s="169" t="s">
        <v>31</v>
      </c>
      <c r="D6" s="170" t="s">
        <v>52</v>
      </c>
      <c r="E6" s="171"/>
      <c r="F6" s="172">
        <f>B6*E6/1000</f>
        <v>0</v>
      </c>
    </row>
    <row r="7" spans="1:6" ht="19.5" customHeight="1" thickBot="1" x14ac:dyDescent="0.25">
      <c r="A7" s="173"/>
      <c r="C7" s="174"/>
      <c r="F7" s="48" t="e">
        <f>F6+#REF!</f>
        <v>#REF!</v>
      </c>
    </row>
    <row r="8" spans="1:6" ht="16.5" customHeight="1" x14ac:dyDescent="0.2">
      <c r="E8" s="65"/>
    </row>
    <row r="10" spans="1:6" ht="12" thickBot="1" x14ac:dyDescent="0.25"/>
    <row r="11" spans="1:6" ht="12" thickBot="1" x14ac:dyDescent="0.25">
      <c r="C11" s="40" t="s">
        <v>248</v>
      </c>
      <c r="D11" s="44"/>
      <c r="E11" s="64"/>
      <c r="F11" s="41" t="e">
        <f>F7</f>
        <v>#REF!</v>
      </c>
    </row>
    <row r="13" spans="1:6" ht="12" thickBot="1" x14ac:dyDescent="0.25"/>
    <row r="14" spans="1:6" ht="15.75" thickBot="1" x14ac:dyDescent="0.3">
      <c r="A14" s="185" t="s">
        <v>299</v>
      </c>
      <c r="B14" s="233"/>
      <c r="C14" s="233"/>
      <c r="D14" s="233"/>
      <c r="E14" s="233"/>
      <c r="F14" s="61" t="e">
        <f>F11*2</f>
        <v>#REF!</v>
      </c>
    </row>
  </sheetData>
  <mergeCells count="1">
    <mergeCell ref="A14:E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H12" sqref="H12:H31"/>
    </sheetView>
  </sheetViews>
  <sheetFormatPr defaultColWidth="9.140625" defaultRowHeight="11.25" x14ac:dyDescent="0.2"/>
  <cols>
    <col min="1" max="4" width="9.140625" style="23"/>
    <col min="5" max="5" width="3.140625" style="23" customWidth="1"/>
    <col min="6" max="6" width="30.7109375" style="23" customWidth="1"/>
    <col min="7" max="7" width="9.140625" style="23"/>
    <col min="8" max="8" width="7.140625" style="23" customWidth="1"/>
    <col min="9" max="9" width="11.28515625" style="23" customWidth="1"/>
    <col min="10" max="260" width="9.140625" style="23"/>
    <col min="261" max="261" width="3.140625" style="23" customWidth="1"/>
    <col min="262" max="262" width="30.7109375" style="23" customWidth="1"/>
    <col min="263" max="263" width="9.140625" style="23"/>
    <col min="264" max="264" width="7.140625" style="23" customWidth="1"/>
    <col min="265" max="265" width="11.28515625" style="23" customWidth="1"/>
    <col min="266" max="516" width="9.140625" style="23"/>
    <col min="517" max="517" width="3.140625" style="23" customWidth="1"/>
    <col min="518" max="518" width="30.7109375" style="23" customWidth="1"/>
    <col min="519" max="519" width="9.140625" style="23"/>
    <col min="520" max="520" width="7.140625" style="23" customWidth="1"/>
    <col min="521" max="521" width="11.28515625" style="23" customWidth="1"/>
    <col min="522" max="772" width="9.140625" style="23"/>
    <col min="773" max="773" width="3.140625" style="23" customWidth="1"/>
    <col min="774" max="774" width="30.7109375" style="23" customWidth="1"/>
    <col min="775" max="775" width="9.140625" style="23"/>
    <col min="776" max="776" width="7.140625" style="23" customWidth="1"/>
    <col min="777" max="777" width="11.28515625" style="23" customWidth="1"/>
    <col min="778" max="1028" width="9.140625" style="23"/>
    <col min="1029" max="1029" width="3.140625" style="23" customWidth="1"/>
    <col min="1030" max="1030" width="30.7109375" style="23" customWidth="1"/>
    <col min="1031" max="1031" width="9.140625" style="23"/>
    <col min="1032" max="1032" width="7.140625" style="23" customWidth="1"/>
    <col min="1033" max="1033" width="11.28515625" style="23" customWidth="1"/>
    <col min="1034" max="1284" width="9.140625" style="23"/>
    <col min="1285" max="1285" width="3.140625" style="23" customWidth="1"/>
    <col min="1286" max="1286" width="30.7109375" style="23" customWidth="1"/>
    <col min="1287" max="1287" width="9.140625" style="23"/>
    <col min="1288" max="1288" width="7.140625" style="23" customWidth="1"/>
    <col min="1289" max="1289" width="11.28515625" style="23" customWidth="1"/>
    <col min="1290" max="1540" width="9.140625" style="23"/>
    <col min="1541" max="1541" width="3.140625" style="23" customWidth="1"/>
    <col min="1542" max="1542" width="30.7109375" style="23" customWidth="1"/>
    <col min="1543" max="1543" width="9.140625" style="23"/>
    <col min="1544" max="1544" width="7.140625" style="23" customWidth="1"/>
    <col min="1545" max="1545" width="11.28515625" style="23" customWidth="1"/>
    <col min="1546" max="1796" width="9.140625" style="23"/>
    <col min="1797" max="1797" width="3.140625" style="23" customWidth="1"/>
    <col min="1798" max="1798" width="30.7109375" style="23" customWidth="1"/>
    <col min="1799" max="1799" width="9.140625" style="23"/>
    <col min="1800" max="1800" width="7.140625" style="23" customWidth="1"/>
    <col min="1801" max="1801" width="11.28515625" style="23" customWidth="1"/>
    <col min="1802" max="2052" width="9.140625" style="23"/>
    <col min="2053" max="2053" width="3.140625" style="23" customWidth="1"/>
    <col min="2054" max="2054" width="30.7109375" style="23" customWidth="1"/>
    <col min="2055" max="2055" width="9.140625" style="23"/>
    <col min="2056" max="2056" width="7.140625" style="23" customWidth="1"/>
    <col min="2057" max="2057" width="11.28515625" style="23" customWidth="1"/>
    <col min="2058" max="2308" width="9.140625" style="23"/>
    <col min="2309" max="2309" width="3.140625" style="23" customWidth="1"/>
    <col min="2310" max="2310" width="30.7109375" style="23" customWidth="1"/>
    <col min="2311" max="2311" width="9.140625" style="23"/>
    <col min="2312" max="2312" width="7.140625" style="23" customWidth="1"/>
    <col min="2313" max="2313" width="11.28515625" style="23" customWidth="1"/>
    <col min="2314" max="2564" width="9.140625" style="23"/>
    <col min="2565" max="2565" width="3.140625" style="23" customWidth="1"/>
    <col min="2566" max="2566" width="30.7109375" style="23" customWidth="1"/>
    <col min="2567" max="2567" width="9.140625" style="23"/>
    <col min="2568" max="2568" width="7.140625" style="23" customWidth="1"/>
    <col min="2569" max="2569" width="11.28515625" style="23" customWidth="1"/>
    <col min="2570" max="2820" width="9.140625" style="23"/>
    <col min="2821" max="2821" width="3.140625" style="23" customWidth="1"/>
    <col min="2822" max="2822" width="30.7109375" style="23" customWidth="1"/>
    <col min="2823" max="2823" width="9.140625" style="23"/>
    <col min="2824" max="2824" width="7.140625" style="23" customWidth="1"/>
    <col min="2825" max="2825" width="11.28515625" style="23" customWidth="1"/>
    <col min="2826" max="3076" width="9.140625" style="23"/>
    <col min="3077" max="3077" width="3.140625" style="23" customWidth="1"/>
    <col min="3078" max="3078" width="30.7109375" style="23" customWidth="1"/>
    <col min="3079" max="3079" width="9.140625" style="23"/>
    <col min="3080" max="3080" width="7.140625" style="23" customWidth="1"/>
    <col min="3081" max="3081" width="11.28515625" style="23" customWidth="1"/>
    <col min="3082" max="3332" width="9.140625" style="23"/>
    <col min="3333" max="3333" width="3.140625" style="23" customWidth="1"/>
    <col min="3334" max="3334" width="30.7109375" style="23" customWidth="1"/>
    <col min="3335" max="3335" width="9.140625" style="23"/>
    <col min="3336" max="3336" width="7.140625" style="23" customWidth="1"/>
    <col min="3337" max="3337" width="11.28515625" style="23" customWidth="1"/>
    <col min="3338" max="3588" width="9.140625" style="23"/>
    <col min="3589" max="3589" width="3.140625" style="23" customWidth="1"/>
    <col min="3590" max="3590" width="30.7109375" style="23" customWidth="1"/>
    <col min="3591" max="3591" width="9.140625" style="23"/>
    <col min="3592" max="3592" width="7.140625" style="23" customWidth="1"/>
    <col min="3593" max="3593" width="11.28515625" style="23" customWidth="1"/>
    <col min="3594" max="3844" width="9.140625" style="23"/>
    <col min="3845" max="3845" width="3.140625" style="23" customWidth="1"/>
    <col min="3846" max="3846" width="30.7109375" style="23" customWidth="1"/>
    <col min="3847" max="3847" width="9.140625" style="23"/>
    <col min="3848" max="3848" width="7.140625" style="23" customWidth="1"/>
    <col min="3849" max="3849" width="11.28515625" style="23" customWidth="1"/>
    <col min="3850" max="4100" width="9.140625" style="23"/>
    <col min="4101" max="4101" width="3.140625" style="23" customWidth="1"/>
    <col min="4102" max="4102" width="30.7109375" style="23" customWidth="1"/>
    <col min="4103" max="4103" width="9.140625" style="23"/>
    <col min="4104" max="4104" width="7.140625" style="23" customWidth="1"/>
    <col min="4105" max="4105" width="11.28515625" style="23" customWidth="1"/>
    <col min="4106" max="4356" width="9.140625" style="23"/>
    <col min="4357" max="4357" width="3.140625" style="23" customWidth="1"/>
    <col min="4358" max="4358" width="30.7109375" style="23" customWidth="1"/>
    <col min="4359" max="4359" width="9.140625" style="23"/>
    <col min="4360" max="4360" width="7.140625" style="23" customWidth="1"/>
    <col min="4361" max="4361" width="11.28515625" style="23" customWidth="1"/>
    <col min="4362" max="4612" width="9.140625" style="23"/>
    <col min="4613" max="4613" width="3.140625" style="23" customWidth="1"/>
    <col min="4614" max="4614" width="30.7109375" style="23" customWidth="1"/>
    <col min="4615" max="4615" width="9.140625" style="23"/>
    <col min="4616" max="4616" width="7.140625" style="23" customWidth="1"/>
    <col min="4617" max="4617" width="11.28515625" style="23" customWidth="1"/>
    <col min="4618" max="4868" width="9.140625" style="23"/>
    <col min="4869" max="4869" width="3.140625" style="23" customWidth="1"/>
    <col min="4870" max="4870" width="30.7109375" style="23" customWidth="1"/>
    <col min="4871" max="4871" width="9.140625" style="23"/>
    <col min="4872" max="4872" width="7.140625" style="23" customWidth="1"/>
    <col min="4873" max="4873" width="11.28515625" style="23" customWidth="1"/>
    <col min="4874" max="5124" width="9.140625" style="23"/>
    <col min="5125" max="5125" width="3.140625" style="23" customWidth="1"/>
    <col min="5126" max="5126" width="30.7109375" style="23" customWidth="1"/>
    <col min="5127" max="5127" width="9.140625" style="23"/>
    <col min="5128" max="5128" width="7.140625" style="23" customWidth="1"/>
    <col min="5129" max="5129" width="11.28515625" style="23" customWidth="1"/>
    <col min="5130" max="5380" width="9.140625" style="23"/>
    <col min="5381" max="5381" width="3.140625" style="23" customWidth="1"/>
    <col min="5382" max="5382" width="30.7109375" style="23" customWidth="1"/>
    <col min="5383" max="5383" width="9.140625" style="23"/>
    <col min="5384" max="5384" width="7.140625" style="23" customWidth="1"/>
    <col min="5385" max="5385" width="11.28515625" style="23" customWidth="1"/>
    <col min="5386" max="5636" width="9.140625" style="23"/>
    <col min="5637" max="5637" width="3.140625" style="23" customWidth="1"/>
    <col min="5638" max="5638" width="30.7109375" style="23" customWidth="1"/>
    <col min="5639" max="5639" width="9.140625" style="23"/>
    <col min="5640" max="5640" width="7.140625" style="23" customWidth="1"/>
    <col min="5641" max="5641" width="11.28515625" style="23" customWidth="1"/>
    <col min="5642" max="5892" width="9.140625" style="23"/>
    <col min="5893" max="5893" width="3.140625" style="23" customWidth="1"/>
    <col min="5894" max="5894" width="30.7109375" style="23" customWidth="1"/>
    <col min="5895" max="5895" width="9.140625" style="23"/>
    <col min="5896" max="5896" width="7.140625" style="23" customWidth="1"/>
    <col min="5897" max="5897" width="11.28515625" style="23" customWidth="1"/>
    <col min="5898" max="6148" width="9.140625" style="23"/>
    <col min="6149" max="6149" width="3.140625" style="23" customWidth="1"/>
    <col min="6150" max="6150" width="30.7109375" style="23" customWidth="1"/>
    <col min="6151" max="6151" width="9.140625" style="23"/>
    <col min="6152" max="6152" width="7.140625" style="23" customWidth="1"/>
    <col min="6153" max="6153" width="11.28515625" style="23" customWidth="1"/>
    <col min="6154" max="6404" width="9.140625" style="23"/>
    <col min="6405" max="6405" width="3.140625" style="23" customWidth="1"/>
    <col min="6406" max="6406" width="30.7109375" style="23" customWidth="1"/>
    <col min="6407" max="6407" width="9.140625" style="23"/>
    <col min="6408" max="6408" width="7.140625" style="23" customWidth="1"/>
    <col min="6409" max="6409" width="11.28515625" style="23" customWidth="1"/>
    <col min="6410" max="6660" width="9.140625" style="23"/>
    <col min="6661" max="6661" width="3.140625" style="23" customWidth="1"/>
    <col min="6662" max="6662" width="30.7109375" style="23" customWidth="1"/>
    <col min="6663" max="6663" width="9.140625" style="23"/>
    <col min="6664" max="6664" width="7.140625" style="23" customWidth="1"/>
    <col min="6665" max="6665" width="11.28515625" style="23" customWidth="1"/>
    <col min="6666" max="6916" width="9.140625" style="23"/>
    <col min="6917" max="6917" width="3.140625" style="23" customWidth="1"/>
    <col min="6918" max="6918" width="30.7109375" style="23" customWidth="1"/>
    <col min="6919" max="6919" width="9.140625" style="23"/>
    <col min="6920" max="6920" width="7.140625" style="23" customWidth="1"/>
    <col min="6921" max="6921" width="11.28515625" style="23" customWidth="1"/>
    <col min="6922" max="7172" width="9.140625" style="23"/>
    <col min="7173" max="7173" width="3.140625" style="23" customWidth="1"/>
    <col min="7174" max="7174" width="30.7109375" style="23" customWidth="1"/>
    <col min="7175" max="7175" width="9.140625" style="23"/>
    <col min="7176" max="7176" width="7.140625" style="23" customWidth="1"/>
    <col min="7177" max="7177" width="11.28515625" style="23" customWidth="1"/>
    <col min="7178" max="7428" width="9.140625" style="23"/>
    <col min="7429" max="7429" width="3.140625" style="23" customWidth="1"/>
    <col min="7430" max="7430" width="30.7109375" style="23" customWidth="1"/>
    <col min="7431" max="7431" width="9.140625" style="23"/>
    <col min="7432" max="7432" width="7.140625" style="23" customWidth="1"/>
    <col min="7433" max="7433" width="11.28515625" style="23" customWidth="1"/>
    <col min="7434" max="7684" width="9.140625" style="23"/>
    <col min="7685" max="7685" width="3.140625" style="23" customWidth="1"/>
    <col min="7686" max="7686" width="30.7109375" style="23" customWidth="1"/>
    <col min="7687" max="7687" width="9.140625" style="23"/>
    <col min="7688" max="7688" width="7.140625" style="23" customWidth="1"/>
    <col min="7689" max="7689" width="11.28515625" style="23" customWidth="1"/>
    <col min="7690" max="7940" width="9.140625" style="23"/>
    <col min="7941" max="7941" width="3.140625" style="23" customWidth="1"/>
    <col min="7942" max="7942" width="30.7109375" style="23" customWidth="1"/>
    <col min="7943" max="7943" width="9.140625" style="23"/>
    <col min="7944" max="7944" width="7.140625" style="23" customWidth="1"/>
    <col min="7945" max="7945" width="11.28515625" style="23" customWidth="1"/>
    <col min="7946" max="8196" width="9.140625" style="23"/>
    <col min="8197" max="8197" width="3.140625" style="23" customWidth="1"/>
    <col min="8198" max="8198" width="30.7109375" style="23" customWidth="1"/>
    <col min="8199" max="8199" width="9.140625" style="23"/>
    <col min="8200" max="8200" width="7.140625" style="23" customWidth="1"/>
    <col min="8201" max="8201" width="11.28515625" style="23" customWidth="1"/>
    <col min="8202" max="8452" width="9.140625" style="23"/>
    <col min="8453" max="8453" width="3.140625" style="23" customWidth="1"/>
    <col min="8454" max="8454" width="30.7109375" style="23" customWidth="1"/>
    <col min="8455" max="8455" width="9.140625" style="23"/>
    <col min="8456" max="8456" width="7.140625" style="23" customWidth="1"/>
    <col min="8457" max="8457" width="11.28515625" style="23" customWidth="1"/>
    <col min="8458" max="8708" width="9.140625" style="23"/>
    <col min="8709" max="8709" width="3.140625" style="23" customWidth="1"/>
    <col min="8710" max="8710" width="30.7109375" style="23" customWidth="1"/>
    <col min="8711" max="8711" width="9.140625" style="23"/>
    <col min="8712" max="8712" width="7.140625" style="23" customWidth="1"/>
    <col min="8713" max="8713" width="11.28515625" style="23" customWidth="1"/>
    <col min="8714" max="8964" width="9.140625" style="23"/>
    <col min="8965" max="8965" width="3.140625" style="23" customWidth="1"/>
    <col min="8966" max="8966" width="30.7109375" style="23" customWidth="1"/>
    <col min="8967" max="8967" width="9.140625" style="23"/>
    <col min="8968" max="8968" width="7.140625" style="23" customWidth="1"/>
    <col min="8969" max="8969" width="11.28515625" style="23" customWidth="1"/>
    <col min="8970" max="9220" width="9.140625" style="23"/>
    <col min="9221" max="9221" width="3.140625" style="23" customWidth="1"/>
    <col min="9222" max="9222" width="30.7109375" style="23" customWidth="1"/>
    <col min="9223" max="9223" width="9.140625" style="23"/>
    <col min="9224" max="9224" width="7.140625" style="23" customWidth="1"/>
    <col min="9225" max="9225" width="11.28515625" style="23" customWidth="1"/>
    <col min="9226" max="9476" width="9.140625" style="23"/>
    <col min="9477" max="9477" width="3.140625" style="23" customWidth="1"/>
    <col min="9478" max="9478" width="30.7109375" style="23" customWidth="1"/>
    <col min="9479" max="9479" width="9.140625" style="23"/>
    <col min="9480" max="9480" width="7.140625" style="23" customWidth="1"/>
    <col min="9481" max="9481" width="11.28515625" style="23" customWidth="1"/>
    <col min="9482" max="9732" width="9.140625" style="23"/>
    <col min="9733" max="9733" width="3.140625" style="23" customWidth="1"/>
    <col min="9734" max="9734" width="30.7109375" style="23" customWidth="1"/>
    <col min="9735" max="9735" width="9.140625" style="23"/>
    <col min="9736" max="9736" width="7.140625" style="23" customWidth="1"/>
    <col min="9737" max="9737" width="11.28515625" style="23" customWidth="1"/>
    <col min="9738" max="9988" width="9.140625" style="23"/>
    <col min="9989" max="9989" width="3.140625" style="23" customWidth="1"/>
    <col min="9990" max="9990" width="30.7109375" style="23" customWidth="1"/>
    <col min="9991" max="9991" width="9.140625" style="23"/>
    <col min="9992" max="9992" width="7.140625" style="23" customWidth="1"/>
    <col min="9993" max="9993" width="11.28515625" style="23" customWidth="1"/>
    <col min="9994" max="10244" width="9.140625" style="23"/>
    <col min="10245" max="10245" width="3.140625" style="23" customWidth="1"/>
    <col min="10246" max="10246" width="30.7109375" style="23" customWidth="1"/>
    <col min="10247" max="10247" width="9.140625" style="23"/>
    <col min="10248" max="10248" width="7.140625" style="23" customWidth="1"/>
    <col min="10249" max="10249" width="11.28515625" style="23" customWidth="1"/>
    <col min="10250" max="10500" width="9.140625" style="23"/>
    <col min="10501" max="10501" width="3.140625" style="23" customWidth="1"/>
    <col min="10502" max="10502" width="30.7109375" style="23" customWidth="1"/>
    <col min="10503" max="10503" width="9.140625" style="23"/>
    <col min="10504" max="10504" width="7.140625" style="23" customWidth="1"/>
    <col min="10505" max="10505" width="11.28515625" style="23" customWidth="1"/>
    <col min="10506" max="10756" width="9.140625" style="23"/>
    <col min="10757" max="10757" width="3.140625" style="23" customWidth="1"/>
    <col min="10758" max="10758" width="30.7109375" style="23" customWidth="1"/>
    <col min="10759" max="10759" width="9.140625" style="23"/>
    <col min="10760" max="10760" width="7.140625" style="23" customWidth="1"/>
    <col min="10761" max="10761" width="11.28515625" style="23" customWidth="1"/>
    <col min="10762" max="11012" width="9.140625" style="23"/>
    <col min="11013" max="11013" width="3.140625" style="23" customWidth="1"/>
    <col min="11014" max="11014" width="30.7109375" style="23" customWidth="1"/>
    <col min="11015" max="11015" width="9.140625" style="23"/>
    <col min="11016" max="11016" width="7.140625" style="23" customWidth="1"/>
    <col min="11017" max="11017" width="11.28515625" style="23" customWidth="1"/>
    <col min="11018" max="11268" width="9.140625" style="23"/>
    <col min="11269" max="11269" width="3.140625" style="23" customWidth="1"/>
    <col min="11270" max="11270" width="30.7109375" style="23" customWidth="1"/>
    <col min="11271" max="11271" width="9.140625" style="23"/>
    <col min="11272" max="11272" width="7.140625" style="23" customWidth="1"/>
    <col min="11273" max="11273" width="11.28515625" style="23" customWidth="1"/>
    <col min="11274" max="11524" width="9.140625" style="23"/>
    <col min="11525" max="11525" width="3.140625" style="23" customWidth="1"/>
    <col min="11526" max="11526" width="30.7109375" style="23" customWidth="1"/>
    <col min="11527" max="11527" width="9.140625" style="23"/>
    <col min="11528" max="11528" width="7.140625" style="23" customWidth="1"/>
    <col min="11529" max="11529" width="11.28515625" style="23" customWidth="1"/>
    <col min="11530" max="11780" width="9.140625" style="23"/>
    <col min="11781" max="11781" width="3.140625" style="23" customWidth="1"/>
    <col min="11782" max="11782" width="30.7109375" style="23" customWidth="1"/>
    <col min="11783" max="11783" width="9.140625" style="23"/>
    <col min="11784" max="11784" width="7.140625" style="23" customWidth="1"/>
    <col min="11785" max="11785" width="11.28515625" style="23" customWidth="1"/>
    <col min="11786" max="12036" width="9.140625" style="23"/>
    <col min="12037" max="12037" width="3.140625" style="23" customWidth="1"/>
    <col min="12038" max="12038" width="30.7109375" style="23" customWidth="1"/>
    <col min="12039" max="12039" width="9.140625" style="23"/>
    <col min="12040" max="12040" width="7.140625" style="23" customWidth="1"/>
    <col min="12041" max="12041" width="11.28515625" style="23" customWidth="1"/>
    <col min="12042" max="12292" width="9.140625" style="23"/>
    <col min="12293" max="12293" width="3.140625" style="23" customWidth="1"/>
    <col min="12294" max="12294" width="30.7109375" style="23" customWidth="1"/>
    <col min="12295" max="12295" width="9.140625" style="23"/>
    <col min="12296" max="12296" width="7.140625" style="23" customWidth="1"/>
    <col min="12297" max="12297" width="11.28515625" style="23" customWidth="1"/>
    <col min="12298" max="12548" width="9.140625" style="23"/>
    <col min="12549" max="12549" width="3.140625" style="23" customWidth="1"/>
    <col min="12550" max="12550" width="30.7109375" style="23" customWidth="1"/>
    <col min="12551" max="12551" width="9.140625" style="23"/>
    <col min="12552" max="12552" width="7.140625" style="23" customWidth="1"/>
    <col min="12553" max="12553" width="11.28515625" style="23" customWidth="1"/>
    <col min="12554" max="12804" width="9.140625" style="23"/>
    <col min="12805" max="12805" width="3.140625" style="23" customWidth="1"/>
    <col min="12806" max="12806" width="30.7109375" style="23" customWidth="1"/>
    <col min="12807" max="12807" width="9.140625" style="23"/>
    <col min="12808" max="12808" width="7.140625" style="23" customWidth="1"/>
    <col min="12809" max="12809" width="11.28515625" style="23" customWidth="1"/>
    <col min="12810" max="13060" width="9.140625" style="23"/>
    <col min="13061" max="13061" width="3.140625" style="23" customWidth="1"/>
    <col min="13062" max="13062" width="30.7109375" style="23" customWidth="1"/>
    <col min="13063" max="13063" width="9.140625" style="23"/>
    <col min="13064" max="13064" width="7.140625" style="23" customWidth="1"/>
    <col min="13065" max="13065" width="11.28515625" style="23" customWidth="1"/>
    <col min="13066" max="13316" width="9.140625" style="23"/>
    <col min="13317" max="13317" width="3.140625" style="23" customWidth="1"/>
    <col min="13318" max="13318" width="30.7109375" style="23" customWidth="1"/>
    <col min="13319" max="13319" width="9.140625" style="23"/>
    <col min="13320" max="13320" width="7.140625" style="23" customWidth="1"/>
    <col min="13321" max="13321" width="11.28515625" style="23" customWidth="1"/>
    <col min="13322" max="13572" width="9.140625" style="23"/>
    <col min="13573" max="13573" width="3.140625" style="23" customWidth="1"/>
    <col min="13574" max="13574" width="30.7109375" style="23" customWidth="1"/>
    <col min="13575" max="13575" width="9.140625" style="23"/>
    <col min="13576" max="13576" width="7.140625" style="23" customWidth="1"/>
    <col min="13577" max="13577" width="11.28515625" style="23" customWidth="1"/>
    <col min="13578" max="13828" width="9.140625" style="23"/>
    <col min="13829" max="13829" width="3.140625" style="23" customWidth="1"/>
    <col min="13830" max="13830" width="30.7109375" style="23" customWidth="1"/>
    <col min="13831" max="13831" width="9.140625" style="23"/>
    <col min="13832" max="13832" width="7.140625" style="23" customWidth="1"/>
    <col min="13833" max="13833" width="11.28515625" style="23" customWidth="1"/>
    <col min="13834" max="14084" width="9.140625" style="23"/>
    <col min="14085" max="14085" width="3.140625" style="23" customWidth="1"/>
    <col min="14086" max="14086" width="30.7109375" style="23" customWidth="1"/>
    <col min="14087" max="14087" width="9.140625" style="23"/>
    <col min="14088" max="14088" width="7.140625" style="23" customWidth="1"/>
    <col min="14089" max="14089" width="11.28515625" style="23" customWidth="1"/>
    <col min="14090" max="14340" width="9.140625" style="23"/>
    <col min="14341" max="14341" width="3.140625" style="23" customWidth="1"/>
    <col min="14342" max="14342" width="30.7109375" style="23" customWidth="1"/>
    <col min="14343" max="14343" width="9.140625" style="23"/>
    <col min="14344" max="14344" width="7.140625" style="23" customWidth="1"/>
    <col min="14345" max="14345" width="11.28515625" style="23" customWidth="1"/>
    <col min="14346" max="14596" width="9.140625" style="23"/>
    <col min="14597" max="14597" width="3.140625" style="23" customWidth="1"/>
    <col min="14598" max="14598" width="30.7109375" style="23" customWidth="1"/>
    <col min="14599" max="14599" width="9.140625" style="23"/>
    <col min="14600" max="14600" width="7.140625" style="23" customWidth="1"/>
    <col min="14601" max="14601" width="11.28515625" style="23" customWidth="1"/>
    <col min="14602" max="14852" width="9.140625" style="23"/>
    <col min="14853" max="14853" width="3.140625" style="23" customWidth="1"/>
    <col min="14854" max="14854" width="30.7109375" style="23" customWidth="1"/>
    <col min="14855" max="14855" width="9.140625" style="23"/>
    <col min="14856" max="14856" width="7.140625" style="23" customWidth="1"/>
    <col min="14857" max="14857" width="11.28515625" style="23" customWidth="1"/>
    <col min="14858" max="15108" width="9.140625" style="23"/>
    <col min="15109" max="15109" width="3.140625" style="23" customWidth="1"/>
    <col min="15110" max="15110" width="30.7109375" style="23" customWidth="1"/>
    <col min="15111" max="15111" width="9.140625" style="23"/>
    <col min="15112" max="15112" width="7.140625" style="23" customWidth="1"/>
    <col min="15113" max="15113" width="11.28515625" style="23" customWidth="1"/>
    <col min="15114" max="15364" width="9.140625" style="23"/>
    <col min="15365" max="15365" width="3.140625" style="23" customWidth="1"/>
    <col min="15366" max="15366" width="30.7109375" style="23" customWidth="1"/>
    <col min="15367" max="15367" width="9.140625" style="23"/>
    <col min="15368" max="15368" width="7.140625" style="23" customWidth="1"/>
    <col min="15369" max="15369" width="11.28515625" style="23" customWidth="1"/>
    <col min="15370" max="15620" width="9.140625" style="23"/>
    <col min="15621" max="15621" width="3.140625" style="23" customWidth="1"/>
    <col min="15622" max="15622" width="30.7109375" style="23" customWidth="1"/>
    <col min="15623" max="15623" width="9.140625" style="23"/>
    <col min="15624" max="15624" width="7.140625" style="23" customWidth="1"/>
    <col min="15625" max="15625" width="11.28515625" style="23" customWidth="1"/>
    <col min="15626" max="15876" width="9.140625" style="23"/>
    <col min="15877" max="15877" width="3.140625" style="23" customWidth="1"/>
    <col min="15878" max="15878" width="30.7109375" style="23" customWidth="1"/>
    <col min="15879" max="15879" width="9.140625" style="23"/>
    <col min="15880" max="15880" width="7.140625" style="23" customWidth="1"/>
    <col min="15881" max="15881" width="11.28515625" style="23" customWidth="1"/>
    <col min="15882" max="16132" width="9.140625" style="23"/>
    <col min="16133" max="16133" width="3.140625" style="23" customWidth="1"/>
    <col min="16134" max="16134" width="30.7109375" style="23" customWidth="1"/>
    <col min="16135" max="16135" width="9.140625" style="23"/>
    <col min="16136" max="16136" width="7.140625" style="23" customWidth="1"/>
    <col min="16137" max="16137" width="11.28515625" style="23" customWidth="1"/>
    <col min="16138" max="16384" width="9.140625" style="23"/>
  </cols>
  <sheetData>
    <row r="1" spans="1:9" x14ac:dyDescent="0.2">
      <c r="A1" s="30" t="s">
        <v>244</v>
      </c>
      <c r="I1" s="104" t="s">
        <v>255</v>
      </c>
    </row>
    <row r="2" spans="1:9" x14ac:dyDescent="0.2">
      <c r="I2" s="104" t="s">
        <v>256</v>
      </c>
    </row>
    <row r="3" spans="1:9" x14ac:dyDescent="0.2">
      <c r="A3" s="93" t="s">
        <v>170</v>
      </c>
      <c r="B3" s="93"/>
      <c r="C3" s="93"/>
      <c r="D3" s="93"/>
      <c r="E3" s="93"/>
      <c r="F3" s="93"/>
      <c r="G3" s="93"/>
      <c r="H3" s="93"/>
      <c r="I3" s="93"/>
    </row>
    <row r="4" spans="1:9" ht="12" thickBot="1" x14ac:dyDescent="0.25">
      <c r="A4" s="121"/>
      <c r="B4" s="121"/>
      <c r="C4" s="121"/>
      <c r="D4" s="121"/>
      <c r="E4" s="121"/>
      <c r="F4" s="121"/>
      <c r="G4" s="121"/>
      <c r="H4" s="121"/>
      <c r="I4" s="121"/>
    </row>
    <row r="5" spans="1:9" x14ac:dyDescent="0.2">
      <c r="A5" s="258" t="s">
        <v>171</v>
      </c>
      <c r="B5" s="259"/>
      <c r="C5" s="259"/>
      <c r="D5" s="259"/>
      <c r="E5" s="259"/>
      <c r="F5" s="259"/>
      <c r="G5" s="272" t="s">
        <v>172</v>
      </c>
      <c r="H5" s="262" t="s">
        <v>173</v>
      </c>
      <c r="I5" s="265" t="s">
        <v>174</v>
      </c>
    </row>
    <row r="6" spans="1:9" x14ac:dyDescent="0.2">
      <c r="A6" s="260"/>
      <c r="B6" s="261"/>
      <c r="C6" s="261"/>
      <c r="D6" s="261"/>
      <c r="E6" s="261"/>
      <c r="F6" s="261"/>
      <c r="G6" s="273"/>
      <c r="H6" s="263"/>
      <c r="I6" s="266"/>
    </row>
    <row r="7" spans="1:9" x14ac:dyDescent="0.2">
      <c r="A7" s="268" t="s">
        <v>249</v>
      </c>
      <c r="B7" s="269"/>
      <c r="C7" s="269"/>
      <c r="D7" s="269"/>
      <c r="E7" s="269"/>
      <c r="F7" s="269"/>
      <c r="G7" s="274"/>
      <c r="H7" s="263"/>
      <c r="I7" s="266"/>
    </row>
    <row r="8" spans="1:9" ht="24.75" customHeight="1" thickBot="1" x14ac:dyDescent="0.25">
      <c r="A8" s="270" t="s">
        <v>250</v>
      </c>
      <c r="B8" s="271"/>
      <c r="C8" s="271"/>
      <c r="D8" s="271"/>
      <c r="E8" s="271"/>
      <c r="F8" s="271"/>
      <c r="G8" s="275"/>
      <c r="H8" s="264"/>
      <c r="I8" s="267"/>
    </row>
    <row r="9" spans="1:9" ht="13.5" thickTop="1" x14ac:dyDescent="0.2">
      <c r="A9" s="243" t="s">
        <v>175</v>
      </c>
      <c r="B9" s="245" t="s">
        <v>176</v>
      </c>
      <c r="C9" s="245"/>
      <c r="D9" s="245"/>
      <c r="E9" s="94" t="s">
        <v>177</v>
      </c>
      <c r="F9" s="94" t="s">
        <v>178</v>
      </c>
      <c r="G9" s="119"/>
      <c r="H9" s="95"/>
      <c r="I9" s="122">
        <f>G9*H9</f>
        <v>0</v>
      </c>
    </row>
    <row r="10" spans="1:9" ht="12.75" x14ac:dyDescent="0.2">
      <c r="A10" s="244"/>
      <c r="B10" s="246"/>
      <c r="C10" s="246"/>
      <c r="D10" s="246"/>
      <c r="E10" s="102" t="s">
        <v>179</v>
      </c>
      <c r="F10" s="102" t="s">
        <v>180</v>
      </c>
      <c r="G10" s="120"/>
      <c r="H10" s="96"/>
      <c r="I10" s="122">
        <f t="shared" ref="I10:I33" si="0">G10*H10</f>
        <v>0</v>
      </c>
    </row>
    <row r="11" spans="1:9" ht="12.75" x14ac:dyDescent="0.2">
      <c r="A11" s="244"/>
      <c r="B11" s="246"/>
      <c r="C11" s="246"/>
      <c r="D11" s="246"/>
      <c r="E11" s="102" t="s">
        <v>181</v>
      </c>
      <c r="F11" s="102" t="s">
        <v>182</v>
      </c>
      <c r="G11" s="120"/>
      <c r="H11" s="96"/>
      <c r="I11" s="122">
        <f t="shared" si="0"/>
        <v>0</v>
      </c>
    </row>
    <row r="12" spans="1:9" x14ac:dyDescent="0.2">
      <c r="A12" s="284"/>
      <c r="B12" s="285"/>
      <c r="C12" s="285"/>
      <c r="D12" s="286"/>
      <c r="E12" s="180"/>
      <c r="F12" s="180" t="s">
        <v>301</v>
      </c>
      <c r="G12" s="120"/>
      <c r="H12" s="96">
        <v>1</v>
      </c>
      <c r="I12" s="122">
        <f t="shared" si="0"/>
        <v>0</v>
      </c>
    </row>
    <row r="13" spans="1:9" ht="12.75" x14ac:dyDescent="0.2">
      <c r="A13" s="247" t="s">
        <v>183</v>
      </c>
      <c r="B13" s="248"/>
      <c r="C13" s="248"/>
      <c r="D13" s="248"/>
      <c r="E13" s="102" t="s">
        <v>177</v>
      </c>
      <c r="F13" s="102" t="s">
        <v>184</v>
      </c>
      <c r="G13" s="120"/>
      <c r="H13" s="96">
        <v>3</v>
      </c>
      <c r="I13" s="122">
        <f t="shared" si="0"/>
        <v>0</v>
      </c>
    </row>
    <row r="14" spans="1:9" ht="12.75" x14ac:dyDescent="0.2">
      <c r="A14" s="249" t="s">
        <v>185</v>
      </c>
      <c r="B14" s="250"/>
      <c r="C14" s="250"/>
      <c r="D14" s="251"/>
      <c r="E14" s="102" t="s">
        <v>179</v>
      </c>
      <c r="F14" s="102" t="s">
        <v>186</v>
      </c>
      <c r="G14" s="120"/>
      <c r="H14" s="96">
        <v>8</v>
      </c>
      <c r="I14" s="122">
        <f t="shared" si="0"/>
        <v>0</v>
      </c>
    </row>
    <row r="15" spans="1:9" ht="12.75" x14ac:dyDescent="0.2">
      <c r="A15" s="252"/>
      <c r="B15" s="253"/>
      <c r="C15" s="253"/>
      <c r="D15" s="254"/>
      <c r="E15" s="102"/>
      <c r="F15" s="102" t="s">
        <v>187</v>
      </c>
      <c r="G15" s="120"/>
      <c r="H15" s="96">
        <v>11</v>
      </c>
      <c r="I15" s="122">
        <f t="shared" si="0"/>
        <v>0</v>
      </c>
    </row>
    <row r="16" spans="1:9" ht="12.75" x14ac:dyDescent="0.2">
      <c r="A16" s="252"/>
      <c r="B16" s="253"/>
      <c r="C16" s="253"/>
      <c r="D16" s="254"/>
      <c r="E16" s="102" t="s">
        <v>181</v>
      </c>
      <c r="F16" s="102" t="s">
        <v>188</v>
      </c>
      <c r="G16" s="120"/>
      <c r="H16" s="96">
        <v>1</v>
      </c>
      <c r="I16" s="122">
        <f t="shared" si="0"/>
        <v>0</v>
      </c>
    </row>
    <row r="17" spans="1:9" ht="12.75" x14ac:dyDescent="0.2">
      <c r="A17" s="252"/>
      <c r="B17" s="253"/>
      <c r="C17" s="253"/>
      <c r="D17" s="254"/>
      <c r="E17" s="102"/>
      <c r="F17" s="102" t="s">
        <v>189</v>
      </c>
      <c r="G17" s="120"/>
      <c r="H17" s="96">
        <v>10</v>
      </c>
      <c r="I17" s="122">
        <f t="shared" si="0"/>
        <v>0</v>
      </c>
    </row>
    <row r="18" spans="1:9" ht="12.75" x14ac:dyDescent="0.2">
      <c r="A18" s="255"/>
      <c r="B18" s="256"/>
      <c r="C18" s="256"/>
      <c r="D18" s="257"/>
      <c r="E18" s="102" t="s">
        <v>190</v>
      </c>
      <c r="F18" s="102" t="s">
        <v>191</v>
      </c>
      <c r="G18" s="120"/>
      <c r="H18" s="96">
        <v>1</v>
      </c>
      <c r="I18" s="122">
        <f t="shared" si="0"/>
        <v>0</v>
      </c>
    </row>
    <row r="19" spans="1:9" x14ac:dyDescent="0.2">
      <c r="A19" s="123" t="s">
        <v>192</v>
      </c>
      <c r="B19" s="234" t="s">
        <v>193</v>
      </c>
      <c r="C19" s="234"/>
      <c r="D19" s="234"/>
      <c r="E19" s="234"/>
      <c r="F19" s="234"/>
      <c r="G19" s="120"/>
      <c r="H19" s="96"/>
      <c r="I19" s="122">
        <f t="shared" si="0"/>
        <v>0</v>
      </c>
    </row>
    <row r="20" spans="1:9" x14ac:dyDescent="0.2">
      <c r="A20" s="123" t="s">
        <v>194</v>
      </c>
      <c r="B20" s="234" t="s">
        <v>195</v>
      </c>
      <c r="C20" s="234"/>
      <c r="D20" s="234"/>
      <c r="E20" s="234"/>
      <c r="F20" s="234"/>
      <c r="G20" s="120"/>
      <c r="H20" s="96"/>
      <c r="I20" s="122">
        <f t="shared" si="0"/>
        <v>0</v>
      </c>
    </row>
    <row r="21" spans="1:9" x14ac:dyDescent="0.2">
      <c r="A21" s="123" t="s">
        <v>196</v>
      </c>
      <c r="B21" s="234" t="s">
        <v>197</v>
      </c>
      <c r="C21" s="234"/>
      <c r="D21" s="234"/>
      <c r="E21" s="234"/>
      <c r="F21" s="234"/>
      <c r="G21" s="120"/>
      <c r="H21" s="96">
        <v>2</v>
      </c>
      <c r="I21" s="122">
        <f t="shared" si="0"/>
        <v>0</v>
      </c>
    </row>
    <row r="22" spans="1:9" x14ac:dyDescent="0.2">
      <c r="A22" s="123" t="s">
        <v>198</v>
      </c>
      <c r="B22" s="234" t="s">
        <v>199</v>
      </c>
      <c r="C22" s="234"/>
      <c r="D22" s="234"/>
      <c r="E22" s="234"/>
      <c r="F22" s="234"/>
      <c r="G22" s="120"/>
      <c r="H22" s="96"/>
      <c r="I22" s="122">
        <f t="shared" si="0"/>
        <v>0</v>
      </c>
    </row>
    <row r="23" spans="1:9" x14ac:dyDescent="0.2">
      <c r="A23" s="240" t="s">
        <v>200</v>
      </c>
      <c r="B23" s="234" t="s">
        <v>201</v>
      </c>
      <c r="C23" s="234"/>
      <c r="D23" s="234"/>
      <c r="E23" s="102" t="s">
        <v>177</v>
      </c>
      <c r="F23" s="102" t="s">
        <v>202</v>
      </c>
      <c r="G23" s="120"/>
      <c r="H23" s="96">
        <v>2</v>
      </c>
      <c r="I23" s="122">
        <f t="shared" si="0"/>
        <v>0</v>
      </c>
    </row>
    <row r="24" spans="1:9" x14ac:dyDescent="0.2">
      <c r="A24" s="240"/>
      <c r="B24" s="234"/>
      <c r="C24" s="234"/>
      <c r="D24" s="234"/>
      <c r="E24" s="102" t="s">
        <v>179</v>
      </c>
      <c r="F24" s="102" t="s">
        <v>203</v>
      </c>
      <c r="G24" s="120"/>
      <c r="H24" s="96"/>
      <c r="I24" s="122">
        <f t="shared" si="0"/>
        <v>0</v>
      </c>
    </row>
    <row r="25" spans="1:9" x14ac:dyDescent="0.2">
      <c r="A25" s="123" t="s">
        <v>204</v>
      </c>
      <c r="B25" s="234" t="s">
        <v>205</v>
      </c>
      <c r="C25" s="234"/>
      <c r="D25" s="234"/>
      <c r="E25" s="234"/>
      <c r="F25" s="234"/>
      <c r="G25" s="120"/>
      <c r="H25" s="96"/>
      <c r="I25" s="122">
        <f t="shared" si="0"/>
        <v>0</v>
      </c>
    </row>
    <row r="26" spans="1:9" x14ac:dyDescent="0.2">
      <c r="A26" s="123" t="s">
        <v>206</v>
      </c>
      <c r="B26" s="234" t="s">
        <v>207</v>
      </c>
      <c r="C26" s="234"/>
      <c r="D26" s="234"/>
      <c r="E26" s="234"/>
      <c r="F26" s="234"/>
      <c r="G26" s="120"/>
      <c r="H26" s="96"/>
      <c r="I26" s="122">
        <f t="shared" si="0"/>
        <v>0</v>
      </c>
    </row>
    <row r="27" spans="1:9" x14ac:dyDescent="0.2">
      <c r="A27" s="240" t="s">
        <v>208</v>
      </c>
      <c r="B27" s="234" t="s">
        <v>209</v>
      </c>
      <c r="C27" s="234"/>
      <c r="D27" s="234"/>
      <c r="E27" s="102" t="s">
        <v>177</v>
      </c>
      <c r="F27" s="102" t="s">
        <v>210</v>
      </c>
      <c r="G27" s="120"/>
      <c r="H27" s="96"/>
      <c r="I27" s="122">
        <f t="shared" si="0"/>
        <v>0</v>
      </c>
    </row>
    <row r="28" spans="1:9" x14ac:dyDescent="0.2">
      <c r="A28" s="240"/>
      <c r="B28" s="234"/>
      <c r="C28" s="234"/>
      <c r="D28" s="234"/>
      <c r="E28" s="102" t="s">
        <v>179</v>
      </c>
      <c r="F28" s="102" t="s">
        <v>211</v>
      </c>
      <c r="G28" s="120"/>
      <c r="H28" s="96"/>
      <c r="I28" s="122">
        <f t="shared" si="0"/>
        <v>0</v>
      </c>
    </row>
    <row r="29" spans="1:9" x14ac:dyDescent="0.2">
      <c r="A29" s="240" t="s">
        <v>212</v>
      </c>
      <c r="B29" s="234" t="s">
        <v>213</v>
      </c>
      <c r="C29" s="234"/>
      <c r="D29" s="234"/>
      <c r="E29" s="102" t="s">
        <v>177</v>
      </c>
      <c r="F29" s="102" t="s">
        <v>214</v>
      </c>
      <c r="G29" s="120"/>
      <c r="H29" s="96"/>
      <c r="I29" s="122">
        <f t="shared" si="0"/>
        <v>0</v>
      </c>
    </row>
    <row r="30" spans="1:9" x14ac:dyDescent="0.2">
      <c r="A30" s="240"/>
      <c r="B30" s="234"/>
      <c r="C30" s="234"/>
      <c r="D30" s="234"/>
      <c r="E30" s="102" t="s">
        <v>179</v>
      </c>
      <c r="F30" s="102" t="s">
        <v>215</v>
      </c>
      <c r="G30" s="120"/>
      <c r="H30" s="96"/>
      <c r="I30" s="122">
        <f t="shared" si="0"/>
        <v>0</v>
      </c>
    </row>
    <row r="31" spans="1:9" x14ac:dyDescent="0.2">
      <c r="A31" s="240" t="s">
        <v>216</v>
      </c>
      <c r="B31" s="234" t="s">
        <v>217</v>
      </c>
      <c r="C31" s="234" t="s">
        <v>177</v>
      </c>
      <c r="D31" s="234" t="s">
        <v>218</v>
      </c>
      <c r="E31" s="234" t="s">
        <v>219</v>
      </c>
      <c r="F31" s="234"/>
      <c r="G31" s="120"/>
      <c r="H31" s="96">
        <v>3</v>
      </c>
      <c r="I31" s="122">
        <f t="shared" si="0"/>
        <v>0</v>
      </c>
    </row>
    <row r="32" spans="1:9" x14ac:dyDescent="0.2">
      <c r="A32" s="240"/>
      <c r="B32" s="234"/>
      <c r="C32" s="234"/>
      <c r="D32" s="234"/>
      <c r="E32" s="234" t="s">
        <v>220</v>
      </c>
      <c r="F32" s="234"/>
      <c r="G32" s="120"/>
      <c r="H32" s="96"/>
      <c r="I32" s="122">
        <f t="shared" si="0"/>
        <v>0</v>
      </c>
    </row>
    <row r="33" spans="1:9" x14ac:dyDescent="0.2">
      <c r="A33" s="240"/>
      <c r="B33" s="234"/>
      <c r="C33" s="102" t="s">
        <v>179</v>
      </c>
      <c r="D33" s="234" t="s">
        <v>221</v>
      </c>
      <c r="E33" s="234"/>
      <c r="F33" s="234"/>
      <c r="G33" s="120"/>
      <c r="H33" s="96"/>
      <c r="I33" s="122">
        <f t="shared" si="0"/>
        <v>0</v>
      </c>
    </row>
    <row r="34" spans="1:9" ht="12" thickBot="1" x14ac:dyDescent="0.25">
      <c r="A34" s="241"/>
      <c r="B34" s="242"/>
      <c r="C34" s="124" t="s">
        <v>181</v>
      </c>
      <c r="D34" s="235" t="s">
        <v>222</v>
      </c>
      <c r="E34" s="235"/>
      <c r="F34" s="235"/>
      <c r="G34" s="235"/>
      <c r="H34" s="235"/>
      <c r="I34" s="236"/>
    </row>
    <row r="35" spans="1:9" ht="12" thickBot="1" x14ac:dyDescent="0.25">
      <c r="I35" s="158">
        <f>SUM(I9:I33)</f>
        <v>0</v>
      </c>
    </row>
    <row r="36" spans="1:9" ht="12" thickBot="1" x14ac:dyDescent="0.25">
      <c r="A36" s="23" t="s">
        <v>223</v>
      </c>
    </row>
    <row r="37" spans="1:9" ht="12" thickBot="1" x14ac:dyDescent="0.25">
      <c r="F37" s="97" t="s">
        <v>248</v>
      </c>
      <c r="G37" s="98"/>
      <c r="H37" s="99"/>
      <c r="I37" s="157">
        <f>I35</f>
        <v>0</v>
      </c>
    </row>
    <row r="38" spans="1:9" ht="12" thickBot="1" x14ac:dyDescent="0.25">
      <c r="F38" s="100"/>
      <c r="G38" s="101"/>
      <c r="H38" s="100"/>
      <c r="I38" s="101"/>
    </row>
    <row r="39" spans="1:9" ht="15.75" thickBot="1" x14ac:dyDescent="0.3">
      <c r="F39" s="237" t="s">
        <v>299</v>
      </c>
      <c r="G39" s="238"/>
      <c r="H39" s="239"/>
      <c r="I39" s="41">
        <f>I37*2</f>
        <v>0</v>
      </c>
    </row>
  </sheetData>
  <mergeCells count="32">
    <mergeCell ref="A5:F6"/>
    <mergeCell ref="H5:H8"/>
    <mergeCell ref="I5:I8"/>
    <mergeCell ref="A7:F7"/>
    <mergeCell ref="A8:F8"/>
    <mergeCell ref="G5:G8"/>
    <mergeCell ref="B26:F26"/>
    <mergeCell ref="A9:A11"/>
    <mergeCell ref="B9:D11"/>
    <mergeCell ref="A13:D13"/>
    <mergeCell ref="A14:D18"/>
    <mergeCell ref="B19:F19"/>
    <mergeCell ref="B20:F20"/>
    <mergeCell ref="B21:F21"/>
    <mergeCell ref="B22:F22"/>
    <mergeCell ref="A23:A24"/>
    <mergeCell ref="B23:D24"/>
    <mergeCell ref="B25:F25"/>
    <mergeCell ref="A12:D12"/>
    <mergeCell ref="A27:A28"/>
    <mergeCell ref="B27:D28"/>
    <mergeCell ref="A29:A30"/>
    <mergeCell ref="B29:D30"/>
    <mergeCell ref="A31:A34"/>
    <mergeCell ref="B31:B34"/>
    <mergeCell ref="C31:C32"/>
    <mergeCell ref="D31:D32"/>
    <mergeCell ref="E31:F31"/>
    <mergeCell ref="E32:F32"/>
    <mergeCell ref="D33:F33"/>
    <mergeCell ref="D34:I34"/>
    <mergeCell ref="F39:H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ColWidth="9.140625" defaultRowHeight="11.25" x14ac:dyDescent="0.2"/>
  <cols>
    <col min="1" max="1" width="59.5703125" style="5" customWidth="1"/>
    <col min="2" max="2" width="9.7109375" style="5" bestFit="1" customWidth="1"/>
    <col min="3" max="3" width="11.42578125" style="5" bestFit="1" customWidth="1"/>
    <col min="4" max="16384" width="9.140625" style="5"/>
  </cols>
  <sheetData>
    <row r="1" spans="1:3" x14ac:dyDescent="0.2">
      <c r="A1" s="30" t="s">
        <v>244</v>
      </c>
      <c r="C1" s="156" t="s">
        <v>255</v>
      </c>
    </row>
    <row r="2" spans="1:3" x14ac:dyDescent="0.2">
      <c r="C2" s="156" t="s">
        <v>246</v>
      </c>
    </row>
    <row r="4" spans="1:3" ht="12" thickBot="1" x14ac:dyDescent="0.25">
      <c r="A4" s="30" t="s">
        <v>32</v>
      </c>
    </row>
    <row r="5" spans="1:3" ht="14.25" customHeight="1" thickBot="1" x14ac:dyDescent="0.25">
      <c r="A5" s="31"/>
      <c r="B5" s="32"/>
      <c r="C5" s="46" t="s">
        <v>33</v>
      </c>
    </row>
    <row r="6" spans="1:3" ht="14.25" customHeight="1" thickTop="1" x14ac:dyDescent="0.2">
      <c r="A6" s="11" t="s">
        <v>37</v>
      </c>
      <c r="B6" s="50" t="s">
        <v>35</v>
      </c>
      <c r="C6" s="53" t="e">
        <f>'tabuľka č. 1'!F11</f>
        <v>#REF!</v>
      </c>
    </row>
    <row r="7" spans="1:3" ht="14.25" customHeight="1" x14ac:dyDescent="0.2">
      <c r="A7" s="11" t="s">
        <v>55</v>
      </c>
      <c r="B7" s="50" t="s">
        <v>36</v>
      </c>
      <c r="C7" s="53">
        <f>'tabuľka č. 2'!I37</f>
        <v>0</v>
      </c>
    </row>
    <row r="8" spans="1:3" ht="14.25" customHeight="1" x14ac:dyDescent="0.2">
      <c r="A8" s="11" t="s">
        <v>253</v>
      </c>
      <c r="B8" s="125" t="s">
        <v>252</v>
      </c>
      <c r="C8" s="53" t="e">
        <f>SUM(C6:C7)</f>
        <v>#REF!</v>
      </c>
    </row>
    <row r="9" spans="1:3" ht="14.25" customHeight="1" thickBot="1" x14ac:dyDescent="0.25">
      <c r="A9" s="51" t="s">
        <v>302</v>
      </c>
      <c r="B9" s="126" t="s">
        <v>252</v>
      </c>
      <c r="C9" s="54" t="e">
        <f>C8*2</f>
        <v>#REF!</v>
      </c>
    </row>
  </sheetData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>
    <row r="1" spans="1:1" x14ac:dyDescent="0.25">
      <c r="A1" t="s">
        <v>303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819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17</xdr:col>
                <xdr:colOff>247650</xdr:colOff>
                <xdr:row>28</xdr:row>
                <xdr:rowOff>161925</xdr:rowOff>
              </to>
            </anchor>
          </objectPr>
        </oleObject>
      </mc:Choice>
      <mc:Fallback>
        <oleObject progId="Excel.Sheet.12" shapeId="819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Q33" sqref="Q33"/>
    </sheetView>
  </sheetViews>
  <sheetFormatPr defaultRowHeight="15" x14ac:dyDescent="0.25"/>
  <cols>
    <col min="1" max="1" width="4" style="140" bestFit="1" customWidth="1"/>
    <col min="2" max="2" width="7.5703125" style="140" customWidth="1"/>
    <col min="3" max="3" width="6.7109375" style="140" customWidth="1"/>
    <col min="4" max="4" width="18.28515625" style="140" customWidth="1"/>
    <col min="5" max="5" width="19.28515625" style="140" customWidth="1"/>
    <col min="6" max="6" width="24" style="140" customWidth="1"/>
    <col min="7" max="7" width="4.42578125" style="140" bestFit="1" customWidth="1"/>
    <col min="8" max="8" width="13.28515625" style="140" customWidth="1"/>
    <col min="9" max="9" width="5.7109375" style="341" bestFit="1" customWidth="1"/>
    <col min="10" max="10" width="6.7109375" style="141" bestFit="1" customWidth="1"/>
    <col min="11" max="11" width="13.5703125" style="140" customWidth="1"/>
    <col min="12" max="12" width="21" style="139" customWidth="1"/>
    <col min="13" max="17" width="11.28515625" style="139" customWidth="1"/>
    <col min="18" max="256" width="9.140625" style="139"/>
    <col min="257" max="257" width="4" style="139" bestFit="1" customWidth="1"/>
    <col min="258" max="258" width="6.85546875" style="139" customWidth="1"/>
    <col min="259" max="259" width="6.7109375" style="139" customWidth="1"/>
    <col min="260" max="260" width="5.5703125" style="139" customWidth="1"/>
    <col min="261" max="261" width="14.140625" style="139" customWidth="1"/>
    <col min="262" max="262" width="18" style="139" bestFit="1" customWidth="1"/>
    <col min="263" max="263" width="18.28515625" style="139" customWidth="1"/>
    <col min="264" max="264" width="5.42578125" style="139" customWidth="1"/>
    <col min="265" max="265" width="7.140625" style="139" customWidth="1"/>
    <col min="266" max="266" width="9.42578125" style="139" customWidth="1"/>
    <col min="267" max="267" width="8.85546875" style="139" customWidth="1"/>
    <col min="268" max="268" width="21" style="139" customWidth="1"/>
    <col min="269" max="273" width="11.28515625" style="139" customWidth="1"/>
    <col min="274" max="512" width="9.140625" style="139"/>
    <col min="513" max="513" width="4" style="139" bestFit="1" customWidth="1"/>
    <col min="514" max="514" width="6.85546875" style="139" customWidth="1"/>
    <col min="515" max="515" width="6.7109375" style="139" customWidth="1"/>
    <col min="516" max="516" width="5.5703125" style="139" customWidth="1"/>
    <col min="517" max="517" width="14.140625" style="139" customWidth="1"/>
    <col min="518" max="518" width="18" style="139" bestFit="1" customWidth="1"/>
    <col min="519" max="519" width="18.28515625" style="139" customWidth="1"/>
    <col min="520" max="520" width="5.42578125" style="139" customWidth="1"/>
    <col min="521" max="521" width="7.140625" style="139" customWidth="1"/>
    <col min="522" max="522" width="9.42578125" style="139" customWidth="1"/>
    <col min="523" max="523" width="8.85546875" style="139" customWidth="1"/>
    <col min="524" max="524" width="21" style="139" customWidth="1"/>
    <col min="525" max="529" width="11.28515625" style="139" customWidth="1"/>
    <col min="530" max="768" width="9.140625" style="139"/>
    <col min="769" max="769" width="4" style="139" bestFit="1" customWidth="1"/>
    <col min="770" max="770" width="6.85546875" style="139" customWidth="1"/>
    <col min="771" max="771" width="6.7109375" style="139" customWidth="1"/>
    <col min="772" max="772" width="5.5703125" style="139" customWidth="1"/>
    <col min="773" max="773" width="14.140625" style="139" customWidth="1"/>
    <col min="774" max="774" width="18" style="139" bestFit="1" customWidth="1"/>
    <col min="775" max="775" width="18.28515625" style="139" customWidth="1"/>
    <col min="776" max="776" width="5.42578125" style="139" customWidth="1"/>
    <col min="777" max="777" width="7.140625" style="139" customWidth="1"/>
    <col min="778" max="778" width="9.42578125" style="139" customWidth="1"/>
    <col min="779" max="779" width="8.85546875" style="139" customWidth="1"/>
    <col min="780" max="780" width="21" style="139" customWidth="1"/>
    <col min="781" max="785" width="11.28515625" style="139" customWidth="1"/>
    <col min="786" max="1024" width="9.140625" style="139"/>
    <col min="1025" max="1025" width="4" style="139" bestFit="1" customWidth="1"/>
    <col min="1026" max="1026" width="6.85546875" style="139" customWidth="1"/>
    <col min="1027" max="1027" width="6.7109375" style="139" customWidth="1"/>
    <col min="1028" max="1028" width="5.5703125" style="139" customWidth="1"/>
    <col min="1029" max="1029" width="14.140625" style="139" customWidth="1"/>
    <col min="1030" max="1030" width="18" style="139" bestFit="1" customWidth="1"/>
    <col min="1031" max="1031" width="18.28515625" style="139" customWidth="1"/>
    <col min="1032" max="1032" width="5.42578125" style="139" customWidth="1"/>
    <col min="1033" max="1033" width="7.140625" style="139" customWidth="1"/>
    <col min="1034" max="1034" width="9.42578125" style="139" customWidth="1"/>
    <col min="1035" max="1035" width="8.85546875" style="139" customWidth="1"/>
    <col min="1036" max="1036" width="21" style="139" customWidth="1"/>
    <col min="1037" max="1041" width="11.28515625" style="139" customWidth="1"/>
    <col min="1042" max="1280" width="9.140625" style="139"/>
    <col min="1281" max="1281" width="4" style="139" bestFit="1" customWidth="1"/>
    <col min="1282" max="1282" width="6.85546875" style="139" customWidth="1"/>
    <col min="1283" max="1283" width="6.7109375" style="139" customWidth="1"/>
    <col min="1284" max="1284" width="5.5703125" style="139" customWidth="1"/>
    <col min="1285" max="1285" width="14.140625" style="139" customWidth="1"/>
    <col min="1286" max="1286" width="18" style="139" bestFit="1" customWidth="1"/>
    <col min="1287" max="1287" width="18.28515625" style="139" customWidth="1"/>
    <col min="1288" max="1288" width="5.42578125" style="139" customWidth="1"/>
    <col min="1289" max="1289" width="7.140625" style="139" customWidth="1"/>
    <col min="1290" max="1290" width="9.42578125" style="139" customWidth="1"/>
    <col min="1291" max="1291" width="8.85546875" style="139" customWidth="1"/>
    <col min="1292" max="1292" width="21" style="139" customWidth="1"/>
    <col min="1293" max="1297" width="11.28515625" style="139" customWidth="1"/>
    <col min="1298" max="1536" width="9.140625" style="139"/>
    <col min="1537" max="1537" width="4" style="139" bestFit="1" customWidth="1"/>
    <col min="1538" max="1538" width="6.85546875" style="139" customWidth="1"/>
    <col min="1539" max="1539" width="6.7109375" style="139" customWidth="1"/>
    <col min="1540" max="1540" width="5.5703125" style="139" customWidth="1"/>
    <col min="1541" max="1541" width="14.140625" style="139" customWidth="1"/>
    <col min="1542" max="1542" width="18" style="139" bestFit="1" customWidth="1"/>
    <col min="1543" max="1543" width="18.28515625" style="139" customWidth="1"/>
    <col min="1544" max="1544" width="5.42578125" style="139" customWidth="1"/>
    <col min="1545" max="1545" width="7.140625" style="139" customWidth="1"/>
    <col min="1546" max="1546" width="9.42578125" style="139" customWidth="1"/>
    <col min="1547" max="1547" width="8.85546875" style="139" customWidth="1"/>
    <col min="1548" max="1548" width="21" style="139" customWidth="1"/>
    <col min="1549" max="1553" width="11.28515625" style="139" customWidth="1"/>
    <col min="1554" max="1792" width="9.140625" style="139"/>
    <col min="1793" max="1793" width="4" style="139" bestFit="1" customWidth="1"/>
    <col min="1794" max="1794" width="6.85546875" style="139" customWidth="1"/>
    <col min="1795" max="1795" width="6.7109375" style="139" customWidth="1"/>
    <col min="1796" max="1796" width="5.5703125" style="139" customWidth="1"/>
    <col min="1797" max="1797" width="14.140625" style="139" customWidth="1"/>
    <col min="1798" max="1798" width="18" style="139" bestFit="1" customWidth="1"/>
    <col min="1799" max="1799" width="18.28515625" style="139" customWidth="1"/>
    <col min="1800" max="1800" width="5.42578125" style="139" customWidth="1"/>
    <col min="1801" max="1801" width="7.140625" style="139" customWidth="1"/>
    <col min="1802" max="1802" width="9.42578125" style="139" customWidth="1"/>
    <col min="1803" max="1803" width="8.85546875" style="139" customWidth="1"/>
    <col min="1804" max="1804" width="21" style="139" customWidth="1"/>
    <col min="1805" max="1809" width="11.28515625" style="139" customWidth="1"/>
    <col min="1810" max="2048" width="9.140625" style="139"/>
    <col min="2049" max="2049" width="4" style="139" bestFit="1" customWidth="1"/>
    <col min="2050" max="2050" width="6.85546875" style="139" customWidth="1"/>
    <col min="2051" max="2051" width="6.7109375" style="139" customWidth="1"/>
    <col min="2052" max="2052" width="5.5703125" style="139" customWidth="1"/>
    <col min="2053" max="2053" width="14.140625" style="139" customWidth="1"/>
    <col min="2054" max="2054" width="18" style="139" bestFit="1" customWidth="1"/>
    <col min="2055" max="2055" width="18.28515625" style="139" customWidth="1"/>
    <col min="2056" max="2056" width="5.42578125" style="139" customWidth="1"/>
    <col min="2057" max="2057" width="7.140625" style="139" customWidth="1"/>
    <col min="2058" max="2058" width="9.42578125" style="139" customWidth="1"/>
    <col min="2059" max="2059" width="8.85546875" style="139" customWidth="1"/>
    <col min="2060" max="2060" width="21" style="139" customWidth="1"/>
    <col min="2061" max="2065" width="11.28515625" style="139" customWidth="1"/>
    <col min="2066" max="2304" width="9.140625" style="139"/>
    <col min="2305" max="2305" width="4" style="139" bestFit="1" customWidth="1"/>
    <col min="2306" max="2306" width="6.85546875" style="139" customWidth="1"/>
    <col min="2307" max="2307" width="6.7109375" style="139" customWidth="1"/>
    <col min="2308" max="2308" width="5.5703125" style="139" customWidth="1"/>
    <col min="2309" max="2309" width="14.140625" style="139" customWidth="1"/>
    <col min="2310" max="2310" width="18" style="139" bestFit="1" customWidth="1"/>
    <col min="2311" max="2311" width="18.28515625" style="139" customWidth="1"/>
    <col min="2312" max="2312" width="5.42578125" style="139" customWidth="1"/>
    <col min="2313" max="2313" width="7.140625" style="139" customWidth="1"/>
    <col min="2314" max="2314" width="9.42578125" style="139" customWidth="1"/>
    <col min="2315" max="2315" width="8.85546875" style="139" customWidth="1"/>
    <col min="2316" max="2316" width="21" style="139" customWidth="1"/>
    <col min="2317" max="2321" width="11.28515625" style="139" customWidth="1"/>
    <col min="2322" max="2560" width="9.140625" style="139"/>
    <col min="2561" max="2561" width="4" style="139" bestFit="1" customWidth="1"/>
    <col min="2562" max="2562" width="6.85546875" style="139" customWidth="1"/>
    <col min="2563" max="2563" width="6.7109375" style="139" customWidth="1"/>
    <col min="2564" max="2564" width="5.5703125" style="139" customWidth="1"/>
    <col min="2565" max="2565" width="14.140625" style="139" customWidth="1"/>
    <col min="2566" max="2566" width="18" style="139" bestFit="1" customWidth="1"/>
    <col min="2567" max="2567" width="18.28515625" style="139" customWidth="1"/>
    <col min="2568" max="2568" width="5.42578125" style="139" customWidth="1"/>
    <col min="2569" max="2569" width="7.140625" style="139" customWidth="1"/>
    <col min="2570" max="2570" width="9.42578125" style="139" customWidth="1"/>
    <col min="2571" max="2571" width="8.85546875" style="139" customWidth="1"/>
    <col min="2572" max="2572" width="21" style="139" customWidth="1"/>
    <col min="2573" max="2577" width="11.28515625" style="139" customWidth="1"/>
    <col min="2578" max="2816" width="9.140625" style="139"/>
    <col min="2817" max="2817" width="4" style="139" bestFit="1" customWidth="1"/>
    <col min="2818" max="2818" width="6.85546875" style="139" customWidth="1"/>
    <col min="2819" max="2819" width="6.7109375" style="139" customWidth="1"/>
    <col min="2820" max="2820" width="5.5703125" style="139" customWidth="1"/>
    <col min="2821" max="2821" width="14.140625" style="139" customWidth="1"/>
    <col min="2822" max="2822" width="18" style="139" bestFit="1" customWidth="1"/>
    <col min="2823" max="2823" width="18.28515625" style="139" customWidth="1"/>
    <col min="2824" max="2824" width="5.42578125" style="139" customWidth="1"/>
    <col min="2825" max="2825" width="7.140625" style="139" customWidth="1"/>
    <col min="2826" max="2826" width="9.42578125" style="139" customWidth="1"/>
    <col min="2827" max="2827" width="8.85546875" style="139" customWidth="1"/>
    <col min="2828" max="2828" width="21" style="139" customWidth="1"/>
    <col min="2829" max="2833" width="11.28515625" style="139" customWidth="1"/>
    <col min="2834" max="3072" width="9.140625" style="139"/>
    <col min="3073" max="3073" width="4" style="139" bestFit="1" customWidth="1"/>
    <col min="3074" max="3074" width="6.85546875" style="139" customWidth="1"/>
    <col min="3075" max="3075" width="6.7109375" style="139" customWidth="1"/>
    <col min="3076" max="3076" width="5.5703125" style="139" customWidth="1"/>
    <col min="3077" max="3077" width="14.140625" style="139" customWidth="1"/>
    <col min="3078" max="3078" width="18" style="139" bestFit="1" customWidth="1"/>
    <col min="3079" max="3079" width="18.28515625" style="139" customWidth="1"/>
    <col min="3080" max="3080" width="5.42578125" style="139" customWidth="1"/>
    <col min="3081" max="3081" width="7.140625" style="139" customWidth="1"/>
    <col min="3082" max="3082" width="9.42578125" style="139" customWidth="1"/>
    <col min="3083" max="3083" width="8.85546875" style="139" customWidth="1"/>
    <col min="3084" max="3084" width="21" style="139" customWidth="1"/>
    <col min="3085" max="3089" width="11.28515625" style="139" customWidth="1"/>
    <col min="3090" max="3328" width="9.140625" style="139"/>
    <col min="3329" max="3329" width="4" style="139" bestFit="1" customWidth="1"/>
    <col min="3330" max="3330" width="6.85546875" style="139" customWidth="1"/>
    <col min="3331" max="3331" width="6.7109375" style="139" customWidth="1"/>
    <col min="3332" max="3332" width="5.5703125" style="139" customWidth="1"/>
    <col min="3333" max="3333" width="14.140625" style="139" customWidth="1"/>
    <col min="3334" max="3334" width="18" style="139" bestFit="1" customWidth="1"/>
    <col min="3335" max="3335" width="18.28515625" style="139" customWidth="1"/>
    <col min="3336" max="3336" width="5.42578125" style="139" customWidth="1"/>
    <col min="3337" max="3337" width="7.140625" style="139" customWidth="1"/>
    <col min="3338" max="3338" width="9.42578125" style="139" customWidth="1"/>
    <col min="3339" max="3339" width="8.85546875" style="139" customWidth="1"/>
    <col min="3340" max="3340" width="21" style="139" customWidth="1"/>
    <col min="3341" max="3345" width="11.28515625" style="139" customWidth="1"/>
    <col min="3346" max="3584" width="9.140625" style="139"/>
    <col min="3585" max="3585" width="4" style="139" bestFit="1" customWidth="1"/>
    <col min="3586" max="3586" width="6.85546875" style="139" customWidth="1"/>
    <col min="3587" max="3587" width="6.7109375" style="139" customWidth="1"/>
    <col min="3588" max="3588" width="5.5703125" style="139" customWidth="1"/>
    <col min="3589" max="3589" width="14.140625" style="139" customWidth="1"/>
    <col min="3590" max="3590" width="18" style="139" bestFit="1" customWidth="1"/>
    <col min="3591" max="3591" width="18.28515625" style="139" customWidth="1"/>
    <col min="3592" max="3592" width="5.42578125" style="139" customWidth="1"/>
    <col min="3593" max="3593" width="7.140625" style="139" customWidth="1"/>
    <col min="3594" max="3594" width="9.42578125" style="139" customWidth="1"/>
    <col min="3595" max="3595" width="8.85546875" style="139" customWidth="1"/>
    <col min="3596" max="3596" width="21" style="139" customWidth="1"/>
    <col min="3597" max="3601" width="11.28515625" style="139" customWidth="1"/>
    <col min="3602" max="3840" width="9.140625" style="139"/>
    <col min="3841" max="3841" width="4" style="139" bestFit="1" customWidth="1"/>
    <col min="3842" max="3842" width="6.85546875" style="139" customWidth="1"/>
    <col min="3843" max="3843" width="6.7109375" style="139" customWidth="1"/>
    <col min="3844" max="3844" width="5.5703125" style="139" customWidth="1"/>
    <col min="3845" max="3845" width="14.140625" style="139" customWidth="1"/>
    <col min="3846" max="3846" width="18" style="139" bestFit="1" customWidth="1"/>
    <col min="3847" max="3847" width="18.28515625" style="139" customWidth="1"/>
    <col min="3848" max="3848" width="5.42578125" style="139" customWidth="1"/>
    <col min="3849" max="3849" width="7.140625" style="139" customWidth="1"/>
    <col min="3850" max="3850" width="9.42578125" style="139" customWidth="1"/>
    <col min="3851" max="3851" width="8.85546875" style="139" customWidth="1"/>
    <col min="3852" max="3852" width="21" style="139" customWidth="1"/>
    <col min="3853" max="3857" width="11.28515625" style="139" customWidth="1"/>
    <col min="3858" max="4096" width="9.140625" style="139"/>
    <col min="4097" max="4097" width="4" style="139" bestFit="1" customWidth="1"/>
    <col min="4098" max="4098" width="6.85546875" style="139" customWidth="1"/>
    <col min="4099" max="4099" width="6.7109375" style="139" customWidth="1"/>
    <col min="4100" max="4100" width="5.5703125" style="139" customWidth="1"/>
    <col min="4101" max="4101" width="14.140625" style="139" customWidth="1"/>
    <col min="4102" max="4102" width="18" style="139" bestFit="1" customWidth="1"/>
    <col min="4103" max="4103" width="18.28515625" style="139" customWidth="1"/>
    <col min="4104" max="4104" width="5.42578125" style="139" customWidth="1"/>
    <col min="4105" max="4105" width="7.140625" style="139" customWidth="1"/>
    <col min="4106" max="4106" width="9.42578125" style="139" customWidth="1"/>
    <col min="4107" max="4107" width="8.85546875" style="139" customWidth="1"/>
    <col min="4108" max="4108" width="21" style="139" customWidth="1"/>
    <col min="4109" max="4113" width="11.28515625" style="139" customWidth="1"/>
    <col min="4114" max="4352" width="9.140625" style="139"/>
    <col min="4353" max="4353" width="4" style="139" bestFit="1" customWidth="1"/>
    <col min="4354" max="4354" width="6.85546875" style="139" customWidth="1"/>
    <col min="4355" max="4355" width="6.7109375" style="139" customWidth="1"/>
    <col min="4356" max="4356" width="5.5703125" style="139" customWidth="1"/>
    <col min="4357" max="4357" width="14.140625" style="139" customWidth="1"/>
    <col min="4358" max="4358" width="18" style="139" bestFit="1" customWidth="1"/>
    <col min="4359" max="4359" width="18.28515625" style="139" customWidth="1"/>
    <col min="4360" max="4360" width="5.42578125" style="139" customWidth="1"/>
    <col min="4361" max="4361" width="7.140625" style="139" customWidth="1"/>
    <col min="4362" max="4362" width="9.42578125" style="139" customWidth="1"/>
    <col min="4363" max="4363" width="8.85546875" style="139" customWidth="1"/>
    <col min="4364" max="4364" width="21" style="139" customWidth="1"/>
    <col min="4365" max="4369" width="11.28515625" style="139" customWidth="1"/>
    <col min="4370" max="4608" width="9.140625" style="139"/>
    <col min="4609" max="4609" width="4" style="139" bestFit="1" customWidth="1"/>
    <col min="4610" max="4610" width="6.85546875" style="139" customWidth="1"/>
    <col min="4611" max="4611" width="6.7109375" style="139" customWidth="1"/>
    <col min="4612" max="4612" width="5.5703125" style="139" customWidth="1"/>
    <col min="4613" max="4613" width="14.140625" style="139" customWidth="1"/>
    <col min="4614" max="4614" width="18" style="139" bestFit="1" customWidth="1"/>
    <col min="4615" max="4615" width="18.28515625" style="139" customWidth="1"/>
    <col min="4616" max="4616" width="5.42578125" style="139" customWidth="1"/>
    <col min="4617" max="4617" width="7.140625" style="139" customWidth="1"/>
    <col min="4618" max="4618" width="9.42578125" style="139" customWidth="1"/>
    <col min="4619" max="4619" width="8.85546875" style="139" customWidth="1"/>
    <col min="4620" max="4620" width="21" style="139" customWidth="1"/>
    <col min="4621" max="4625" width="11.28515625" style="139" customWidth="1"/>
    <col min="4626" max="4864" width="9.140625" style="139"/>
    <col min="4865" max="4865" width="4" style="139" bestFit="1" customWidth="1"/>
    <col min="4866" max="4866" width="6.85546875" style="139" customWidth="1"/>
    <col min="4867" max="4867" width="6.7109375" style="139" customWidth="1"/>
    <col min="4868" max="4868" width="5.5703125" style="139" customWidth="1"/>
    <col min="4869" max="4869" width="14.140625" style="139" customWidth="1"/>
    <col min="4870" max="4870" width="18" style="139" bestFit="1" customWidth="1"/>
    <col min="4871" max="4871" width="18.28515625" style="139" customWidth="1"/>
    <col min="4872" max="4872" width="5.42578125" style="139" customWidth="1"/>
    <col min="4873" max="4873" width="7.140625" style="139" customWidth="1"/>
    <col min="4874" max="4874" width="9.42578125" style="139" customWidth="1"/>
    <col min="4875" max="4875" width="8.85546875" style="139" customWidth="1"/>
    <col min="4876" max="4876" width="21" style="139" customWidth="1"/>
    <col min="4877" max="4881" width="11.28515625" style="139" customWidth="1"/>
    <col min="4882" max="5120" width="9.140625" style="139"/>
    <col min="5121" max="5121" width="4" style="139" bestFit="1" customWidth="1"/>
    <col min="5122" max="5122" width="6.85546875" style="139" customWidth="1"/>
    <col min="5123" max="5123" width="6.7109375" style="139" customWidth="1"/>
    <col min="5124" max="5124" width="5.5703125" style="139" customWidth="1"/>
    <col min="5125" max="5125" width="14.140625" style="139" customWidth="1"/>
    <col min="5126" max="5126" width="18" style="139" bestFit="1" customWidth="1"/>
    <col min="5127" max="5127" width="18.28515625" style="139" customWidth="1"/>
    <col min="5128" max="5128" width="5.42578125" style="139" customWidth="1"/>
    <col min="5129" max="5129" width="7.140625" style="139" customWidth="1"/>
    <col min="5130" max="5130" width="9.42578125" style="139" customWidth="1"/>
    <col min="5131" max="5131" width="8.85546875" style="139" customWidth="1"/>
    <col min="5132" max="5132" width="21" style="139" customWidth="1"/>
    <col min="5133" max="5137" width="11.28515625" style="139" customWidth="1"/>
    <col min="5138" max="5376" width="9.140625" style="139"/>
    <col min="5377" max="5377" width="4" style="139" bestFit="1" customWidth="1"/>
    <col min="5378" max="5378" width="6.85546875" style="139" customWidth="1"/>
    <col min="5379" max="5379" width="6.7109375" style="139" customWidth="1"/>
    <col min="5380" max="5380" width="5.5703125" style="139" customWidth="1"/>
    <col min="5381" max="5381" width="14.140625" style="139" customWidth="1"/>
    <col min="5382" max="5382" width="18" style="139" bestFit="1" customWidth="1"/>
    <col min="5383" max="5383" width="18.28515625" style="139" customWidth="1"/>
    <col min="5384" max="5384" width="5.42578125" style="139" customWidth="1"/>
    <col min="5385" max="5385" width="7.140625" style="139" customWidth="1"/>
    <col min="5386" max="5386" width="9.42578125" style="139" customWidth="1"/>
    <col min="5387" max="5387" width="8.85546875" style="139" customWidth="1"/>
    <col min="5388" max="5388" width="21" style="139" customWidth="1"/>
    <col min="5389" max="5393" width="11.28515625" style="139" customWidth="1"/>
    <col min="5394" max="5632" width="9.140625" style="139"/>
    <col min="5633" max="5633" width="4" style="139" bestFit="1" customWidth="1"/>
    <col min="5634" max="5634" width="6.85546875" style="139" customWidth="1"/>
    <col min="5635" max="5635" width="6.7109375" style="139" customWidth="1"/>
    <col min="5636" max="5636" width="5.5703125" style="139" customWidth="1"/>
    <col min="5637" max="5637" width="14.140625" style="139" customWidth="1"/>
    <col min="5638" max="5638" width="18" style="139" bestFit="1" customWidth="1"/>
    <col min="5639" max="5639" width="18.28515625" style="139" customWidth="1"/>
    <col min="5640" max="5640" width="5.42578125" style="139" customWidth="1"/>
    <col min="5641" max="5641" width="7.140625" style="139" customWidth="1"/>
    <col min="5642" max="5642" width="9.42578125" style="139" customWidth="1"/>
    <col min="5643" max="5643" width="8.85546875" style="139" customWidth="1"/>
    <col min="5644" max="5644" width="21" style="139" customWidth="1"/>
    <col min="5645" max="5649" width="11.28515625" style="139" customWidth="1"/>
    <col min="5650" max="5888" width="9.140625" style="139"/>
    <col min="5889" max="5889" width="4" style="139" bestFit="1" customWidth="1"/>
    <col min="5890" max="5890" width="6.85546875" style="139" customWidth="1"/>
    <col min="5891" max="5891" width="6.7109375" style="139" customWidth="1"/>
    <col min="5892" max="5892" width="5.5703125" style="139" customWidth="1"/>
    <col min="5893" max="5893" width="14.140625" style="139" customWidth="1"/>
    <col min="5894" max="5894" width="18" style="139" bestFit="1" customWidth="1"/>
    <col min="5895" max="5895" width="18.28515625" style="139" customWidth="1"/>
    <col min="5896" max="5896" width="5.42578125" style="139" customWidth="1"/>
    <col min="5897" max="5897" width="7.140625" style="139" customWidth="1"/>
    <col min="5898" max="5898" width="9.42578125" style="139" customWidth="1"/>
    <col min="5899" max="5899" width="8.85546875" style="139" customWidth="1"/>
    <col min="5900" max="5900" width="21" style="139" customWidth="1"/>
    <col min="5901" max="5905" width="11.28515625" style="139" customWidth="1"/>
    <col min="5906" max="6144" width="9.140625" style="139"/>
    <col min="6145" max="6145" width="4" style="139" bestFit="1" customWidth="1"/>
    <col min="6146" max="6146" width="6.85546875" style="139" customWidth="1"/>
    <col min="6147" max="6147" width="6.7109375" style="139" customWidth="1"/>
    <col min="6148" max="6148" width="5.5703125" style="139" customWidth="1"/>
    <col min="6149" max="6149" width="14.140625" style="139" customWidth="1"/>
    <col min="6150" max="6150" width="18" style="139" bestFit="1" customWidth="1"/>
    <col min="6151" max="6151" width="18.28515625" style="139" customWidth="1"/>
    <col min="6152" max="6152" width="5.42578125" style="139" customWidth="1"/>
    <col min="6153" max="6153" width="7.140625" style="139" customWidth="1"/>
    <col min="6154" max="6154" width="9.42578125" style="139" customWidth="1"/>
    <col min="6155" max="6155" width="8.85546875" style="139" customWidth="1"/>
    <col min="6156" max="6156" width="21" style="139" customWidth="1"/>
    <col min="6157" max="6161" width="11.28515625" style="139" customWidth="1"/>
    <col min="6162" max="6400" width="9.140625" style="139"/>
    <col min="6401" max="6401" width="4" style="139" bestFit="1" customWidth="1"/>
    <col min="6402" max="6402" width="6.85546875" style="139" customWidth="1"/>
    <col min="6403" max="6403" width="6.7109375" style="139" customWidth="1"/>
    <col min="6404" max="6404" width="5.5703125" style="139" customWidth="1"/>
    <col min="6405" max="6405" width="14.140625" style="139" customWidth="1"/>
    <col min="6406" max="6406" width="18" style="139" bestFit="1" customWidth="1"/>
    <col min="6407" max="6407" width="18.28515625" style="139" customWidth="1"/>
    <col min="6408" max="6408" width="5.42578125" style="139" customWidth="1"/>
    <col min="6409" max="6409" width="7.140625" style="139" customWidth="1"/>
    <col min="6410" max="6410" width="9.42578125" style="139" customWidth="1"/>
    <col min="6411" max="6411" width="8.85546875" style="139" customWidth="1"/>
    <col min="6412" max="6412" width="21" style="139" customWidth="1"/>
    <col min="6413" max="6417" width="11.28515625" style="139" customWidth="1"/>
    <col min="6418" max="6656" width="9.140625" style="139"/>
    <col min="6657" max="6657" width="4" style="139" bestFit="1" customWidth="1"/>
    <col min="6658" max="6658" width="6.85546875" style="139" customWidth="1"/>
    <col min="6659" max="6659" width="6.7109375" style="139" customWidth="1"/>
    <col min="6660" max="6660" width="5.5703125" style="139" customWidth="1"/>
    <col min="6661" max="6661" width="14.140625" style="139" customWidth="1"/>
    <col min="6662" max="6662" width="18" style="139" bestFit="1" customWidth="1"/>
    <col min="6663" max="6663" width="18.28515625" style="139" customWidth="1"/>
    <col min="6664" max="6664" width="5.42578125" style="139" customWidth="1"/>
    <col min="6665" max="6665" width="7.140625" style="139" customWidth="1"/>
    <col min="6666" max="6666" width="9.42578125" style="139" customWidth="1"/>
    <col min="6667" max="6667" width="8.85546875" style="139" customWidth="1"/>
    <col min="6668" max="6668" width="21" style="139" customWidth="1"/>
    <col min="6669" max="6673" width="11.28515625" style="139" customWidth="1"/>
    <col min="6674" max="6912" width="9.140625" style="139"/>
    <col min="6913" max="6913" width="4" style="139" bestFit="1" customWidth="1"/>
    <col min="6914" max="6914" width="6.85546875" style="139" customWidth="1"/>
    <col min="6915" max="6915" width="6.7109375" style="139" customWidth="1"/>
    <col min="6916" max="6916" width="5.5703125" style="139" customWidth="1"/>
    <col min="6917" max="6917" width="14.140625" style="139" customWidth="1"/>
    <col min="6918" max="6918" width="18" style="139" bestFit="1" customWidth="1"/>
    <col min="6919" max="6919" width="18.28515625" style="139" customWidth="1"/>
    <col min="6920" max="6920" width="5.42578125" style="139" customWidth="1"/>
    <col min="6921" max="6921" width="7.140625" style="139" customWidth="1"/>
    <col min="6922" max="6922" width="9.42578125" style="139" customWidth="1"/>
    <col min="6923" max="6923" width="8.85546875" style="139" customWidth="1"/>
    <col min="6924" max="6924" width="21" style="139" customWidth="1"/>
    <col min="6925" max="6929" width="11.28515625" style="139" customWidth="1"/>
    <col min="6930" max="7168" width="9.140625" style="139"/>
    <col min="7169" max="7169" width="4" style="139" bestFit="1" customWidth="1"/>
    <col min="7170" max="7170" width="6.85546875" style="139" customWidth="1"/>
    <col min="7171" max="7171" width="6.7109375" style="139" customWidth="1"/>
    <col min="7172" max="7172" width="5.5703125" style="139" customWidth="1"/>
    <col min="7173" max="7173" width="14.140625" style="139" customWidth="1"/>
    <col min="7174" max="7174" width="18" style="139" bestFit="1" customWidth="1"/>
    <col min="7175" max="7175" width="18.28515625" style="139" customWidth="1"/>
    <col min="7176" max="7176" width="5.42578125" style="139" customWidth="1"/>
    <col min="7177" max="7177" width="7.140625" style="139" customWidth="1"/>
    <col min="7178" max="7178" width="9.42578125" style="139" customWidth="1"/>
    <col min="7179" max="7179" width="8.85546875" style="139" customWidth="1"/>
    <col min="7180" max="7180" width="21" style="139" customWidth="1"/>
    <col min="7181" max="7185" width="11.28515625" style="139" customWidth="1"/>
    <col min="7186" max="7424" width="9.140625" style="139"/>
    <col min="7425" max="7425" width="4" style="139" bestFit="1" customWidth="1"/>
    <col min="7426" max="7426" width="6.85546875" style="139" customWidth="1"/>
    <col min="7427" max="7427" width="6.7109375" style="139" customWidth="1"/>
    <col min="7428" max="7428" width="5.5703125" style="139" customWidth="1"/>
    <col min="7429" max="7429" width="14.140625" style="139" customWidth="1"/>
    <col min="7430" max="7430" width="18" style="139" bestFit="1" customWidth="1"/>
    <col min="7431" max="7431" width="18.28515625" style="139" customWidth="1"/>
    <col min="7432" max="7432" width="5.42578125" style="139" customWidth="1"/>
    <col min="7433" max="7433" width="7.140625" style="139" customWidth="1"/>
    <col min="7434" max="7434" width="9.42578125" style="139" customWidth="1"/>
    <col min="7435" max="7435" width="8.85546875" style="139" customWidth="1"/>
    <col min="7436" max="7436" width="21" style="139" customWidth="1"/>
    <col min="7437" max="7441" width="11.28515625" style="139" customWidth="1"/>
    <col min="7442" max="7680" width="9.140625" style="139"/>
    <col min="7681" max="7681" width="4" style="139" bestFit="1" customWidth="1"/>
    <col min="7682" max="7682" width="6.85546875" style="139" customWidth="1"/>
    <col min="7683" max="7683" width="6.7109375" style="139" customWidth="1"/>
    <col min="7684" max="7684" width="5.5703125" style="139" customWidth="1"/>
    <col min="7685" max="7685" width="14.140625" style="139" customWidth="1"/>
    <col min="7686" max="7686" width="18" style="139" bestFit="1" customWidth="1"/>
    <col min="7687" max="7687" width="18.28515625" style="139" customWidth="1"/>
    <col min="7688" max="7688" width="5.42578125" style="139" customWidth="1"/>
    <col min="7689" max="7689" width="7.140625" style="139" customWidth="1"/>
    <col min="7690" max="7690" width="9.42578125" style="139" customWidth="1"/>
    <col min="7691" max="7691" width="8.85546875" style="139" customWidth="1"/>
    <col min="7692" max="7692" width="21" style="139" customWidth="1"/>
    <col min="7693" max="7697" width="11.28515625" style="139" customWidth="1"/>
    <col min="7698" max="7936" width="9.140625" style="139"/>
    <col min="7937" max="7937" width="4" style="139" bestFit="1" customWidth="1"/>
    <col min="7938" max="7938" width="6.85546875" style="139" customWidth="1"/>
    <col min="7939" max="7939" width="6.7109375" style="139" customWidth="1"/>
    <col min="7940" max="7940" width="5.5703125" style="139" customWidth="1"/>
    <col min="7941" max="7941" width="14.140625" style="139" customWidth="1"/>
    <col min="7942" max="7942" width="18" style="139" bestFit="1" customWidth="1"/>
    <col min="7943" max="7943" width="18.28515625" style="139" customWidth="1"/>
    <col min="7944" max="7944" width="5.42578125" style="139" customWidth="1"/>
    <col min="7945" max="7945" width="7.140625" style="139" customWidth="1"/>
    <col min="7946" max="7946" width="9.42578125" style="139" customWidth="1"/>
    <col min="7947" max="7947" width="8.85546875" style="139" customWidth="1"/>
    <col min="7948" max="7948" width="21" style="139" customWidth="1"/>
    <col min="7949" max="7953" width="11.28515625" style="139" customWidth="1"/>
    <col min="7954" max="8192" width="9.140625" style="139"/>
    <col min="8193" max="8193" width="4" style="139" bestFit="1" customWidth="1"/>
    <col min="8194" max="8194" width="6.85546875" style="139" customWidth="1"/>
    <col min="8195" max="8195" width="6.7109375" style="139" customWidth="1"/>
    <col min="8196" max="8196" width="5.5703125" style="139" customWidth="1"/>
    <col min="8197" max="8197" width="14.140625" style="139" customWidth="1"/>
    <col min="8198" max="8198" width="18" style="139" bestFit="1" customWidth="1"/>
    <col min="8199" max="8199" width="18.28515625" style="139" customWidth="1"/>
    <col min="8200" max="8200" width="5.42578125" style="139" customWidth="1"/>
    <col min="8201" max="8201" width="7.140625" style="139" customWidth="1"/>
    <col min="8202" max="8202" width="9.42578125" style="139" customWidth="1"/>
    <col min="8203" max="8203" width="8.85546875" style="139" customWidth="1"/>
    <col min="8204" max="8204" width="21" style="139" customWidth="1"/>
    <col min="8205" max="8209" width="11.28515625" style="139" customWidth="1"/>
    <col min="8210" max="8448" width="9.140625" style="139"/>
    <col min="8449" max="8449" width="4" style="139" bestFit="1" customWidth="1"/>
    <col min="8450" max="8450" width="6.85546875" style="139" customWidth="1"/>
    <col min="8451" max="8451" width="6.7109375" style="139" customWidth="1"/>
    <col min="8452" max="8452" width="5.5703125" style="139" customWidth="1"/>
    <col min="8453" max="8453" width="14.140625" style="139" customWidth="1"/>
    <col min="8454" max="8454" width="18" style="139" bestFit="1" customWidth="1"/>
    <col min="8455" max="8455" width="18.28515625" style="139" customWidth="1"/>
    <col min="8456" max="8456" width="5.42578125" style="139" customWidth="1"/>
    <col min="8457" max="8457" width="7.140625" style="139" customWidth="1"/>
    <col min="8458" max="8458" width="9.42578125" style="139" customWidth="1"/>
    <col min="8459" max="8459" width="8.85546875" style="139" customWidth="1"/>
    <col min="8460" max="8460" width="21" style="139" customWidth="1"/>
    <col min="8461" max="8465" width="11.28515625" style="139" customWidth="1"/>
    <col min="8466" max="8704" width="9.140625" style="139"/>
    <col min="8705" max="8705" width="4" style="139" bestFit="1" customWidth="1"/>
    <col min="8706" max="8706" width="6.85546875" style="139" customWidth="1"/>
    <col min="8707" max="8707" width="6.7109375" style="139" customWidth="1"/>
    <col min="8708" max="8708" width="5.5703125" style="139" customWidth="1"/>
    <col min="8709" max="8709" width="14.140625" style="139" customWidth="1"/>
    <col min="8710" max="8710" width="18" style="139" bestFit="1" customWidth="1"/>
    <col min="8711" max="8711" width="18.28515625" style="139" customWidth="1"/>
    <col min="8712" max="8712" width="5.42578125" style="139" customWidth="1"/>
    <col min="8713" max="8713" width="7.140625" style="139" customWidth="1"/>
    <col min="8714" max="8714" width="9.42578125" style="139" customWidth="1"/>
    <col min="8715" max="8715" width="8.85546875" style="139" customWidth="1"/>
    <col min="8716" max="8716" width="21" style="139" customWidth="1"/>
    <col min="8717" max="8721" width="11.28515625" style="139" customWidth="1"/>
    <col min="8722" max="8960" width="9.140625" style="139"/>
    <col min="8961" max="8961" width="4" style="139" bestFit="1" customWidth="1"/>
    <col min="8962" max="8962" width="6.85546875" style="139" customWidth="1"/>
    <col min="8963" max="8963" width="6.7109375" style="139" customWidth="1"/>
    <col min="8964" max="8964" width="5.5703125" style="139" customWidth="1"/>
    <col min="8965" max="8965" width="14.140625" style="139" customWidth="1"/>
    <col min="8966" max="8966" width="18" style="139" bestFit="1" customWidth="1"/>
    <col min="8967" max="8967" width="18.28515625" style="139" customWidth="1"/>
    <col min="8968" max="8968" width="5.42578125" style="139" customWidth="1"/>
    <col min="8969" max="8969" width="7.140625" style="139" customWidth="1"/>
    <col min="8970" max="8970" width="9.42578125" style="139" customWidth="1"/>
    <col min="8971" max="8971" width="8.85546875" style="139" customWidth="1"/>
    <col min="8972" max="8972" width="21" style="139" customWidth="1"/>
    <col min="8973" max="8977" width="11.28515625" style="139" customWidth="1"/>
    <col min="8978" max="9216" width="9.140625" style="139"/>
    <col min="9217" max="9217" width="4" style="139" bestFit="1" customWidth="1"/>
    <col min="9218" max="9218" width="6.85546875" style="139" customWidth="1"/>
    <col min="9219" max="9219" width="6.7109375" style="139" customWidth="1"/>
    <col min="9220" max="9220" width="5.5703125" style="139" customWidth="1"/>
    <col min="9221" max="9221" width="14.140625" style="139" customWidth="1"/>
    <col min="9222" max="9222" width="18" style="139" bestFit="1" customWidth="1"/>
    <col min="9223" max="9223" width="18.28515625" style="139" customWidth="1"/>
    <col min="9224" max="9224" width="5.42578125" style="139" customWidth="1"/>
    <col min="9225" max="9225" width="7.140625" style="139" customWidth="1"/>
    <col min="9226" max="9226" width="9.42578125" style="139" customWidth="1"/>
    <col min="9227" max="9227" width="8.85546875" style="139" customWidth="1"/>
    <col min="9228" max="9228" width="21" style="139" customWidth="1"/>
    <col min="9229" max="9233" width="11.28515625" style="139" customWidth="1"/>
    <col min="9234" max="9472" width="9.140625" style="139"/>
    <col min="9473" max="9473" width="4" style="139" bestFit="1" customWidth="1"/>
    <col min="9474" max="9474" width="6.85546875" style="139" customWidth="1"/>
    <col min="9475" max="9475" width="6.7109375" style="139" customWidth="1"/>
    <col min="9476" max="9476" width="5.5703125" style="139" customWidth="1"/>
    <col min="9477" max="9477" width="14.140625" style="139" customWidth="1"/>
    <col min="9478" max="9478" width="18" style="139" bestFit="1" customWidth="1"/>
    <col min="9479" max="9479" width="18.28515625" style="139" customWidth="1"/>
    <col min="9480" max="9480" width="5.42578125" style="139" customWidth="1"/>
    <col min="9481" max="9481" width="7.140625" style="139" customWidth="1"/>
    <col min="9482" max="9482" width="9.42578125" style="139" customWidth="1"/>
    <col min="9483" max="9483" width="8.85546875" style="139" customWidth="1"/>
    <col min="9484" max="9484" width="21" style="139" customWidth="1"/>
    <col min="9485" max="9489" width="11.28515625" style="139" customWidth="1"/>
    <col min="9490" max="9728" width="9.140625" style="139"/>
    <col min="9729" max="9729" width="4" style="139" bestFit="1" customWidth="1"/>
    <col min="9730" max="9730" width="6.85546875" style="139" customWidth="1"/>
    <col min="9731" max="9731" width="6.7109375" style="139" customWidth="1"/>
    <col min="9732" max="9732" width="5.5703125" style="139" customWidth="1"/>
    <col min="9733" max="9733" width="14.140625" style="139" customWidth="1"/>
    <col min="9734" max="9734" width="18" style="139" bestFit="1" customWidth="1"/>
    <col min="9735" max="9735" width="18.28515625" style="139" customWidth="1"/>
    <col min="9736" max="9736" width="5.42578125" style="139" customWidth="1"/>
    <col min="9737" max="9737" width="7.140625" style="139" customWidth="1"/>
    <col min="9738" max="9738" width="9.42578125" style="139" customWidth="1"/>
    <col min="9739" max="9739" width="8.85546875" style="139" customWidth="1"/>
    <col min="9740" max="9740" width="21" style="139" customWidth="1"/>
    <col min="9741" max="9745" width="11.28515625" style="139" customWidth="1"/>
    <col min="9746" max="9984" width="9.140625" style="139"/>
    <col min="9985" max="9985" width="4" style="139" bestFit="1" customWidth="1"/>
    <col min="9986" max="9986" width="6.85546875" style="139" customWidth="1"/>
    <col min="9987" max="9987" width="6.7109375" style="139" customWidth="1"/>
    <col min="9988" max="9988" width="5.5703125" style="139" customWidth="1"/>
    <col min="9989" max="9989" width="14.140625" style="139" customWidth="1"/>
    <col min="9990" max="9990" width="18" style="139" bestFit="1" customWidth="1"/>
    <col min="9991" max="9991" width="18.28515625" style="139" customWidth="1"/>
    <col min="9992" max="9992" width="5.42578125" style="139" customWidth="1"/>
    <col min="9993" max="9993" width="7.140625" style="139" customWidth="1"/>
    <col min="9994" max="9994" width="9.42578125" style="139" customWidth="1"/>
    <col min="9995" max="9995" width="8.85546875" style="139" customWidth="1"/>
    <col min="9996" max="9996" width="21" style="139" customWidth="1"/>
    <col min="9997" max="10001" width="11.28515625" style="139" customWidth="1"/>
    <col min="10002" max="10240" width="9.140625" style="139"/>
    <col min="10241" max="10241" width="4" style="139" bestFit="1" customWidth="1"/>
    <col min="10242" max="10242" width="6.85546875" style="139" customWidth="1"/>
    <col min="10243" max="10243" width="6.7109375" style="139" customWidth="1"/>
    <col min="10244" max="10244" width="5.5703125" style="139" customWidth="1"/>
    <col min="10245" max="10245" width="14.140625" style="139" customWidth="1"/>
    <col min="10246" max="10246" width="18" style="139" bestFit="1" customWidth="1"/>
    <col min="10247" max="10247" width="18.28515625" style="139" customWidth="1"/>
    <col min="10248" max="10248" width="5.42578125" style="139" customWidth="1"/>
    <col min="10249" max="10249" width="7.140625" style="139" customWidth="1"/>
    <col min="10250" max="10250" width="9.42578125" style="139" customWidth="1"/>
    <col min="10251" max="10251" width="8.85546875" style="139" customWidth="1"/>
    <col min="10252" max="10252" width="21" style="139" customWidth="1"/>
    <col min="10253" max="10257" width="11.28515625" style="139" customWidth="1"/>
    <col min="10258" max="10496" width="9.140625" style="139"/>
    <col min="10497" max="10497" width="4" style="139" bestFit="1" customWidth="1"/>
    <col min="10498" max="10498" width="6.85546875" style="139" customWidth="1"/>
    <col min="10499" max="10499" width="6.7109375" style="139" customWidth="1"/>
    <col min="10500" max="10500" width="5.5703125" style="139" customWidth="1"/>
    <col min="10501" max="10501" width="14.140625" style="139" customWidth="1"/>
    <col min="10502" max="10502" width="18" style="139" bestFit="1" customWidth="1"/>
    <col min="10503" max="10503" width="18.28515625" style="139" customWidth="1"/>
    <col min="10504" max="10504" width="5.42578125" style="139" customWidth="1"/>
    <col min="10505" max="10505" width="7.140625" style="139" customWidth="1"/>
    <col min="10506" max="10506" width="9.42578125" style="139" customWidth="1"/>
    <col min="10507" max="10507" width="8.85546875" style="139" customWidth="1"/>
    <col min="10508" max="10508" width="21" style="139" customWidth="1"/>
    <col min="10509" max="10513" width="11.28515625" style="139" customWidth="1"/>
    <col min="10514" max="10752" width="9.140625" style="139"/>
    <col min="10753" max="10753" width="4" style="139" bestFit="1" customWidth="1"/>
    <col min="10754" max="10754" width="6.85546875" style="139" customWidth="1"/>
    <col min="10755" max="10755" width="6.7109375" style="139" customWidth="1"/>
    <col min="10756" max="10756" width="5.5703125" style="139" customWidth="1"/>
    <col min="10757" max="10757" width="14.140625" style="139" customWidth="1"/>
    <col min="10758" max="10758" width="18" style="139" bestFit="1" customWidth="1"/>
    <col min="10759" max="10759" width="18.28515625" style="139" customWidth="1"/>
    <col min="10760" max="10760" width="5.42578125" style="139" customWidth="1"/>
    <col min="10761" max="10761" width="7.140625" style="139" customWidth="1"/>
    <col min="10762" max="10762" width="9.42578125" style="139" customWidth="1"/>
    <col min="10763" max="10763" width="8.85546875" style="139" customWidth="1"/>
    <col min="10764" max="10764" width="21" style="139" customWidth="1"/>
    <col min="10765" max="10769" width="11.28515625" style="139" customWidth="1"/>
    <col min="10770" max="11008" width="9.140625" style="139"/>
    <col min="11009" max="11009" width="4" style="139" bestFit="1" customWidth="1"/>
    <col min="11010" max="11010" width="6.85546875" style="139" customWidth="1"/>
    <col min="11011" max="11011" width="6.7109375" style="139" customWidth="1"/>
    <col min="11012" max="11012" width="5.5703125" style="139" customWidth="1"/>
    <col min="11013" max="11013" width="14.140625" style="139" customWidth="1"/>
    <col min="11014" max="11014" width="18" style="139" bestFit="1" customWidth="1"/>
    <col min="11015" max="11015" width="18.28515625" style="139" customWidth="1"/>
    <col min="11016" max="11016" width="5.42578125" style="139" customWidth="1"/>
    <col min="11017" max="11017" width="7.140625" style="139" customWidth="1"/>
    <col min="11018" max="11018" width="9.42578125" style="139" customWidth="1"/>
    <col min="11019" max="11019" width="8.85546875" style="139" customWidth="1"/>
    <col min="11020" max="11020" width="21" style="139" customWidth="1"/>
    <col min="11021" max="11025" width="11.28515625" style="139" customWidth="1"/>
    <col min="11026" max="11264" width="9.140625" style="139"/>
    <col min="11265" max="11265" width="4" style="139" bestFit="1" customWidth="1"/>
    <col min="11266" max="11266" width="6.85546875" style="139" customWidth="1"/>
    <col min="11267" max="11267" width="6.7109375" style="139" customWidth="1"/>
    <col min="11268" max="11268" width="5.5703125" style="139" customWidth="1"/>
    <col min="11269" max="11269" width="14.140625" style="139" customWidth="1"/>
    <col min="11270" max="11270" width="18" style="139" bestFit="1" customWidth="1"/>
    <col min="11271" max="11271" width="18.28515625" style="139" customWidth="1"/>
    <col min="11272" max="11272" width="5.42578125" style="139" customWidth="1"/>
    <col min="11273" max="11273" width="7.140625" style="139" customWidth="1"/>
    <col min="11274" max="11274" width="9.42578125" style="139" customWidth="1"/>
    <col min="11275" max="11275" width="8.85546875" style="139" customWidth="1"/>
    <col min="11276" max="11276" width="21" style="139" customWidth="1"/>
    <col min="11277" max="11281" width="11.28515625" style="139" customWidth="1"/>
    <col min="11282" max="11520" width="9.140625" style="139"/>
    <col min="11521" max="11521" width="4" style="139" bestFit="1" customWidth="1"/>
    <col min="11522" max="11522" width="6.85546875" style="139" customWidth="1"/>
    <col min="11523" max="11523" width="6.7109375" style="139" customWidth="1"/>
    <col min="11524" max="11524" width="5.5703125" style="139" customWidth="1"/>
    <col min="11525" max="11525" width="14.140625" style="139" customWidth="1"/>
    <col min="11526" max="11526" width="18" style="139" bestFit="1" customWidth="1"/>
    <col min="11527" max="11527" width="18.28515625" style="139" customWidth="1"/>
    <col min="11528" max="11528" width="5.42578125" style="139" customWidth="1"/>
    <col min="11529" max="11529" width="7.140625" style="139" customWidth="1"/>
    <col min="11530" max="11530" width="9.42578125" style="139" customWidth="1"/>
    <col min="11531" max="11531" width="8.85546875" style="139" customWidth="1"/>
    <col min="11532" max="11532" width="21" style="139" customWidth="1"/>
    <col min="11533" max="11537" width="11.28515625" style="139" customWidth="1"/>
    <col min="11538" max="11776" width="9.140625" style="139"/>
    <col min="11777" max="11777" width="4" style="139" bestFit="1" customWidth="1"/>
    <col min="11778" max="11778" width="6.85546875" style="139" customWidth="1"/>
    <col min="11779" max="11779" width="6.7109375" style="139" customWidth="1"/>
    <col min="11780" max="11780" width="5.5703125" style="139" customWidth="1"/>
    <col min="11781" max="11781" width="14.140625" style="139" customWidth="1"/>
    <col min="11782" max="11782" width="18" style="139" bestFit="1" customWidth="1"/>
    <col min="11783" max="11783" width="18.28515625" style="139" customWidth="1"/>
    <col min="11784" max="11784" width="5.42578125" style="139" customWidth="1"/>
    <col min="11785" max="11785" width="7.140625" style="139" customWidth="1"/>
    <col min="11786" max="11786" width="9.42578125" style="139" customWidth="1"/>
    <col min="11787" max="11787" width="8.85546875" style="139" customWidth="1"/>
    <col min="11788" max="11788" width="21" style="139" customWidth="1"/>
    <col min="11789" max="11793" width="11.28515625" style="139" customWidth="1"/>
    <col min="11794" max="12032" width="9.140625" style="139"/>
    <col min="12033" max="12033" width="4" style="139" bestFit="1" customWidth="1"/>
    <col min="12034" max="12034" width="6.85546875" style="139" customWidth="1"/>
    <col min="12035" max="12035" width="6.7109375" style="139" customWidth="1"/>
    <col min="12036" max="12036" width="5.5703125" style="139" customWidth="1"/>
    <col min="12037" max="12037" width="14.140625" style="139" customWidth="1"/>
    <col min="12038" max="12038" width="18" style="139" bestFit="1" customWidth="1"/>
    <col min="12039" max="12039" width="18.28515625" style="139" customWidth="1"/>
    <col min="12040" max="12040" width="5.42578125" style="139" customWidth="1"/>
    <col min="12041" max="12041" width="7.140625" style="139" customWidth="1"/>
    <col min="12042" max="12042" width="9.42578125" style="139" customWidth="1"/>
    <col min="12043" max="12043" width="8.85546875" style="139" customWidth="1"/>
    <col min="12044" max="12044" width="21" style="139" customWidth="1"/>
    <col min="12045" max="12049" width="11.28515625" style="139" customWidth="1"/>
    <col min="12050" max="12288" width="9.140625" style="139"/>
    <col min="12289" max="12289" width="4" style="139" bestFit="1" customWidth="1"/>
    <col min="12290" max="12290" width="6.85546875" style="139" customWidth="1"/>
    <col min="12291" max="12291" width="6.7109375" style="139" customWidth="1"/>
    <col min="12292" max="12292" width="5.5703125" style="139" customWidth="1"/>
    <col min="12293" max="12293" width="14.140625" style="139" customWidth="1"/>
    <col min="12294" max="12294" width="18" style="139" bestFit="1" customWidth="1"/>
    <col min="12295" max="12295" width="18.28515625" style="139" customWidth="1"/>
    <col min="12296" max="12296" width="5.42578125" style="139" customWidth="1"/>
    <col min="12297" max="12297" width="7.140625" style="139" customWidth="1"/>
    <col min="12298" max="12298" width="9.42578125" style="139" customWidth="1"/>
    <col min="12299" max="12299" width="8.85546875" style="139" customWidth="1"/>
    <col min="12300" max="12300" width="21" style="139" customWidth="1"/>
    <col min="12301" max="12305" width="11.28515625" style="139" customWidth="1"/>
    <col min="12306" max="12544" width="9.140625" style="139"/>
    <col min="12545" max="12545" width="4" style="139" bestFit="1" customWidth="1"/>
    <col min="12546" max="12546" width="6.85546875" style="139" customWidth="1"/>
    <col min="12547" max="12547" width="6.7109375" style="139" customWidth="1"/>
    <col min="12548" max="12548" width="5.5703125" style="139" customWidth="1"/>
    <col min="12549" max="12549" width="14.140625" style="139" customWidth="1"/>
    <col min="12550" max="12550" width="18" style="139" bestFit="1" customWidth="1"/>
    <col min="12551" max="12551" width="18.28515625" style="139" customWidth="1"/>
    <col min="12552" max="12552" width="5.42578125" style="139" customWidth="1"/>
    <col min="12553" max="12553" width="7.140625" style="139" customWidth="1"/>
    <col min="12554" max="12554" width="9.42578125" style="139" customWidth="1"/>
    <col min="12555" max="12555" width="8.85546875" style="139" customWidth="1"/>
    <col min="12556" max="12556" width="21" style="139" customWidth="1"/>
    <col min="12557" max="12561" width="11.28515625" style="139" customWidth="1"/>
    <col min="12562" max="12800" width="9.140625" style="139"/>
    <col min="12801" max="12801" width="4" style="139" bestFit="1" customWidth="1"/>
    <col min="12802" max="12802" width="6.85546875" style="139" customWidth="1"/>
    <col min="12803" max="12803" width="6.7109375" style="139" customWidth="1"/>
    <col min="12804" max="12804" width="5.5703125" style="139" customWidth="1"/>
    <col min="12805" max="12805" width="14.140625" style="139" customWidth="1"/>
    <col min="12806" max="12806" width="18" style="139" bestFit="1" customWidth="1"/>
    <col min="12807" max="12807" width="18.28515625" style="139" customWidth="1"/>
    <col min="12808" max="12808" width="5.42578125" style="139" customWidth="1"/>
    <col min="12809" max="12809" width="7.140625" style="139" customWidth="1"/>
    <col min="12810" max="12810" width="9.42578125" style="139" customWidth="1"/>
    <col min="12811" max="12811" width="8.85546875" style="139" customWidth="1"/>
    <col min="12812" max="12812" width="21" style="139" customWidth="1"/>
    <col min="12813" max="12817" width="11.28515625" style="139" customWidth="1"/>
    <col min="12818" max="13056" width="9.140625" style="139"/>
    <col min="13057" max="13057" width="4" style="139" bestFit="1" customWidth="1"/>
    <col min="13058" max="13058" width="6.85546875" style="139" customWidth="1"/>
    <col min="13059" max="13059" width="6.7109375" style="139" customWidth="1"/>
    <col min="13060" max="13060" width="5.5703125" style="139" customWidth="1"/>
    <col min="13061" max="13061" width="14.140625" style="139" customWidth="1"/>
    <col min="13062" max="13062" width="18" style="139" bestFit="1" customWidth="1"/>
    <col min="13063" max="13063" width="18.28515625" style="139" customWidth="1"/>
    <col min="13064" max="13064" width="5.42578125" style="139" customWidth="1"/>
    <col min="13065" max="13065" width="7.140625" style="139" customWidth="1"/>
    <col min="13066" max="13066" width="9.42578125" style="139" customWidth="1"/>
    <col min="13067" max="13067" width="8.85546875" style="139" customWidth="1"/>
    <col min="13068" max="13068" width="21" style="139" customWidth="1"/>
    <col min="13069" max="13073" width="11.28515625" style="139" customWidth="1"/>
    <col min="13074" max="13312" width="9.140625" style="139"/>
    <col min="13313" max="13313" width="4" style="139" bestFit="1" customWidth="1"/>
    <col min="13314" max="13314" width="6.85546875" style="139" customWidth="1"/>
    <col min="13315" max="13315" width="6.7109375" style="139" customWidth="1"/>
    <col min="13316" max="13316" width="5.5703125" style="139" customWidth="1"/>
    <col min="13317" max="13317" width="14.140625" style="139" customWidth="1"/>
    <col min="13318" max="13318" width="18" style="139" bestFit="1" customWidth="1"/>
    <col min="13319" max="13319" width="18.28515625" style="139" customWidth="1"/>
    <col min="13320" max="13320" width="5.42578125" style="139" customWidth="1"/>
    <col min="13321" max="13321" width="7.140625" style="139" customWidth="1"/>
    <col min="13322" max="13322" width="9.42578125" style="139" customWidth="1"/>
    <col min="13323" max="13323" width="8.85546875" style="139" customWidth="1"/>
    <col min="13324" max="13324" width="21" style="139" customWidth="1"/>
    <col min="13325" max="13329" width="11.28515625" style="139" customWidth="1"/>
    <col min="13330" max="13568" width="9.140625" style="139"/>
    <col min="13569" max="13569" width="4" style="139" bestFit="1" customWidth="1"/>
    <col min="13570" max="13570" width="6.85546875" style="139" customWidth="1"/>
    <col min="13571" max="13571" width="6.7109375" style="139" customWidth="1"/>
    <col min="13572" max="13572" width="5.5703125" style="139" customWidth="1"/>
    <col min="13573" max="13573" width="14.140625" style="139" customWidth="1"/>
    <col min="13574" max="13574" width="18" style="139" bestFit="1" customWidth="1"/>
    <col min="13575" max="13575" width="18.28515625" style="139" customWidth="1"/>
    <col min="13576" max="13576" width="5.42578125" style="139" customWidth="1"/>
    <col min="13577" max="13577" width="7.140625" style="139" customWidth="1"/>
    <col min="13578" max="13578" width="9.42578125" style="139" customWidth="1"/>
    <col min="13579" max="13579" width="8.85546875" style="139" customWidth="1"/>
    <col min="13580" max="13580" width="21" style="139" customWidth="1"/>
    <col min="13581" max="13585" width="11.28515625" style="139" customWidth="1"/>
    <col min="13586" max="13824" width="9.140625" style="139"/>
    <col min="13825" max="13825" width="4" style="139" bestFit="1" customWidth="1"/>
    <col min="13826" max="13826" width="6.85546875" style="139" customWidth="1"/>
    <col min="13827" max="13827" width="6.7109375" style="139" customWidth="1"/>
    <col min="13828" max="13828" width="5.5703125" style="139" customWidth="1"/>
    <col min="13829" max="13829" width="14.140625" style="139" customWidth="1"/>
    <col min="13830" max="13830" width="18" style="139" bestFit="1" customWidth="1"/>
    <col min="13831" max="13831" width="18.28515625" style="139" customWidth="1"/>
    <col min="13832" max="13832" width="5.42578125" style="139" customWidth="1"/>
    <col min="13833" max="13833" width="7.140625" style="139" customWidth="1"/>
    <col min="13834" max="13834" width="9.42578125" style="139" customWidth="1"/>
    <col min="13835" max="13835" width="8.85546875" style="139" customWidth="1"/>
    <col min="13836" max="13836" width="21" style="139" customWidth="1"/>
    <col min="13837" max="13841" width="11.28515625" style="139" customWidth="1"/>
    <col min="13842" max="14080" width="9.140625" style="139"/>
    <col min="14081" max="14081" width="4" style="139" bestFit="1" customWidth="1"/>
    <col min="14082" max="14082" width="6.85546875" style="139" customWidth="1"/>
    <col min="14083" max="14083" width="6.7109375" style="139" customWidth="1"/>
    <col min="14084" max="14084" width="5.5703125" style="139" customWidth="1"/>
    <col min="14085" max="14085" width="14.140625" style="139" customWidth="1"/>
    <col min="14086" max="14086" width="18" style="139" bestFit="1" customWidth="1"/>
    <col min="14087" max="14087" width="18.28515625" style="139" customWidth="1"/>
    <col min="14088" max="14088" width="5.42578125" style="139" customWidth="1"/>
    <col min="14089" max="14089" width="7.140625" style="139" customWidth="1"/>
    <col min="14090" max="14090" width="9.42578125" style="139" customWidth="1"/>
    <col min="14091" max="14091" width="8.85546875" style="139" customWidth="1"/>
    <col min="14092" max="14092" width="21" style="139" customWidth="1"/>
    <col min="14093" max="14097" width="11.28515625" style="139" customWidth="1"/>
    <col min="14098" max="14336" width="9.140625" style="139"/>
    <col min="14337" max="14337" width="4" style="139" bestFit="1" customWidth="1"/>
    <col min="14338" max="14338" width="6.85546875" style="139" customWidth="1"/>
    <col min="14339" max="14339" width="6.7109375" style="139" customWidth="1"/>
    <col min="14340" max="14340" width="5.5703125" style="139" customWidth="1"/>
    <col min="14341" max="14341" width="14.140625" style="139" customWidth="1"/>
    <col min="14342" max="14342" width="18" style="139" bestFit="1" customWidth="1"/>
    <col min="14343" max="14343" width="18.28515625" style="139" customWidth="1"/>
    <col min="14344" max="14344" width="5.42578125" style="139" customWidth="1"/>
    <col min="14345" max="14345" width="7.140625" style="139" customWidth="1"/>
    <col min="14346" max="14346" width="9.42578125" style="139" customWidth="1"/>
    <col min="14347" max="14347" width="8.85546875" style="139" customWidth="1"/>
    <col min="14348" max="14348" width="21" style="139" customWidth="1"/>
    <col min="14349" max="14353" width="11.28515625" style="139" customWidth="1"/>
    <col min="14354" max="14592" width="9.140625" style="139"/>
    <col min="14593" max="14593" width="4" style="139" bestFit="1" customWidth="1"/>
    <col min="14594" max="14594" width="6.85546875" style="139" customWidth="1"/>
    <col min="14595" max="14595" width="6.7109375" style="139" customWidth="1"/>
    <col min="14596" max="14596" width="5.5703125" style="139" customWidth="1"/>
    <col min="14597" max="14597" width="14.140625" style="139" customWidth="1"/>
    <col min="14598" max="14598" width="18" style="139" bestFit="1" customWidth="1"/>
    <col min="14599" max="14599" width="18.28515625" style="139" customWidth="1"/>
    <col min="14600" max="14600" width="5.42578125" style="139" customWidth="1"/>
    <col min="14601" max="14601" width="7.140625" style="139" customWidth="1"/>
    <col min="14602" max="14602" width="9.42578125" style="139" customWidth="1"/>
    <col min="14603" max="14603" width="8.85546875" style="139" customWidth="1"/>
    <col min="14604" max="14604" width="21" style="139" customWidth="1"/>
    <col min="14605" max="14609" width="11.28515625" style="139" customWidth="1"/>
    <col min="14610" max="14848" width="9.140625" style="139"/>
    <col min="14849" max="14849" width="4" style="139" bestFit="1" customWidth="1"/>
    <col min="14850" max="14850" width="6.85546875" style="139" customWidth="1"/>
    <col min="14851" max="14851" width="6.7109375" style="139" customWidth="1"/>
    <col min="14852" max="14852" width="5.5703125" style="139" customWidth="1"/>
    <col min="14853" max="14853" width="14.140625" style="139" customWidth="1"/>
    <col min="14854" max="14854" width="18" style="139" bestFit="1" customWidth="1"/>
    <col min="14855" max="14855" width="18.28515625" style="139" customWidth="1"/>
    <col min="14856" max="14856" width="5.42578125" style="139" customWidth="1"/>
    <col min="14857" max="14857" width="7.140625" style="139" customWidth="1"/>
    <col min="14858" max="14858" width="9.42578125" style="139" customWidth="1"/>
    <col min="14859" max="14859" width="8.85546875" style="139" customWidth="1"/>
    <col min="14860" max="14860" width="21" style="139" customWidth="1"/>
    <col min="14861" max="14865" width="11.28515625" style="139" customWidth="1"/>
    <col min="14866" max="15104" width="9.140625" style="139"/>
    <col min="15105" max="15105" width="4" style="139" bestFit="1" customWidth="1"/>
    <col min="15106" max="15106" width="6.85546875" style="139" customWidth="1"/>
    <col min="15107" max="15107" width="6.7109375" style="139" customWidth="1"/>
    <col min="15108" max="15108" width="5.5703125" style="139" customWidth="1"/>
    <col min="15109" max="15109" width="14.140625" style="139" customWidth="1"/>
    <col min="15110" max="15110" width="18" style="139" bestFit="1" customWidth="1"/>
    <col min="15111" max="15111" width="18.28515625" style="139" customWidth="1"/>
    <col min="15112" max="15112" width="5.42578125" style="139" customWidth="1"/>
    <col min="15113" max="15113" width="7.140625" style="139" customWidth="1"/>
    <col min="15114" max="15114" width="9.42578125" style="139" customWidth="1"/>
    <col min="15115" max="15115" width="8.85546875" style="139" customWidth="1"/>
    <col min="15116" max="15116" width="21" style="139" customWidth="1"/>
    <col min="15117" max="15121" width="11.28515625" style="139" customWidth="1"/>
    <col min="15122" max="15360" width="9.140625" style="139"/>
    <col min="15361" max="15361" width="4" style="139" bestFit="1" customWidth="1"/>
    <col min="15362" max="15362" width="6.85546875" style="139" customWidth="1"/>
    <col min="15363" max="15363" width="6.7109375" style="139" customWidth="1"/>
    <col min="15364" max="15364" width="5.5703125" style="139" customWidth="1"/>
    <col min="15365" max="15365" width="14.140625" style="139" customWidth="1"/>
    <col min="15366" max="15366" width="18" style="139" bestFit="1" customWidth="1"/>
    <col min="15367" max="15367" width="18.28515625" style="139" customWidth="1"/>
    <col min="15368" max="15368" width="5.42578125" style="139" customWidth="1"/>
    <col min="15369" max="15369" width="7.140625" style="139" customWidth="1"/>
    <col min="15370" max="15370" width="9.42578125" style="139" customWidth="1"/>
    <col min="15371" max="15371" width="8.85546875" style="139" customWidth="1"/>
    <col min="15372" max="15372" width="21" style="139" customWidth="1"/>
    <col min="15373" max="15377" width="11.28515625" style="139" customWidth="1"/>
    <col min="15378" max="15616" width="9.140625" style="139"/>
    <col min="15617" max="15617" width="4" style="139" bestFit="1" customWidth="1"/>
    <col min="15618" max="15618" width="6.85546875" style="139" customWidth="1"/>
    <col min="15619" max="15619" width="6.7109375" style="139" customWidth="1"/>
    <col min="15620" max="15620" width="5.5703125" style="139" customWidth="1"/>
    <col min="15621" max="15621" width="14.140625" style="139" customWidth="1"/>
    <col min="15622" max="15622" width="18" style="139" bestFit="1" customWidth="1"/>
    <col min="15623" max="15623" width="18.28515625" style="139" customWidth="1"/>
    <col min="15624" max="15624" width="5.42578125" style="139" customWidth="1"/>
    <col min="15625" max="15625" width="7.140625" style="139" customWidth="1"/>
    <col min="15626" max="15626" width="9.42578125" style="139" customWidth="1"/>
    <col min="15627" max="15627" width="8.85546875" style="139" customWidth="1"/>
    <col min="15628" max="15628" width="21" style="139" customWidth="1"/>
    <col min="15629" max="15633" width="11.28515625" style="139" customWidth="1"/>
    <col min="15634" max="15872" width="9.140625" style="139"/>
    <col min="15873" max="15873" width="4" style="139" bestFit="1" customWidth="1"/>
    <col min="15874" max="15874" width="6.85546875" style="139" customWidth="1"/>
    <col min="15875" max="15875" width="6.7109375" style="139" customWidth="1"/>
    <col min="15876" max="15876" width="5.5703125" style="139" customWidth="1"/>
    <col min="15877" max="15877" width="14.140625" style="139" customWidth="1"/>
    <col min="15878" max="15878" width="18" style="139" bestFit="1" customWidth="1"/>
    <col min="15879" max="15879" width="18.28515625" style="139" customWidth="1"/>
    <col min="15880" max="15880" width="5.42578125" style="139" customWidth="1"/>
    <col min="15881" max="15881" width="7.140625" style="139" customWidth="1"/>
    <col min="15882" max="15882" width="9.42578125" style="139" customWidth="1"/>
    <col min="15883" max="15883" width="8.85546875" style="139" customWidth="1"/>
    <col min="15884" max="15884" width="21" style="139" customWidth="1"/>
    <col min="15885" max="15889" width="11.28515625" style="139" customWidth="1"/>
    <col min="15890" max="16128" width="9.140625" style="139"/>
    <col min="16129" max="16129" width="4" style="139" bestFit="1" customWidth="1"/>
    <col min="16130" max="16130" width="6.85546875" style="139" customWidth="1"/>
    <col min="16131" max="16131" width="6.7109375" style="139" customWidth="1"/>
    <col min="16132" max="16132" width="5.5703125" style="139" customWidth="1"/>
    <col min="16133" max="16133" width="14.140625" style="139" customWidth="1"/>
    <col min="16134" max="16134" width="18" style="139" bestFit="1" customWidth="1"/>
    <col min="16135" max="16135" width="18.28515625" style="139" customWidth="1"/>
    <col min="16136" max="16136" width="5.42578125" style="139" customWidth="1"/>
    <col min="16137" max="16137" width="7.140625" style="139" customWidth="1"/>
    <col min="16138" max="16138" width="9.42578125" style="139" customWidth="1"/>
    <col min="16139" max="16139" width="8.85546875" style="139" customWidth="1"/>
    <col min="16140" max="16140" width="21" style="139" customWidth="1"/>
    <col min="16141" max="16145" width="11.28515625" style="139" customWidth="1"/>
    <col min="16146" max="16384" width="9.140625" style="139"/>
  </cols>
  <sheetData>
    <row r="1" spans="1:16" ht="13.5" customHeight="1" x14ac:dyDescent="0.25">
      <c r="A1" s="153" t="s">
        <v>57</v>
      </c>
      <c r="B1" s="24"/>
      <c r="C1" s="24"/>
      <c r="D1" s="24"/>
      <c r="E1" s="24"/>
      <c r="F1" s="24"/>
      <c r="G1" s="24"/>
      <c r="H1" s="24"/>
      <c r="I1" s="287"/>
      <c r="J1" s="143"/>
      <c r="K1" s="288" t="s">
        <v>273</v>
      </c>
    </row>
    <row r="2" spans="1:16" ht="13.5" customHeight="1" x14ac:dyDescent="0.25">
      <c r="A2" s="167" t="s">
        <v>225</v>
      </c>
      <c r="B2" s="24"/>
      <c r="C2" s="24"/>
      <c r="D2" s="24"/>
      <c r="E2" s="24"/>
      <c r="F2" s="24"/>
      <c r="G2" s="24"/>
      <c r="H2" s="24"/>
      <c r="I2" s="287"/>
      <c r="J2" s="143"/>
      <c r="K2" s="289" t="s">
        <v>247</v>
      </c>
      <c r="L2" s="144"/>
      <c r="M2" s="144"/>
      <c r="N2" s="144"/>
      <c r="O2" s="144"/>
      <c r="P2" s="144"/>
    </row>
    <row r="3" spans="1:16" ht="18" customHeight="1" thickBot="1" x14ac:dyDescent="0.3">
      <c r="A3" s="24"/>
      <c r="B3" s="24"/>
      <c r="C3" s="24"/>
      <c r="D3" s="24"/>
      <c r="E3" s="24"/>
      <c r="F3" s="24"/>
      <c r="G3" s="24"/>
      <c r="H3" s="24"/>
      <c r="I3" s="287"/>
      <c r="J3" s="142"/>
      <c r="K3" s="24"/>
    </row>
    <row r="4" spans="1:16" ht="22.5" customHeight="1" x14ac:dyDescent="0.25">
      <c r="A4" s="278" t="s">
        <v>58</v>
      </c>
      <c r="B4" s="290" t="s">
        <v>59</v>
      </c>
      <c r="C4" s="280" t="s">
        <v>60</v>
      </c>
      <c r="D4" s="280" t="s">
        <v>61</v>
      </c>
      <c r="E4" s="282" t="s">
        <v>62</v>
      </c>
      <c r="F4" s="280" t="s">
        <v>63</v>
      </c>
      <c r="G4" s="145" t="s">
        <v>64</v>
      </c>
      <c r="H4" s="146" t="s">
        <v>65</v>
      </c>
      <c r="I4" s="291" t="s">
        <v>271</v>
      </c>
      <c r="J4" s="276" t="s">
        <v>66</v>
      </c>
      <c r="K4" s="154" t="s">
        <v>67</v>
      </c>
    </row>
    <row r="5" spans="1:16" x14ac:dyDescent="0.25">
      <c r="A5" s="279"/>
      <c r="B5" s="292"/>
      <c r="C5" s="281"/>
      <c r="D5" s="281"/>
      <c r="E5" s="283"/>
      <c r="F5" s="281"/>
      <c r="G5" s="147" t="s">
        <v>68</v>
      </c>
      <c r="H5" s="148" t="s">
        <v>69</v>
      </c>
      <c r="I5" s="293"/>
      <c r="J5" s="277"/>
      <c r="K5" s="155" t="s">
        <v>70</v>
      </c>
    </row>
    <row r="6" spans="1:16" s="150" customFormat="1" ht="12" x14ac:dyDescent="0.2">
      <c r="A6" s="149">
        <v>1</v>
      </c>
      <c r="B6" s="294" t="s">
        <v>97</v>
      </c>
      <c r="C6" s="295" t="s">
        <v>262</v>
      </c>
      <c r="D6" s="294" t="s">
        <v>98</v>
      </c>
      <c r="E6" s="294" t="s">
        <v>90</v>
      </c>
      <c r="F6" s="294" t="s">
        <v>99</v>
      </c>
      <c r="G6" s="294">
        <v>1972</v>
      </c>
      <c r="H6" s="296">
        <v>3319</v>
      </c>
      <c r="I6" s="297">
        <v>58</v>
      </c>
      <c r="J6" s="296">
        <v>4350</v>
      </c>
      <c r="K6" s="298" t="s">
        <v>100</v>
      </c>
      <c r="L6" s="299"/>
    </row>
    <row r="7" spans="1:16" s="150" customFormat="1" ht="12" x14ac:dyDescent="0.2">
      <c r="A7" s="149">
        <v>2</v>
      </c>
      <c r="B7" s="300" t="s">
        <v>284</v>
      </c>
      <c r="C7" s="301" t="s">
        <v>263</v>
      </c>
      <c r="D7" s="301" t="s">
        <v>285</v>
      </c>
      <c r="E7" s="301" t="s">
        <v>286</v>
      </c>
      <c r="F7" s="301" t="s">
        <v>287</v>
      </c>
      <c r="G7" s="300">
        <v>2009</v>
      </c>
      <c r="H7" s="302">
        <v>1998</v>
      </c>
      <c r="I7" s="303">
        <v>104</v>
      </c>
      <c r="J7" s="301">
        <v>1987</v>
      </c>
      <c r="K7" s="301" t="s">
        <v>288</v>
      </c>
      <c r="L7" s="299"/>
    </row>
    <row r="8" spans="1:16" s="150" customFormat="1" ht="12" x14ac:dyDescent="0.2">
      <c r="A8" s="149">
        <v>3</v>
      </c>
      <c r="B8" s="304" t="s">
        <v>166</v>
      </c>
      <c r="C8" s="304" t="s">
        <v>258</v>
      </c>
      <c r="D8" s="304" t="s">
        <v>167</v>
      </c>
      <c r="E8" s="304" t="s">
        <v>304</v>
      </c>
      <c r="F8" s="304" t="s">
        <v>168</v>
      </c>
      <c r="G8" s="304">
        <v>2017</v>
      </c>
      <c r="H8" s="305" t="s">
        <v>305</v>
      </c>
      <c r="I8" s="306"/>
      <c r="J8" s="305">
        <v>750</v>
      </c>
      <c r="K8" s="307" t="s">
        <v>169</v>
      </c>
      <c r="L8" s="299"/>
    </row>
    <row r="9" spans="1:16" s="150" customFormat="1" ht="12" x14ac:dyDescent="0.2">
      <c r="A9" s="149">
        <v>4</v>
      </c>
      <c r="B9" s="294" t="s">
        <v>306</v>
      </c>
      <c r="C9" s="304" t="s">
        <v>258</v>
      </c>
      <c r="D9" s="304" t="s">
        <v>167</v>
      </c>
      <c r="E9" s="304" t="s">
        <v>304</v>
      </c>
      <c r="F9" s="294" t="s">
        <v>307</v>
      </c>
      <c r="G9" s="294">
        <v>2019</v>
      </c>
      <c r="H9" s="296" t="s">
        <v>305</v>
      </c>
      <c r="I9" s="297"/>
      <c r="J9" s="296">
        <v>750</v>
      </c>
      <c r="K9" s="298" t="s">
        <v>308</v>
      </c>
      <c r="L9" s="299"/>
    </row>
    <row r="10" spans="1:16" s="150" customFormat="1" ht="12" x14ac:dyDescent="0.2">
      <c r="A10" s="149">
        <v>5</v>
      </c>
      <c r="B10" s="308" t="s">
        <v>119</v>
      </c>
      <c r="C10" s="295" t="s">
        <v>263</v>
      </c>
      <c r="D10" s="308" t="s">
        <v>120</v>
      </c>
      <c r="E10" s="308" t="s">
        <v>71</v>
      </c>
      <c r="F10" s="308" t="s">
        <v>121</v>
      </c>
      <c r="G10" s="308">
        <v>2005</v>
      </c>
      <c r="H10" s="305">
        <v>2188</v>
      </c>
      <c r="I10" s="306">
        <v>66</v>
      </c>
      <c r="J10" s="305">
        <v>2800</v>
      </c>
      <c r="K10" s="309" t="s">
        <v>122</v>
      </c>
      <c r="L10" s="299"/>
    </row>
    <row r="11" spans="1:16" s="150" customFormat="1" ht="12" x14ac:dyDescent="0.2">
      <c r="A11" s="149">
        <v>6</v>
      </c>
      <c r="B11" s="304" t="s">
        <v>127</v>
      </c>
      <c r="C11" s="295" t="s">
        <v>263</v>
      </c>
      <c r="D11" s="304" t="s">
        <v>128</v>
      </c>
      <c r="E11" s="304" t="s">
        <v>71</v>
      </c>
      <c r="F11" s="304" t="s">
        <v>129</v>
      </c>
      <c r="G11" s="304">
        <v>2006</v>
      </c>
      <c r="H11" s="305">
        <v>1998</v>
      </c>
      <c r="I11" s="306">
        <v>62</v>
      </c>
      <c r="J11" s="305">
        <v>3000</v>
      </c>
      <c r="K11" s="307" t="s">
        <v>130</v>
      </c>
      <c r="L11" s="299"/>
    </row>
    <row r="12" spans="1:16" s="150" customFormat="1" ht="12" x14ac:dyDescent="0.2">
      <c r="A12" s="149">
        <v>7</v>
      </c>
      <c r="B12" s="304" t="s">
        <v>131</v>
      </c>
      <c r="C12" s="295" t="s">
        <v>263</v>
      </c>
      <c r="D12" s="304" t="s">
        <v>128</v>
      </c>
      <c r="E12" s="304" t="s">
        <v>71</v>
      </c>
      <c r="F12" s="304" t="s">
        <v>132</v>
      </c>
      <c r="G12" s="304">
        <v>2008</v>
      </c>
      <c r="H12" s="305">
        <v>2198</v>
      </c>
      <c r="I12" s="306">
        <v>63</v>
      </c>
      <c r="J12" s="305">
        <v>3000</v>
      </c>
      <c r="K12" s="307" t="s">
        <v>133</v>
      </c>
      <c r="L12" s="299"/>
    </row>
    <row r="13" spans="1:16" s="150" customFormat="1" ht="12" x14ac:dyDescent="0.2">
      <c r="A13" s="149">
        <v>8</v>
      </c>
      <c r="B13" s="294" t="s">
        <v>152</v>
      </c>
      <c r="C13" s="295" t="s">
        <v>263</v>
      </c>
      <c r="D13" s="294" t="s">
        <v>309</v>
      </c>
      <c r="E13" s="294" t="s">
        <v>71</v>
      </c>
      <c r="F13" s="294" t="s">
        <v>153</v>
      </c>
      <c r="G13" s="294">
        <v>2006</v>
      </c>
      <c r="H13" s="296">
        <v>2148</v>
      </c>
      <c r="I13" s="297">
        <v>80</v>
      </c>
      <c r="J13" s="296">
        <v>3500</v>
      </c>
      <c r="K13" s="298" t="s">
        <v>154</v>
      </c>
      <c r="L13" s="299"/>
    </row>
    <row r="14" spans="1:16" s="150" customFormat="1" ht="12" x14ac:dyDescent="0.2">
      <c r="A14" s="149">
        <v>9</v>
      </c>
      <c r="B14" s="294" t="s">
        <v>134</v>
      </c>
      <c r="C14" s="295" t="s">
        <v>264</v>
      </c>
      <c r="D14" s="294" t="s">
        <v>135</v>
      </c>
      <c r="E14" s="294" t="s">
        <v>136</v>
      </c>
      <c r="F14" s="294" t="s">
        <v>137</v>
      </c>
      <c r="G14" s="294">
        <v>2009</v>
      </c>
      <c r="H14" s="296">
        <v>2998</v>
      </c>
      <c r="I14" s="297">
        <v>107</v>
      </c>
      <c r="J14" s="296">
        <v>6300</v>
      </c>
      <c r="K14" s="298" t="s">
        <v>138</v>
      </c>
      <c r="L14" s="299"/>
    </row>
    <row r="15" spans="1:16" s="150" customFormat="1" ht="12" x14ac:dyDescent="0.2">
      <c r="A15" s="149">
        <v>10</v>
      </c>
      <c r="B15" s="294" t="s">
        <v>310</v>
      </c>
      <c r="C15" s="295" t="s">
        <v>264</v>
      </c>
      <c r="D15" s="304" t="s">
        <v>311</v>
      </c>
      <c r="E15" s="294" t="s">
        <v>136</v>
      </c>
      <c r="F15" s="294" t="s">
        <v>312</v>
      </c>
      <c r="G15" s="294">
        <v>2015</v>
      </c>
      <c r="H15" s="305">
        <v>2998</v>
      </c>
      <c r="I15" s="306">
        <v>107</v>
      </c>
      <c r="J15" s="305">
        <v>7000</v>
      </c>
      <c r="K15" s="307" t="s">
        <v>313</v>
      </c>
      <c r="L15" s="299"/>
    </row>
    <row r="16" spans="1:16" s="150" customFormat="1" ht="12" x14ac:dyDescent="0.2">
      <c r="A16" s="149">
        <v>11</v>
      </c>
      <c r="B16" s="294" t="s">
        <v>93</v>
      </c>
      <c r="C16" s="295" t="s">
        <v>259</v>
      </c>
      <c r="D16" s="304" t="s">
        <v>94</v>
      </c>
      <c r="E16" s="294" t="s">
        <v>71</v>
      </c>
      <c r="F16" s="294" t="s">
        <v>95</v>
      </c>
      <c r="G16" s="294">
        <v>2008</v>
      </c>
      <c r="H16" s="305">
        <v>1396</v>
      </c>
      <c r="I16" s="306">
        <v>77</v>
      </c>
      <c r="J16" s="305">
        <v>1820</v>
      </c>
      <c r="K16" s="294" t="s">
        <v>96</v>
      </c>
      <c r="L16" s="299"/>
    </row>
    <row r="17" spans="1:12" s="150" customFormat="1" ht="12" x14ac:dyDescent="0.2">
      <c r="A17" s="149">
        <v>12</v>
      </c>
      <c r="B17" s="294" t="s">
        <v>314</v>
      </c>
      <c r="C17" s="295" t="s">
        <v>260</v>
      </c>
      <c r="D17" s="304" t="s">
        <v>315</v>
      </c>
      <c r="E17" s="294" t="s">
        <v>71</v>
      </c>
      <c r="F17" s="294" t="s">
        <v>316</v>
      </c>
      <c r="G17" s="294">
        <v>2020</v>
      </c>
      <c r="H17" s="305">
        <v>1499</v>
      </c>
      <c r="I17" s="306">
        <v>96</v>
      </c>
      <c r="J17" s="305">
        <v>2255</v>
      </c>
      <c r="K17" s="294" t="s">
        <v>317</v>
      </c>
      <c r="L17" s="299"/>
    </row>
    <row r="18" spans="1:12" s="150" customFormat="1" ht="12" x14ac:dyDescent="0.2">
      <c r="A18" s="149">
        <v>13</v>
      </c>
      <c r="B18" s="294" t="s">
        <v>318</v>
      </c>
      <c r="C18" s="295"/>
      <c r="D18" s="304" t="s">
        <v>319</v>
      </c>
      <c r="E18" s="294" t="s">
        <v>71</v>
      </c>
      <c r="F18" s="294" t="s">
        <v>320</v>
      </c>
      <c r="G18" s="294">
        <v>2019</v>
      </c>
      <c r="H18" s="305" t="s">
        <v>321</v>
      </c>
      <c r="I18" s="306">
        <v>81.400000000000006</v>
      </c>
      <c r="J18" s="305">
        <v>1960</v>
      </c>
      <c r="K18" s="294" t="s">
        <v>322</v>
      </c>
      <c r="L18" s="310"/>
    </row>
    <row r="19" spans="1:12" s="150" customFormat="1" ht="12" x14ac:dyDescent="0.2">
      <c r="A19" s="149">
        <v>14</v>
      </c>
      <c r="B19" s="294" t="s">
        <v>265</v>
      </c>
      <c r="C19" s="295" t="s">
        <v>263</v>
      </c>
      <c r="D19" s="294" t="s">
        <v>266</v>
      </c>
      <c r="E19" s="294" t="s">
        <v>71</v>
      </c>
      <c r="F19" s="294" t="s">
        <v>267</v>
      </c>
      <c r="G19" s="294">
        <v>2017</v>
      </c>
      <c r="H19" s="296">
        <v>1968</v>
      </c>
      <c r="I19" s="297">
        <v>140</v>
      </c>
      <c r="J19" s="296">
        <v>2285</v>
      </c>
      <c r="K19" s="294" t="s">
        <v>268</v>
      </c>
      <c r="L19" s="299"/>
    </row>
    <row r="20" spans="1:12" s="150" customFormat="1" ht="12" x14ac:dyDescent="0.2">
      <c r="A20" s="149">
        <v>15</v>
      </c>
      <c r="B20" s="294" t="s">
        <v>145</v>
      </c>
      <c r="C20" s="295" t="s">
        <v>263</v>
      </c>
      <c r="D20" s="294" t="s">
        <v>146</v>
      </c>
      <c r="E20" s="294" t="s">
        <v>71</v>
      </c>
      <c r="F20" s="294" t="s">
        <v>147</v>
      </c>
      <c r="G20" s="294">
        <v>2016</v>
      </c>
      <c r="H20" s="296">
        <v>2287</v>
      </c>
      <c r="I20" s="297">
        <v>110</v>
      </c>
      <c r="J20" s="296">
        <v>3000</v>
      </c>
      <c r="K20" s="298" t="s">
        <v>148</v>
      </c>
      <c r="L20" s="299"/>
    </row>
    <row r="21" spans="1:12" s="150" customFormat="1" ht="12" x14ac:dyDescent="0.2">
      <c r="A21" s="149">
        <v>16</v>
      </c>
      <c r="B21" s="294" t="s">
        <v>149</v>
      </c>
      <c r="C21" s="295" t="s">
        <v>257</v>
      </c>
      <c r="D21" s="294" t="s">
        <v>323</v>
      </c>
      <c r="E21" s="294" t="s">
        <v>71</v>
      </c>
      <c r="F21" s="294" t="s">
        <v>150</v>
      </c>
      <c r="G21" s="294">
        <v>2015</v>
      </c>
      <c r="H21" s="296">
        <v>2967</v>
      </c>
      <c r="I21" s="297">
        <v>190</v>
      </c>
      <c r="J21" s="296">
        <v>2585</v>
      </c>
      <c r="K21" s="298" t="s">
        <v>151</v>
      </c>
      <c r="L21" s="299"/>
    </row>
    <row r="22" spans="1:12" s="150" customFormat="1" ht="12" x14ac:dyDescent="0.2">
      <c r="A22" s="149">
        <v>17</v>
      </c>
      <c r="B22" s="304" t="s">
        <v>116</v>
      </c>
      <c r="C22" s="295" t="s">
        <v>260</v>
      </c>
      <c r="D22" s="294" t="s">
        <v>94</v>
      </c>
      <c r="E22" s="294" t="s">
        <v>71</v>
      </c>
      <c r="F22" s="304" t="s">
        <v>117</v>
      </c>
      <c r="G22" s="304">
        <v>2012</v>
      </c>
      <c r="H22" s="305">
        <v>1582</v>
      </c>
      <c r="I22" s="306">
        <v>81</v>
      </c>
      <c r="J22" s="305">
        <v>1920</v>
      </c>
      <c r="K22" s="307" t="s">
        <v>118</v>
      </c>
      <c r="L22" s="299"/>
    </row>
    <row r="23" spans="1:12" s="150" customFormat="1" ht="12" x14ac:dyDescent="0.2">
      <c r="A23" s="149">
        <v>18</v>
      </c>
      <c r="B23" s="294" t="s">
        <v>110</v>
      </c>
      <c r="C23" s="295" t="s">
        <v>260</v>
      </c>
      <c r="D23" s="294" t="s">
        <v>94</v>
      </c>
      <c r="E23" s="294" t="s">
        <v>71</v>
      </c>
      <c r="F23" s="294" t="s">
        <v>111</v>
      </c>
      <c r="G23" s="294">
        <v>2012</v>
      </c>
      <c r="H23" s="296">
        <v>1591</v>
      </c>
      <c r="I23" s="297">
        <v>99</v>
      </c>
      <c r="J23" s="296">
        <v>1840</v>
      </c>
      <c r="K23" s="298" t="s">
        <v>112</v>
      </c>
      <c r="L23" s="299"/>
    </row>
    <row r="24" spans="1:12" s="150" customFormat="1" ht="12" x14ac:dyDescent="0.2">
      <c r="A24" s="149">
        <v>19</v>
      </c>
      <c r="B24" s="294" t="s">
        <v>113</v>
      </c>
      <c r="C24" s="295" t="s">
        <v>259</v>
      </c>
      <c r="D24" s="294" t="s">
        <v>94</v>
      </c>
      <c r="E24" s="294" t="s">
        <v>71</v>
      </c>
      <c r="F24" s="294" t="s">
        <v>114</v>
      </c>
      <c r="G24" s="294">
        <v>2012</v>
      </c>
      <c r="H24" s="296">
        <v>1396</v>
      </c>
      <c r="I24" s="297">
        <v>73</v>
      </c>
      <c r="J24" s="296">
        <v>1820</v>
      </c>
      <c r="K24" s="298" t="s">
        <v>115</v>
      </c>
      <c r="L24" s="299"/>
    </row>
    <row r="25" spans="1:12" s="150" customFormat="1" ht="12" x14ac:dyDescent="0.2">
      <c r="A25" s="149">
        <v>20</v>
      </c>
      <c r="B25" s="294" t="s">
        <v>78</v>
      </c>
      <c r="C25" s="295" t="s">
        <v>260</v>
      </c>
      <c r="D25" s="294" t="s">
        <v>76</v>
      </c>
      <c r="E25" s="294" t="s">
        <v>71</v>
      </c>
      <c r="F25" s="294" t="s">
        <v>79</v>
      </c>
      <c r="G25" s="294">
        <v>2009</v>
      </c>
      <c r="H25" s="296">
        <v>1582</v>
      </c>
      <c r="I25" s="297">
        <v>66</v>
      </c>
      <c r="J25" s="296">
        <v>1920</v>
      </c>
      <c r="K25" s="298" t="s">
        <v>80</v>
      </c>
      <c r="L25" s="299"/>
    </row>
    <row r="26" spans="1:12" s="150" customFormat="1" ht="12" x14ac:dyDescent="0.2">
      <c r="A26" s="149">
        <v>21</v>
      </c>
      <c r="B26" s="294" t="s">
        <v>81</v>
      </c>
      <c r="C26" s="295" t="s">
        <v>260</v>
      </c>
      <c r="D26" s="294" t="s">
        <v>76</v>
      </c>
      <c r="E26" s="294" t="s">
        <v>71</v>
      </c>
      <c r="F26" s="294" t="s">
        <v>82</v>
      </c>
      <c r="G26" s="294">
        <v>2009</v>
      </c>
      <c r="H26" s="296">
        <v>1582</v>
      </c>
      <c r="I26" s="297">
        <v>66</v>
      </c>
      <c r="J26" s="296">
        <v>1920</v>
      </c>
      <c r="K26" s="298" t="s">
        <v>83</v>
      </c>
      <c r="L26" s="299"/>
    </row>
    <row r="27" spans="1:12" s="150" customFormat="1" ht="12" x14ac:dyDescent="0.2">
      <c r="A27" s="149">
        <v>22</v>
      </c>
      <c r="B27" s="300" t="s">
        <v>75</v>
      </c>
      <c r="C27" s="301" t="s">
        <v>259</v>
      </c>
      <c r="D27" s="301" t="s">
        <v>292</v>
      </c>
      <c r="E27" s="301" t="s">
        <v>71</v>
      </c>
      <c r="F27" s="301" t="s">
        <v>293</v>
      </c>
      <c r="G27" s="300">
        <v>2008</v>
      </c>
      <c r="H27" s="302">
        <v>1396</v>
      </c>
      <c r="I27" s="303">
        <v>77</v>
      </c>
      <c r="J27" s="301">
        <v>1820</v>
      </c>
      <c r="K27" s="301" t="s">
        <v>77</v>
      </c>
      <c r="L27" s="299"/>
    </row>
    <row r="28" spans="1:12" s="150" customFormat="1" ht="12" x14ac:dyDescent="0.2">
      <c r="A28" s="149">
        <v>23</v>
      </c>
      <c r="B28" s="294" t="s">
        <v>160</v>
      </c>
      <c r="C28" s="295" t="s">
        <v>260</v>
      </c>
      <c r="D28" s="294" t="s">
        <v>85</v>
      </c>
      <c r="E28" s="294" t="s">
        <v>270</v>
      </c>
      <c r="F28" s="294" t="s">
        <v>161</v>
      </c>
      <c r="G28" s="294">
        <v>2017</v>
      </c>
      <c r="H28" s="296">
        <v>1560</v>
      </c>
      <c r="I28" s="297">
        <v>73</v>
      </c>
      <c r="J28" s="296">
        <v>2185</v>
      </c>
      <c r="K28" s="298" t="s">
        <v>162</v>
      </c>
      <c r="L28" s="299"/>
    </row>
    <row r="29" spans="1:12" s="150" customFormat="1" ht="12" x14ac:dyDescent="0.2">
      <c r="A29" s="149">
        <v>24</v>
      </c>
      <c r="B29" s="294" t="s">
        <v>163</v>
      </c>
      <c r="C29" s="295" t="s">
        <v>260</v>
      </c>
      <c r="D29" s="294" t="s">
        <v>85</v>
      </c>
      <c r="E29" s="294" t="s">
        <v>270</v>
      </c>
      <c r="F29" s="294" t="s">
        <v>164</v>
      </c>
      <c r="G29" s="294">
        <v>2017</v>
      </c>
      <c r="H29" s="296">
        <v>1560</v>
      </c>
      <c r="I29" s="297">
        <v>73</v>
      </c>
      <c r="J29" s="296">
        <v>2185</v>
      </c>
      <c r="K29" s="298" t="s">
        <v>165</v>
      </c>
      <c r="L29" s="299"/>
    </row>
    <row r="30" spans="1:12" s="150" customFormat="1" ht="12" x14ac:dyDescent="0.2">
      <c r="A30" s="149">
        <v>25</v>
      </c>
      <c r="B30" s="311" t="s">
        <v>277</v>
      </c>
      <c r="C30" s="312" t="s">
        <v>263</v>
      </c>
      <c r="D30" s="312" t="s">
        <v>269</v>
      </c>
      <c r="E30" s="312" t="s">
        <v>270</v>
      </c>
      <c r="F30" s="313" t="s">
        <v>278</v>
      </c>
      <c r="G30" s="312">
        <v>2017</v>
      </c>
      <c r="H30" s="294">
        <v>1997</v>
      </c>
      <c r="I30" s="314">
        <v>96</v>
      </c>
      <c r="J30" s="312">
        <v>3300</v>
      </c>
      <c r="K30" s="312" t="s">
        <v>289</v>
      </c>
      <c r="L30" s="299"/>
    </row>
    <row r="31" spans="1:12" s="150" customFormat="1" ht="12" x14ac:dyDescent="0.2">
      <c r="A31" s="149">
        <v>26</v>
      </c>
      <c r="B31" s="294" t="s">
        <v>324</v>
      </c>
      <c r="C31" s="295" t="s">
        <v>260</v>
      </c>
      <c r="D31" s="299" t="s">
        <v>325</v>
      </c>
      <c r="E31" s="294" t="s">
        <v>270</v>
      </c>
      <c r="F31" s="294" t="s">
        <v>326</v>
      </c>
      <c r="G31" s="294">
        <v>2019</v>
      </c>
      <c r="H31" s="296">
        <v>1499</v>
      </c>
      <c r="I31" s="297">
        <v>75</v>
      </c>
      <c r="J31" s="296">
        <v>2375</v>
      </c>
      <c r="K31" s="298" t="s">
        <v>327</v>
      </c>
      <c r="L31" s="299"/>
    </row>
    <row r="32" spans="1:12" s="150" customFormat="1" ht="12" x14ac:dyDescent="0.2">
      <c r="A32" s="149">
        <v>27</v>
      </c>
      <c r="B32" s="294" t="s">
        <v>328</v>
      </c>
      <c r="C32" s="295" t="s">
        <v>260</v>
      </c>
      <c r="D32" s="315" t="s">
        <v>325</v>
      </c>
      <c r="E32" s="294" t="s">
        <v>270</v>
      </c>
      <c r="F32" s="294" t="s">
        <v>329</v>
      </c>
      <c r="G32" s="294">
        <v>2019</v>
      </c>
      <c r="H32" s="296">
        <v>1499</v>
      </c>
      <c r="I32" s="297">
        <v>75</v>
      </c>
      <c r="J32" s="296">
        <v>2375</v>
      </c>
      <c r="K32" s="298" t="s">
        <v>330</v>
      </c>
      <c r="L32" s="299"/>
    </row>
    <row r="33" spans="1:12" s="150" customFormat="1" ht="12" x14ac:dyDescent="0.2">
      <c r="A33" s="149">
        <v>28</v>
      </c>
      <c r="B33" s="294" t="s">
        <v>72</v>
      </c>
      <c r="C33" s="295" t="s">
        <v>258</v>
      </c>
      <c r="D33" s="299" t="s">
        <v>331</v>
      </c>
      <c r="E33" s="294" t="s">
        <v>304</v>
      </c>
      <c r="F33" s="294" t="s">
        <v>73</v>
      </c>
      <c r="G33" s="294">
        <v>2008</v>
      </c>
      <c r="H33" s="296" t="s">
        <v>305</v>
      </c>
      <c r="I33" s="297"/>
      <c r="J33" s="296">
        <v>750</v>
      </c>
      <c r="K33" s="298" t="s">
        <v>74</v>
      </c>
      <c r="L33" s="299"/>
    </row>
    <row r="34" spans="1:12" s="150" customFormat="1" ht="12" x14ac:dyDescent="0.2">
      <c r="A34" s="316">
        <v>29</v>
      </c>
      <c r="B34" s="294" t="s">
        <v>84</v>
      </c>
      <c r="C34" s="295" t="s">
        <v>261</v>
      </c>
      <c r="D34" s="294" t="s">
        <v>85</v>
      </c>
      <c r="E34" s="294" t="s">
        <v>71</v>
      </c>
      <c r="F34" s="294" t="s">
        <v>86</v>
      </c>
      <c r="G34" s="294">
        <v>2003</v>
      </c>
      <c r="H34" s="317">
        <v>1868</v>
      </c>
      <c r="I34" s="318">
        <v>51</v>
      </c>
      <c r="J34" s="296">
        <v>1890</v>
      </c>
      <c r="K34" s="298" t="s">
        <v>87</v>
      </c>
      <c r="L34" s="299"/>
    </row>
    <row r="35" spans="1:12" s="150" customFormat="1" ht="12" x14ac:dyDescent="0.2">
      <c r="A35" s="316">
        <v>30</v>
      </c>
      <c r="B35" s="294" t="s">
        <v>88</v>
      </c>
      <c r="C35" s="295" t="s">
        <v>262</v>
      </c>
      <c r="D35" s="294" t="s">
        <v>89</v>
      </c>
      <c r="E35" s="294" t="s">
        <v>90</v>
      </c>
      <c r="F35" s="294" t="s">
        <v>91</v>
      </c>
      <c r="G35" s="294">
        <v>2006</v>
      </c>
      <c r="H35" s="317">
        <v>2953</v>
      </c>
      <c r="I35" s="318">
        <v>115</v>
      </c>
      <c r="J35" s="296">
        <v>6500</v>
      </c>
      <c r="K35" s="298" t="s">
        <v>92</v>
      </c>
      <c r="L35" s="299"/>
    </row>
    <row r="36" spans="1:12" s="150" customFormat="1" ht="12" x14ac:dyDescent="0.2">
      <c r="A36" s="316">
        <v>31</v>
      </c>
      <c r="B36" s="294" t="s">
        <v>103</v>
      </c>
      <c r="C36" s="295" t="s">
        <v>260</v>
      </c>
      <c r="D36" s="294" t="s">
        <v>85</v>
      </c>
      <c r="E36" s="294" t="s">
        <v>270</v>
      </c>
      <c r="F36" s="319" t="s">
        <v>104</v>
      </c>
      <c r="G36" s="319">
        <v>2008</v>
      </c>
      <c r="H36" s="296">
        <v>1560</v>
      </c>
      <c r="I36" s="320">
        <v>55.2</v>
      </c>
      <c r="J36" s="321">
        <v>2185</v>
      </c>
      <c r="K36" s="319" t="s">
        <v>332</v>
      </c>
      <c r="L36" s="299"/>
    </row>
    <row r="37" spans="1:12" s="150" customFormat="1" ht="12" x14ac:dyDescent="0.2">
      <c r="A37" s="316">
        <v>32</v>
      </c>
      <c r="B37" s="294" t="s">
        <v>101</v>
      </c>
      <c r="C37" s="295" t="s">
        <v>263</v>
      </c>
      <c r="D37" s="294" t="s">
        <v>102</v>
      </c>
      <c r="E37" s="294" t="s">
        <v>71</v>
      </c>
      <c r="F37" s="319" t="s">
        <v>333</v>
      </c>
      <c r="G37" s="319">
        <v>2004</v>
      </c>
      <c r="H37" s="296">
        <v>1997</v>
      </c>
      <c r="I37" s="320">
        <v>100</v>
      </c>
      <c r="J37" s="321">
        <v>1985</v>
      </c>
      <c r="K37" s="319" t="s">
        <v>334</v>
      </c>
      <c r="L37" s="299"/>
    </row>
    <row r="38" spans="1:12" s="150" customFormat="1" ht="12" x14ac:dyDescent="0.2">
      <c r="A38" s="316">
        <v>33</v>
      </c>
      <c r="B38" s="294" t="s">
        <v>108</v>
      </c>
      <c r="C38" s="295" t="s">
        <v>259</v>
      </c>
      <c r="D38" s="294" t="s">
        <v>94</v>
      </c>
      <c r="E38" s="294" t="s">
        <v>71</v>
      </c>
      <c r="F38" s="319" t="s">
        <v>109</v>
      </c>
      <c r="G38" s="319">
        <v>2008</v>
      </c>
      <c r="H38" s="296">
        <v>1396</v>
      </c>
      <c r="I38" s="320">
        <v>77.2</v>
      </c>
      <c r="J38" s="321">
        <v>1710</v>
      </c>
      <c r="K38" s="319" t="s">
        <v>335</v>
      </c>
      <c r="L38" s="299"/>
    </row>
    <row r="39" spans="1:12" s="150" customFormat="1" ht="12" x14ac:dyDescent="0.2">
      <c r="A39" s="316">
        <v>34</v>
      </c>
      <c r="B39" s="294" t="s">
        <v>105</v>
      </c>
      <c r="C39" s="295" t="s">
        <v>260</v>
      </c>
      <c r="D39" s="294" t="s">
        <v>94</v>
      </c>
      <c r="E39" s="294" t="s">
        <v>71</v>
      </c>
      <c r="F39" s="319" t="s">
        <v>106</v>
      </c>
      <c r="G39" s="319">
        <v>2008</v>
      </c>
      <c r="H39" s="296">
        <v>1582</v>
      </c>
      <c r="I39" s="320">
        <v>84.6</v>
      </c>
      <c r="J39" s="321">
        <v>1820</v>
      </c>
      <c r="K39" s="319" t="s">
        <v>107</v>
      </c>
      <c r="L39" s="299"/>
    </row>
    <row r="40" spans="1:12" s="150" customFormat="1" ht="12" x14ac:dyDescent="0.2">
      <c r="A40" s="316">
        <v>35</v>
      </c>
      <c r="B40" s="294" t="s">
        <v>123</v>
      </c>
      <c r="C40" s="295" t="s">
        <v>263</v>
      </c>
      <c r="D40" s="294" t="s">
        <v>124</v>
      </c>
      <c r="E40" s="294" t="s">
        <v>71</v>
      </c>
      <c r="F40" s="319" t="s">
        <v>125</v>
      </c>
      <c r="G40" s="319">
        <v>2014</v>
      </c>
      <c r="H40" s="296">
        <v>1998</v>
      </c>
      <c r="I40" s="320">
        <v>122</v>
      </c>
      <c r="J40" s="321">
        <v>1980</v>
      </c>
      <c r="K40" s="319" t="s">
        <v>126</v>
      </c>
      <c r="L40" s="322"/>
    </row>
    <row r="41" spans="1:12" s="150" customFormat="1" ht="12" x14ac:dyDescent="0.2">
      <c r="A41" s="316">
        <v>36</v>
      </c>
      <c r="B41" s="294" t="s">
        <v>139</v>
      </c>
      <c r="C41" s="295" t="s">
        <v>259</v>
      </c>
      <c r="D41" s="294" t="s">
        <v>94</v>
      </c>
      <c r="E41" s="294" t="s">
        <v>71</v>
      </c>
      <c r="F41" s="319" t="s">
        <v>140</v>
      </c>
      <c r="G41" s="319">
        <v>2015</v>
      </c>
      <c r="H41" s="296">
        <v>1396</v>
      </c>
      <c r="I41" s="320">
        <v>73.2</v>
      </c>
      <c r="J41" s="321">
        <v>1820</v>
      </c>
      <c r="K41" s="319" t="s">
        <v>141</v>
      </c>
      <c r="L41" s="299"/>
    </row>
    <row r="42" spans="1:12" s="150" customFormat="1" ht="12" x14ac:dyDescent="0.2">
      <c r="A42" s="316">
        <v>37</v>
      </c>
      <c r="B42" s="294" t="s">
        <v>142</v>
      </c>
      <c r="C42" s="295" t="s">
        <v>259</v>
      </c>
      <c r="D42" s="294" t="s">
        <v>94</v>
      </c>
      <c r="E42" s="294" t="s">
        <v>71</v>
      </c>
      <c r="F42" s="319" t="s">
        <v>143</v>
      </c>
      <c r="G42" s="319">
        <v>2015</v>
      </c>
      <c r="H42" s="296">
        <v>1396</v>
      </c>
      <c r="I42" s="320">
        <v>73.2</v>
      </c>
      <c r="J42" s="321">
        <v>1820</v>
      </c>
      <c r="K42" s="319" t="s">
        <v>144</v>
      </c>
      <c r="L42" s="299"/>
    </row>
    <row r="43" spans="1:12" s="150" customFormat="1" ht="12" x14ac:dyDescent="0.2">
      <c r="A43" s="316">
        <v>38</v>
      </c>
      <c r="B43" s="294" t="s">
        <v>155</v>
      </c>
      <c r="C43" s="295" t="s">
        <v>259</v>
      </c>
      <c r="D43" s="294" t="s">
        <v>156</v>
      </c>
      <c r="E43" s="294" t="s">
        <v>71</v>
      </c>
      <c r="F43" s="319" t="s">
        <v>157</v>
      </c>
      <c r="G43" s="319">
        <v>2017</v>
      </c>
      <c r="H43" s="296">
        <v>1368</v>
      </c>
      <c r="I43" s="320">
        <v>73.599999999999994</v>
      </c>
      <c r="J43" s="321">
        <v>1820</v>
      </c>
      <c r="K43" s="319" t="s">
        <v>336</v>
      </c>
      <c r="L43" s="299"/>
    </row>
    <row r="44" spans="1:12" s="150" customFormat="1" ht="12" x14ac:dyDescent="0.2">
      <c r="A44" s="316">
        <v>39</v>
      </c>
      <c r="B44" s="294" t="s">
        <v>158</v>
      </c>
      <c r="C44" s="295" t="s">
        <v>259</v>
      </c>
      <c r="D44" s="294" t="s">
        <v>156</v>
      </c>
      <c r="E44" s="294" t="s">
        <v>71</v>
      </c>
      <c r="F44" s="319" t="s">
        <v>159</v>
      </c>
      <c r="G44" s="319">
        <v>2017</v>
      </c>
      <c r="H44" s="296">
        <v>1368</v>
      </c>
      <c r="I44" s="320">
        <v>73.599999999999994</v>
      </c>
      <c r="J44" s="321">
        <v>1820</v>
      </c>
      <c r="K44" s="319" t="s">
        <v>337</v>
      </c>
      <c r="L44" s="299"/>
    </row>
    <row r="45" spans="1:12" s="150" customFormat="1" ht="12" x14ac:dyDescent="0.2">
      <c r="A45" s="316">
        <v>40</v>
      </c>
      <c r="B45" s="300" t="s">
        <v>279</v>
      </c>
      <c r="C45" s="301" t="s">
        <v>294</v>
      </c>
      <c r="D45" s="301" t="s">
        <v>283</v>
      </c>
      <c r="E45" s="301" t="s">
        <v>71</v>
      </c>
      <c r="F45" s="323" t="s">
        <v>280</v>
      </c>
      <c r="G45" s="323">
        <v>2018</v>
      </c>
      <c r="H45" s="324" t="s">
        <v>338</v>
      </c>
      <c r="I45" s="325">
        <v>61.8</v>
      </c>
      <c r="J45" s="323">
        <v>1560</v>
      </c>
      <c r="K45" s="323" t="s">
        <v>290</v>
      </c>
      <c r="L45" s="310"/>
    </row>
    <row r="46" spans="1:12" s="150" customFormat="1" ht="12" x14ac:dyDescent="0.2">
      <c r="A46" s="316">
        <v>41</v>
      </c>
      <c r="B46" s="300" t="s">
        <v>281</v>
      </c>
      <c r="C46" s="301" t="s">
        <v>294</v>
      </c>
      <c r="D46" s="301" t="s">
        <v>283</v>
      </c>
      <c r="E46" s="301" t="s">
        <v>71</v>
      </c>
      <c r="F46" s="323" t="s">
        <v>282</v>
      </c>
      <c r="G46" s="323">
        <v>2018</v>
      </c>
      <c r="H46" s="324" t="s">
        <v>338</v>
      </c>
      <c r="I46" s="325">
        <v>61.8</v>
      </c>
      <c r="J46" s="323">
        <v>1560</v>
      </c>
      <c r="K46" s="323" t="s">
        <v>291</v>
      </c>
      <c r="L46" s="310"/>
    </row>
    <row r="47" spans="1:12" s="150" customFormat="1" ht="12" x14ac:dyDescent="0.2">
      <c r="A47" s="316">
        <v>42</v>
      </c>
      <c r="B47" s="294" t="s">
        <v>339</v>
      </c>
      <c r="C47" s="301" t="s">
        <v>294</v>
      </c>
      <c r="D47" s="294" t="s">
        <v>94</v>
      </c>
      <c r="E47" s="294" t="s">
        <v>71</v>
      </c>
      <c r="F47" s="319" t="s">
        <v>340</v>
      </c>
      <c r="G47" s="319">
        <v>2020</v>
      </c>
      <c r="H47" s="326">
        <v>998</v>
      </c>
      <c r="I47" s="320">
        <v>73.599999999999994</v>
      </c>
      <c r="J47" s="321">
        <v>1840</v>
      </c>
      <c r="K47" s="319" t="s">
        <v>341</v>
      </c>
      <c r="L47" s="299"/>
    </row>
    <row r="48" spans="1:12" s="162" customFormat="1" ht="12" x14ac:dyDescent="0.2">
      <c r="A48" s="165"/>
      <c r="B48" s="327"/>
      <c r="C48" s="328"/>
      <c r="D48" s="328"/>
      <c r="E48" s="328"/>
      <c r="F48" s="328"/>
      <c r="G48" s="327"/>
      <c r="H48" s="327"/>
      <c r="I48" s="329"/>
      <c r="J48" s="328"/>
      <c r="K48" s="327"/>
      <c r="L48" s="327"/>
    </row>
    <row r="49" spans="1:12" s="162" customFormat="1" ht="12" x14ac:dyDescent="0.2">
      <c r="A49" s="165"/>
      <c r="B49" s="327"/>
      <c r="C49" s="328"/>
      <c r="D49" s="328"/>
      <c r="E49" s="328"/>
      <c r="F49" s="328"/>
      <c r="G49" s="327"/>
      <c r="H49" s="327"/>
      <c r="I49" s="329"/>
      <c r="J49" s="328"/>
      <c r="K49" s="327"/>
      <c r="L49" s="327"/>
    </row>
    <row r="50" spans="1:12" s="163" customFormat="1" x14ac:dyDescent="0.25">
      <c r="A50" s="166"/>
      <c r="B50" s="330"/>
      <c r="C50" s="331"/>
      <c r="D50" s="331"/>
      <c r="E50" s="332"/>
      <c r="F50" s="331"/>
      <c r="G50" s="333"/>
      <c r="H50" s="333"/>
      <c r="I50" s="334"/>
      <c r="J50" s="331"/>
      <c r="K50" s="333"/>
      <c r="L50" s="333"/>
    </row>
    <row r="51" spans="1:12" x14ac:dyDescent="0.25">
      <c r="B51" s="335"/>
      <c r="C51" s="335"/>
      <c r="D51" s="335"/>
      <c r="E51" s="331"/>
      <c r="F51" s="335"/>
      <c r="G51" s="335"/>
      <c r="H51" s="335"/>
      <c r="I51" s="336"/>
      <c r="J51" s="337"/>
      <c r="K51" s="335"/>
      <c r="L51" s="338"/>
    </row>
    <row r="52" spans="1:12" x14ac:dyDescent="0.25">
      <c r="A52" s="151"/>
      <c r="B52" s="335"/>
      <c r="C52" s="335"/>
      <c r="D52" s="335"/>
      <c r="E52" s="339"/>
      <c r="F52" s="335"/>
      <c r="G52" s="335"/>
      <c r="H52" s="335"/>
      <c r="I52" s="336"/>
      <c r="J52" s="337"/>
      <c r="K52" s="335"/>
      <c r="L52" s="338"/>
    </row>
    <row r="53" spans="1:12" x14ac:dyDescent="0.25">
      <c r="A53" s="151"/>
      <c r="B53" s="335"/>
      <c r="C53" s="335"/>
      <c r="D53" s="335"/>
      <c r="E53" s="340"/>
      <c r="F53" s="335"/>
      <c r="G53" s="335"/>
      <c r="H53" s="335"/>
      <c r="I53" s="336"/>
      <c r="J53" s="337"/>
      <c r="K53" s="335"/>
      <c r="L53" s="338"/>
    </row>
    <row r="54" spans="1:12" x14ac:dyDescent="0.25">
      <c r="A54" s="151"/>
      <c r="B54" s="335"/>
      <c r="C54" s="335"/>
      <c r="D54" s="335"/>
      <c r="E54" s="335"/>
      <c r="F54" s="335"/>
      <c r="G54" s="335"/>
      <c r="H54" s="335"/>
      <c r="I54" s="336"/>
      <c r="J54" s="337"/>
      <c r="K54" s="335"/>
      <c r="L54" s="338"/>
    </row>
    <row r="55" spans="1:12" x14ac:dyDescent="0.25">
      <c r="A55" s="152"/>
      <c r="B55" s="335"/>
      <c r="C55" s="335"/>
      <c r="D55" s="335"/>
      <c r="E55" s="335"/>
      <c r="F55" s="335"/>
      <c r="G55" s="335"/>
      <c r="H55" s="335"/>
      <c r="I55" s="336"/>
      <c r="J55" s="337"/>
      <c r="K55" s="335"/>
      <c r="L55" s="338"/>
    </row>
    <row r="56" spans="1:12" x14ac:dyDescent="0.25">
      <c r="A56" s="152"/>
      <c r="B56" s="335"/>
      <c r="C56" s="335"/>
      <c r="D56" s="335"/>
      <c r="E56" s="335"/>
      <c r="F56" s="335"/>
      <c r="G56" s="335"/>
      <c r="H56" s="335"/>
      <c r="I56" s="336"/>
      <c r="J56" s="337"/>
      <c r="K56" s="335"/>
      <c r="L56" s="338"/>
    </row>
    <row r="57" spans="1:12" x14ac:dyDescent="0.25">
      <c r="A57" s="152"/>
      <c r="B57" s="335"/>
      <c r="C57" s="335"/>
      <c r="D57" s="335"/>
      <c r="E57" s="335"/>
      <c r="F57" s="335"/>
      <c r="G57" s="335"/>
      <c r="H57" s="335"/>
      <c r="I57" s="336"/>
      <c r="J57" s="337"/>
      <c r="K57" s="335"/>
      <c r="L57" s="338"/>
    </row>
    <row r="58" spans="1:12" x14ac:dyDescent="0.25">
      <c r="A58" s="153"/>
    </row>
    <row r="59" spans="1:12" x14ac:dyDescent="0.25">
      <c r="A59" s="153"/>
    </row>
    <row r="60" spans="1:12" x14ac:dyDescent="0.25">
      <c r="A60" s="153"/>
    </row>
    <row r="61" spans="1:12" x14ac:dyDescent="0.25">
      <c r="A61" s="152"/>
    </row>
    <row r="62" spans="1:12" x14ac:dyDescent="0.25">
      <c r="A62" s="152"/>
    </row>
    <row r="63" spans="1:12" x14ac:dyDescent="0.25">
      <c r="A63" s="152"/>
    </row>
  </sheetData>
  <mergeCells count="7">
    <mergeCell ref="J4:J5"/>
    <mergeCell ref="A4:A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D65570:D65576 IZ65570:IZ65576 SV65570:SV65576 ACR65570:ACR65576 AMN65570:AMN65576 AWJ65570:AWJ65576 BGF65570:BGF65576 BQB65570:BQB65576 BZX65570:BZX65576 CJT65570:CJT65576 CTP65570:CTP65576 DDL65570:DDL65576 DNH65570:DNH65576 DXD65570:DXD65576 EGZ65570:EGZ65576 EQV65570:EQV65576 FAR65570:FAR65576 FKN65570:FKN65576 FUJ65570:FUJ65576 GEF65570:GEF65576 GOB65570:GOB65576 GXX65570:GXX65576 HHT65570:HHT65576 HRP65570:HRP65576 IBL65570:IBL65576 ILH65570:ILH65576 IVD65570:IVD65576 JEZ65570:JEZ65576 JOV65570:JOV65576 JYR65570:JYR65576 KIN65570:KIN65576 KSJ65570:KSJ65576 LCF65570:LCF65576 LMB65570:LMB65576 LVX65570:LVX65576 MFT65570:MFT65576 MPP65570:MPP65576 MZL65570:MZL65576 NJH65570:NJH65576 NTD65570:NTD65576 OCZ65570:OCZ65576 OMV65570:OMV65576 OWR65570:OWR65576 PGN65570:PGN65576 PQJ65570:PQJ65576 QAF65570:QAF65576 QKB65570:QKB65576 QTX65570:QTX65576 RDT65570:RDT65576 RNP65570:RNP65576 RXL65570:RXL65576 SHH65570:SHH65576 SRD65570:SRD65576 TAZ65570:TAZ65576 TKV65570:TKV65576 TUR65570:TUR65576 UEN65570:UEN65576 UOJ65570:UOJ65576 UYF65570:UYF65576 VIB65570:VIB65576 VRX65570:VRX65576 WBT65570:WBT65576 WLP65570:WLP65576 WVL65570:WVL65576 D131106:D131112 IZ131106:IZ131112 SV131106:SV131112 ACR131106:ACR131112 AMN131106:AMN131112 AWJ131106:AWJ131112 BGF131106:BGF131112 BQB131106:BQB131112 BZX131106:BZX131112 CJT131106:CJT131112 CTP131106:CTP131112 DDL131106:DDL131112 DNH131106:DNH131112 DXD131106:DXD131112 EGZ131106:EGZ131112 EQV131106:EQV131112 FAR131106:FAR131112 FKN131106:FKN131112 FUJ131106:FUJ131112 GEF131106:GEF131112 GOB131106:GOB131112 GXX131106:GXX131112 HHT131106:HHT131112 HRP131106:HRP131112 IBL131106:IBL131112 ILH131106:ILH131112 IVD131106:IVD131112 JEZ131106:JEZ131112 JOV131106:JOV131112 JYR131106:JYR131112 KIN131106:KIN131112 KSJ131106:KSJ131112 LCF131106:LCF131112 LMB131106:LMB131112 LVX131106:LVX131112 MFT131106:MFT131112 MPP131106:MPP131112 MZL131106:MZL131112 NJH131106:NJH131112 NTD131106:NTD131112 OCZ131106:OCZ131112 OMV131106:OMV131112 OWR131106:OWR131112 PGN131106:PGN131112 PQJ131106:PQJ131112 QAF131106:QAF131112 QKB131106:QKB131112 QTX131106:QTX131112 RDT131106:RDT131112 RNP131106:RNP131112 RXL131106:RXL131112 SHH131106:SHH131112 SRD131106:SRD131112 TAZ131106:TAZ131112 TKV131106:TKV131112 TUR131106:TUR131112 UEN131106:UEN131112 UOJ131106:UOJ131112 UYF131106:UYF131112 VIB131106:VIB131112 VRX131106:VRX131112 WBT131106:WBT131112 WLP131106:WLP131112 WVL131106:WVL131112 D196642:D196648 IZ196642:IZ196648 SV196642:SV196648 ACR196642:ACR196648 AMN196642:AMN196648 AWJ196642:AWJ196648 BGF196642:BGF196648 BQB196642:BQB196648 BZX196642:BZX196648 CJT196642:CJT196648 CTP196642:CTP196648 DDL196642:DDL196648 DNH196642:DNH196648 DXD196642:DXD196648 EGZ196642:EGZ196648 EQV196642:EQV196648 FAR196642:FAR196648 FKN196642:FKN196648 FUJ196642:FUJ196648 GEF196642:GEF196648 GOB196642:GOB196648 GXX196642:GXX196648 HHT196642:HHT196648 HRP196642:HRP196648 IBL196642:IBL196648 ILH196642:ILH196648 IVD196642:IVD196648 JEZ196642:JEZ196648 JOV196642:JOV196648 JYR196642:JYR196648 KIN196642:KIN196648 KSJ196642:KSJ196648 LCF196642:LCF196648 LMB196642:LMB196648 LVX196642:LVX196648 MFT196642:MFT196648 MPP196642:MPP196648 MZL196642:MZL196648 NJH196642:NJH196648 NTD196642:NTD196648 OCZ196642:OCZ196648 OMV196642:OMV196648 OWR196642:OWR196648 PGN196642:PGN196648 PQJ196642:PQJ196648 QAF196642:QAF196648 QKB196642:QKB196648 QTX196642:QTX196648 RDT196642:RDT196648 RNP196642:RNP196648 RXL196642:RXL196648 SHH196642:SHH196648 SRD196642:SRD196648 TAZ196642:TAZ196648 TKV196642:TKV196648 TUR196642:TUR196648 UEN196642:UEN196648 UOJ196642:UOJ196648 UYF196642:UYF196648 VIB196642:VIB196648 VRX196642:VRX196648 WBT196642:WBT196648 WLP196642:WLP196648 WVL196642:WVL196648 D262178:D262184 IZ262178:IZ262184 SV262178:SV262184 ACR262178:ACR262184 AMN262178:AMN262184 AWJ262178:AWJ262184 BGF262178:BGF262184 BQB262178:BQB262184 BZX262178:BZX262184 CJT262178:CJT262184 CTP262178:CTP262184 DDL262178:DDL262184 DNH262178:DNH262184 DXD262178:DXD262184 EGZ262178:EGZ262184 EQV262178:EQV262184 FAR262178:FAR262184 FKN262178:FKN262184 FUJ262178:FUJ262184 GEF262178:GEF262184 GOB262178:GOB262184 GXX262178:GXX262184 HHT262178:HHT262184 HRP262178:HRP262184 IBL262178:IBL262184 ILH262178:ILH262184 IVD262178:IVD262184 JEZ262178:JEZ262184 JOV262178:JOV262184 JYR262178:JYR262184 KIN262178:KIN262184 KSJ262178:KSJ262184 LCF262178:LCF262184 LMB262178:LMB262184 LVX262178:LVX262184 MFT262178:MFT262184 MPP262178:MPP262184 MZL262178:MZL262184 NJH262178:NJH262184 NTD262178:NTD262184 OCZ262178:OCZ262184 OMV262178:OMV262184 OWR262178:OWR262184 PGN262178:PGN262184 PQJ262178:PQJ262184 QAF262178:QAF262184 QKB262178:QKB262184 QTX262178:QTX262184 RDT262178:RDT262184 RNP262178:RNP262184 RXL262178:RXL262184 SHH262178:SHH262184 SRD262178:SRD262184 TAZ262178:TAZ262184 TKV262178:TKV262184 TUR262178:TUR262184 UEN262178:UEN262184 UOJ262178:UOJ262184 UYF262178:UYF262184 VIB262178:VIB262184 VRX262178:VRX262184 WBT262178:WBT262184 WLP262178:WLP262184 WVL262178:WVL262184 D327714:D327720 IZ327714:IZ327720 SV327714:SV327720 ACR327714:ACR327720 AMN327714:AMN327720 AWJ327714:AWJ327720 BGF327714:BGF327720 BQB327714:BQB327720 BZX327714:BZX327720 CJT327714:CJT327720 CTP327714:CTP327720 DDL327714:DDL327720 DNH327714:DNH327720 DXD327714:DXD327720 EGZ327714:EGZ327720 EQV327714:EQV327720 FAR327714:FAR327720 FKN327714:FKN327720 FUJ327714:FUJ327720 GEF327714:GEF327720 GOB327714:GOB327720 GXX327714:GXX327720 HHT327714:HHT327720 HRP327714:HRP327720 IBL327714:IBL327720 ILH327714:ILH327720 IVD327714:IVD327720 JEZ327714:JEZ327720 JOV327714:JOV327720 JYR327714:JYR327720 KIN327714:KIN327720 KSJ327714:KSJ327720 LCF327714:LCF327720 LMB327714:LMB327720 LVX327714:LVX327720 MFT327714:MFT327720 MPP327714:MPP327720 MZL327714:MZL327720 NJH327714:NJH327720 NTD327714:NTD327720 OCZ327714:OCZ327720 OMV327714:OMV327720 OWR327714:OWR327720 PGN327714:PGN327720 PQJ327714:PQJ327720 QAF327714:QAF327720 QKB327714:QKB327720 QTX327714:QTX327720 RDT327714:RDT327720 RNP327714:RNP327720 RXL327714:RXL327720 SHH327714:SHH327720 SRD327714:SRD327720 TAZ327714:TAZ327720 TKV327714:TKV327720 TUR327714:TUR327720 UEN327714:UEN327720 UOJ327714:UOJ327720 UYF327714:UYF327720 VIB327714:VIB327720 VRX327714:VRX327720 WBT327714:WBT327720 WLP327714:WLP327720 WVL327714:WVL327720 D393250:D393256 IZ393250:IZ393256 SV393250:SV393256 ACR393250:ACR393256 AMN393250:AMN393256 AWJ393250:AWJ393256 BGF393250:BGF393256 BQB393250:BQB393256 BZX393250:BZX393256 CJT393250:CJT393256 CTP393250:CTP393256 DDL393250:DDL393256 DNH393250:DNH393256 DXD393250:DXD393256 EGZ393250:EGZ393256 EQV393250:EQV393256 FAR393250:FAR393256 FKN393250:FKN393256 FUJ393250:FUJ393256 GEF393250:GEF393256 GOB393250:GOB393256 GXX393250:GXX393256 HHT393250:HHT393256 HRP393250:HRP393256 IBL393250:IBL393256 ILH393250:ILH393256 IVD393250:IVD393256 JEZ393250:JEZ393256 JOV393250:JOV393256 JYR393250:JYR393256 KIN393250:KIN393256 KSJ393250:KSJ393256 LCF393250:LCF393256 LMB393250:LMB393256 LVX393250:LVX393256 MFT393250:MFT393256 MPP393250:MPP393256 MZL393250:MZL393256 NJH393250:NJH393256 NTD393250:NTD393256 OCZ393250:OCZ393256 OMV393250:OMV393256 OWR393250:OWR393256 PGN393250:PGN393256 PQJ393250:PQJ393256 QAF393250:QAF393256 QKB393250:QKB393256 QTX393250:QTX393256 RDT393250:RDT393256 RNP393250:RNP393256 RXL393250:RXL393256 SHH393250:SHH393256 SRD393250:SRD393256 TAZ393250:TAZ393256 TKV393250:TKV393256 TUR393250:TUR393256 UEN393250:UEN393256 UOJ393250:UOJ393256 UYF393250:UYF393256 VIB393250:VIB393256 VRX393250:VRX393256 WBT393250:WBT393256 WLP393250:WLP393256 WVL393250:WVL393256 D458786:D458792 IZ458786:IZ458792 SV458786:SV458792 ACR458786:ACR458792 AMN458786:AMN458792 AWJ458786:AWJ458792 BGF458786:BGF458792 BQB458786:BQB458792 BZX458786:BZX458792 CJT458786:CJT458792 CTP458786:CTP458792 DDL458786:DDL458792 DNH458786:DNH458792 DXD458786:DXD458792 EGZ458786:EGZ458792 EQV458786:EQV458792 FAR458786:FAR458792 FKN458786:FKN458792 FUJ458786:FUJ458792 GEF458786:GEF458792 GOB458786:GOB458792 GXX458786:GXX458792 HHT458786:HHT458792 HRP458786:HRP458792 IBL458786:IBL458792 ILH458786:ILH458792 IVD458786:IVD458792 JEZ458786:JEZ458792 JOV458786:JOV458792 JYR458786:JYR458792 KIN458786:KIN458792 KSJ458786:KSJ458792 LCF458786:LCF458792 LMB458786:LMB458792 LVX458786:LVX458792 MFT458786:MFT458792 MPP458786:MPP458792 MZL458786:MZL458792 NJH458786:NJH458792 NTD458786:NTD458792 OCZ458786:OCZ458792 OMV458786:OMV458792 OWR458786:OWR458792 PGN458786:PGN458792 PQJ458786:PQJ458792 QAF458786:QAF458792 QKB458786:QKB458792 QTX458786:QTX458792 RDT458786:RDT458792 RNP458786:RNP458792 RXL458786:RXL458792 SHH458786:SHH458792 SRD458786:SRD458792 TAZ458786:TAZ458792 TKV458786:TKV458792 TUR458786:TUR458792 UEN458786:UEN458792 UOJ458786:UOJ458792 UYF458786:UYF458792 VIB458786:VIB458792 VRX458786:VRX458792 WBT458786:WBT458792 WLP458786:WLP458792 WVL458786:WVL458792 D524322:D524328 IZ524322:IZ524328 SV524322:SV524328 ACR524322:ACR524328 AMN524322:AMN524328 AWJ524322:AWJ524328 BGF524322:BGF524328 BQB524322:BQB524328 BZX524322:BZX524328 CJT524322:CJT524328 CTP524322:CTP524328 DDL524322:DDL524328 DNH524322:DNH524328 DXD524322:DXD524328 EGZ524322:EGZ524328 EQV524322:EQV524328 FAR524322:FAR524328 FKN524322:FKN524328 FUJ524322:FUJ524328 GEF524322:GEF524328 GOB524322:GOB524328 GXX524322:GXX524328 HHT524322:HHT524328 HRP524322:HRP524328 IBL524322:IBL524328 ILH524322:ILH524328 IVD524322:IVD524328 JEZ524322:JEZ524328 JOV524322:JOV524328 JYR524322:JYR524328 KIN524322:KIN524328 KSJ524322:KSJ524328 LCF524322:LCF524328 LMB524322:LMB524328 LVX524322:LVX524328 MFT524322:MFT524328 MPP524322:MPP524328 MZL524322:MZL524328 NJH524322:NJH524328 NTD524322:NTD524328 OCZ524322:OCZ524328 OMV524322:OMV524328 OWR524322:OWR524328 PGN524322:PGN524328 PQJ524322:PQJ524328 QAF524322:QAF524328 QKB524322:QKB524328 QTX524322:QTX524328 RDT524322:RDT524328 RNP524322:RNP524328 RXL524322:RXL524328 SHH524322:SHH524328 SRD524322:SRD524328 TAZ524322:TAZ524328 TKV524322:TKV524328 TUR524322:TUR524328 UEN524322:UEN524328 UOJ524322:UOJ524328 UYF524322:UYF524328 VIB524322:VIB524328 VRX524322:VRX524328 WBT524322:WBT524328 WLP524322:WLP524328 WVL524322:WVL524328 D589858:D589864 IZ589858:IZ589864 SV589858:SV589864 ACR589858:ACR589864 AMN589858:AMN589864 AWJ589858:AWJ589864 BGF589858:BGF589864 BQB589858:BQB589864 BZX589858:BZX589864 CJT589858:CJT589864 CTP589858:CTP589864 DDL589858:DDL589864 DNH589858:DNH589864 DXD589858:DXD589864 EGZ589858:EGZ589864 EQV589858:EQV589864 FAR589858:FAR589864 FKN589858:FKN589864 FUJ589858:FUJ589864 GEF589858:GEF589864 GOB589858:GOB589864 GXX589858:GXX589864 HHT589858:HHT589864 HRP589858:HRP589864 IBL589858:IBL589864 ILH589858:ILH589864 IVD589858:IVD589864 JEZ589858:JEZ589864 JOV589858:JOV589864 JYR589858:JYR589864 KIN589858:KIN589864 KSJ589858:KSJ589864 LCF589858:LCF589864 LMB589858:LMB589864 LVX589858:LVX589864 MFT589858:MFT589864 MPP589858:MPP589864 MZL589858:MZL589864 NJH589858:NJH589864 NTD589858:NTD589864 OCZ589858:OCZ589864 OMV589858:OMV589864 OWR589858:OWR589864 PGN589858:PGN589864 PQJ589858:PQJ589864 QAF589858:QAF589864 QKB589858:QKB589864 QTX589858:QTX589864 RDT589858:RDT589864 RNP589858:RNP589864 RXL589858:RXL589864 SHH589858:SHH589864 SRD589858:SRD589864 TAZ589858:TAZ589864 TKV589858:TKV589864 TUR589858:TUR589864 UEN589858:UEN589864 UOJ589858:UOJ589864 UYF589858:UYF589864 VIB589858:VIB589864 VRX589858:VRX589864 WBT589858:WBT589864 WLP589858:WLP589864 WVL589858:WVL589864 D655394:D655400 IZ655394:IZ655400 SV655394:SV655400 ACR655394:ACR655400 AMN655394:AMN655400 AWJ655394:AWJ655400 BGF655394:BGF655400 BQB655394:BQB655400 BZX655394:BZX655400 CJT655394:CJT655400 CTP655394:CTP655400 DDL655394:DDL655400 DNH655394:DNH655400 DXD655394:DXD655400 EGZ655394:EGZ655400 EQV655394:EQV655400 FAR655394:FAR655400 FKN655394:FKN655400 FUJ655394:FUJ655400 GEF655394:GEF655400 GOB655394:GOB655400 GXX655394:GXX655400 HHT655394:HHT655400 HRP655394:HRP655400 IBL655394:IBL655400 ILH655394:ILH655400 IVD655394:IVD655400 JEZ655394:JEZ655400 JOV655394:JOV655400 JYR655394:JYR655400 KIN655394:KIN655400 KSJ655394:KSJ655400 LCF655394:LCF655400 LMB655394:LMB655400 LVX655394:LVX655400 MFT655394:MFT655400 MPP655394:MPP655400 MZL655394:MZL655400 NJH655394:NJH655400 NTD655394:NTD655400 OCZ655394:OCZ655400 OMV655394:OMV655400 OWR655394:OWR655400 PGN655394:PGN655400 PQJ655394:PQJ655400 QAF655394:QAF655400 QKB655394:QKB655400 QTX655394:QTX655400 RDT655394:RDT655400 RNP655394:RNP655400 RXL655394:RXL655400 SHH655394:SHH655400 SRD655394:SRD655400 TAZ655394:TAZ655400 TKV655394:TKV655400 TUR655394:TUR655400 UEN655394:UEN655400 UOJ655394:UOJ655400 UYF655394:UYF655400 VIB655394:VIB655400 VRX655394:VRX655400 WBT655394:WBT655400 WLP655394:WLP655400 WVL655394:WVL655400 D720930:D720936 IZ720930:IZ720936 SV720930:SV720936 ACR720930:ACR720936 AMN720930:AMN720936 AWJ720930:AWJ720936 BGF720930:BGF720936 BQB720930:BQB720936 BZX720930:BZX720936 CJT720930:CJT720936 CTP720930:CTP720936 DDL720930:DDL720936 DNH720930:DNH720936 DXD720930:DXD720936 EGZ720930:EGZ720936 EQV720930:EQV720936 FAR720930:FAR720936 FKN720930:FKN720936 FUJ720930:FUJ720936 GEF720930:GEF720936 GOB720930:GOB720936 GXX720930:GXX720936 HHT720930:HHT720936 HRP720930:HRP720936 IBL720930:IBL720936 ILH720930:ILH720936 IVD720930:IVD720936 JEZ720930:JEZ720936 JOV720930:JOV720936 JYR720930:JYR720936 KIN720930:KIN720936 KSJ720930:KSJ720936 LCF720930:LCF720936 LMB720930:LMB720936 LVX720930:LVX720936 MFT720930:MFT720936 MPP720930:MPP720936 MZL720930:MZL720936 NJH720930:NJH720936 NTD720930:NTD720936 OCZ720930:OCZ720936 OMV720930:OMV720936 OWR720930:OWR720936 PGN720930:PGN720936 PQJ720930:PQJ720936 QAF720930:QAF720936 QKB720930:QKB720936 QTX720930:QTX720936 RDT720930:RDT720936 RNP720930:RNP720936 RXL720930:RXL720936 SHH720930:SHH720936 SRD720930:SRD720936 TAZ720930:TAZ720936 TKV720930:TKV720936 TUR720930:TUR720936 UEN720930:UEN720936 UOJ720930:UOJ720936 UYF720930:UYF720936 VIB720930:VIB720936 VRX720930:VRX720936 WBT720930:WBT720936 WLP720930:WLP720936 WVL720930:WVL720936 D786466:D786472 IZ786466:IZ786472 SV786466:SV786472 ACR786466:ACR786472 AMN786466:AMN786472 AWJ786466:AWJ786472 BGF786466:BGF786472 BQB786466:BQB786472 BZX786466:BZX786472 CJT786466:CJT786472 CTP786466:CTP786472 DDL786466:DDL786472 DNH786466:DNH786472 DXD786466:DXD786472 EGZ786466:EGZ786472 EQV786466:EQV786472 FAR786466:FAR786472 FKN786466:FKN786472 FUJ786466:FUJ786472 GEF786466:GEF786472 GOB786466:GOB786472 GXX786466:GXX786472 HHT786466:HHT786472 HRP786466:HRP786472 IBL786466:IBL786472 ILH786466:ILH786472 IVD786466:IVD786472 JEZ786466:JEZ786472 JOV786466:JOV786472 JYR786466:JYR786472 KIN786466:KIN786472 KSJ786466:KSJ786472 LCF786466:LCF786472 LMB786466:LMB786472 LVX786466:LVX786472 MFT786466:MFT786472 MPP786466:MPP786472 MZL786466:MZL786472 NJH786466:NJH786472 NTD786466:NTD786472 OCZ786466:OCZ786472 OMV786466:OMV786472 OWR786466:OWR786472 PGN786466:PGN786472 PQJ786466:PQJ786472 QAF786466:QAF786472 QKB786466:QKB786472 QTX786466:QTX786472 RDT786466:RDT786472 RNP786466:RNP786472 RXL786466:RXL786472 SHH786466:SHH786472 SRD786466:SRD786472 TAZ786466:TAZ786472 TKV786466:TKV786472 TUR786466:TUR786472 UEN786466:UEN786472 UOJ786466:UOJ786472 UYF786466:UYF786472 VIB786466:VIB786472 VRX786466:VRX786472 WBT786466:WBT786472 WLP786466:WLP786472 WVL786466:WVL786472 D852002:D852008 IZ852002:IZ852008 SV852002:SV852008 ACR852002:ACR852008 AMN852002:AMN852008 AWJ852002:AWJ852008 BGF852002:BGF852008 BQB852002:BQB852008 BZX852002:BZX852008 CJT852002:CJT852008 CTP852002:CTP852008 DDL852002:DDL852008 DNH852002:DNH852008 DXD852002:DXD852008 EGZ852002:EGZ852008 EQV852002:EQV852008 FAR852002:FAR852008 FKN852002:FKN852008 FUJ852002:FUJ852008 GEF852002:GEF852008 GOB852002:GOB852008 GXX852002:GXX852008 HHT852002:HHT852008 HRP852002:HRP852008 IBL852002:IBL852008 ILH852002:ILH852008 IVD852002:IVD852008 JEZ852002:JEZ852008 JOV852002:JOV852008 JYR852002:JYR852008 KIN852002:KIN852008 KSJ852002:KSJ852008 LCF852002:LCF852008 LMB852002:LMB852008 LVX852002:LVX852008 MFT852002:MFT852008 MPP852002:MPP852008 MZL852002:MZL852008 NJH852002:NJH852008 NTD852002:NTD852008 OCZ852002:OCZ852008 OMV852002:OMV852008 OWR852002:OWR852008 PGN852002:PGN852008 PQJ852002:PQJ852008 QAF852002:QAF852008 QKB852002:QKB852008 QTX852002:QTX852008 RDT852002:RDT852008 RNP852002:RNP852008 RXL852002:RXL852008 SHH852002:SHH852008 SRD852002:SRD852008 TAZ852002:TAZ852008 TKV852002:TKV852008 TUR852002:TUR852008 UEN852002:UEN852008 UOJ852002:UOJ852008 UYF852002:UYF852008 VIB852002:VIB852008 VRX852002:VRX852008 WBT852002:WBT852008 WLP852002:WLP852008 WVL852002:WVL852008 D917538:D917544 IZ917538:IZ917544 SV917538:SV917544 ACR917538:ACR917544 AMN917538:AMN917544 AWJ917538:AWJ917544 BGF917538:BGF917544 BQB917538:BQB917544 BZX917538:BZX917544 CJT917538:CJT917544 CTP917538:CTP917544 DDL917538:DDL917544 DNH917538:DNH917544 DXD917538:DXD917544 EGZ917538:EGZ917544 EQV917538:EQV917544 FAR917538:FAR917544 FKN917538:FKN917544 FUJ917538:FUJ917544 GEF917538:GEF917544 GOB917538:GOB917544 GXX917538:GXX917544 HHT917538:HHT917544 HRP917538:HRP917544 IBL917538:IBL917544 ILH917538:ILH917544 IVD917538:IVD917544 JEZ917538:JEZ917544 JOV917538:JOV917544 JYR917538:JYR917544 KIN917538:KIN917544 KSJ917538:KSJ917544 LCF917538:LCF917544 LMB917538:LMB917544 LVX917538:LVX917544 MFT917538:MFT917544 MPP917538:MPP917544 MZL917538:MZL917544 NJH917538:NJH917544 NTD917538:NTD917544 OCZ917538:OCZ917544 OMV917538:OMV917544 OWR917538:OWR917544 PGN917538:PGN917544 PQJ917538:PQJ917544 QAF917538:QAF917544 QKB917538:QKB917544 QTX917538:QTX917544 RDT917538:RDT917544 RNP917538:RNP917544 RXL917538:RXL917544 SHH917538:SHH917544 SRD917538:SRD917544 TAZ917538:TAZ917544 TKV917538:TKV917544 TUR917538:TUR917544 UEN917538:UEN917544 UOJ917538:UOJ917544 UYF917538:UYF917544 VIB917538:VIB917544 VRX917538:VRX917544 WBT917538:WBT917544 WLP917538:WLP917544 WVL917538:WVL917544 D983074:D983080 IZ983074:IZ983080 SV983074:SV983080 ACR983074:ACR983080 AMN983074:AMN983080 AWJ983074:AWJ983080 BGF983074:BGF983080 BQB983074:BQB983080 BZX983074:BZX983080 CJT983074:CJT983080 CTP983074:CTP983080 DDL983074:DDL983080 DNH983074:DNH983080 DXD983074:DXD983080 EGZ983074:EGZ983080 EQV983074:EQV983080 FAR983074:FAR983080 FKN983074:FKN983080 FUJ983074:FUJ983080 GEF983074:GEF983080 GOB983074:GOB983080 GXX983074:GXX983080 HHT983074:HHT983080 HRP983074:HRP983080 IBL983074:IBL983080 ILH983074:ILH983080 IVD983074:IVD983080 JEZ983074:JEZ983080 JOV983074:JOV983080 JYR983074:JYR983080 KIN983074:KIN983080 KSJ983074:KSJ983080 LCF983074:LCF983080 LMB983074:LMB983080 LVX983074:LVX983080 MFT983074:MFT983080 MPP983074:MPP983080 MZL983074:MZL983080 NJH983074:NJH983080 NTD983074:NTD983080 OCZ983074:OCZ983080 OMV983074:OMV983080 OWR983074:OWR983080 PGN983074:PGN983080 PQJ983074:PQJ983080 QAF983074:QAF983080 QKB983074:QKB983080 QTX983074:QTX983080 RDT983074:RDT983080 RNP983074:RNP983080 RXL983074:RXL983080 SHH983074:SHH983080 SRD983074:SRD983080 TAZ983074:TAZ983080 TKV983074:TKV983080 TUR983074:TUR983080 UEN983074:UEN983080 UOJ983074:UOJ983080 UYF983074:UYF983080 VIB983074:VIB983080 VRX983074:VRX983080 WBT983074:WBT983080 WLP983074:WLP983080 WVL983074:WVL983080 WVL983070:WVL983072 D65546:D65564 IZ65546:IZ65564 SV65546:SV65564 ACR65546:ACR65564 AMN65546:AMN65564 AWJ65546:AWJ65564 BGF65546:BGF65564 BQB65546:BQB65564 BZX65546:BZX65564 CJT65546:CJT65564 CTP65546:CTP65564 DDL65546:DDL65564 DNH65546:DNH65564 DXD65546:DXD65564 EGZ65546:EGZ65564 EQV65546:EQV65564 FAR65546:FAR65564 FKN65546:FKN65564 FUJ65546:FUJ65564 GEF65546:GEF65564 GOB65546:GOB65564 GXX65546:GXX65564 HHT65546:HHT65564 HRP65546:HRP65564 IBL65546:IBL65564 ILH65546:ILH65564 IVD65546:IVD65564 JEZ65546:JEZ65564 JOV65546:JOV65564 JYR65546:JYR65564 KIN65546:KIN65564 KSJ65546:KSJ65564 LCF65546:LCF65564 LMB65546:LMB65564 LVX65546:LVX65564 MFT65546:MFT65564 MPP65546:MPP65564 MZL65546:MZL65564 NJH65546:NJH65564 NTD65546:NTD65564 OCZ65546:OCZ65564 OMV65546:OMV65564 OWR65546:OWR65564 PGN65546:PGN65564 PQJ65546:PQJ65564 QAF65546:QAF65564 QKB65546:QKB65564 QTX65546:QTX65564 RDT65546:RDT65564 RNP65546:RNP65564 RXL65546:RXL65564 SHH65546:SHH65564 SRD65546:SRD65564 TAZ65546:TAZ65564 TKV65546:TKV65564 TUR65546:TUR65564 UEN65546:UEN65564 UOJ65546:UOJ65564 UYF65546:UYF65564 VIB65546:VIB65564 VRX65546:VRX65564 WBT65546:WBT65564 WLP65546:WLP65564 WVL65546:WVL65564 D131082:D131100 IZ131082:IZ131100 SV131082:SV131100 ACR131082:ACR131100 AMN131082:AMN131100 AWJ131082:AWJ131100 BGF131082:BGF131100 BQB131082:BQB131100 BZX131082:BZX131100 CJT131082:CJT131100 CTP131082:CTP131100 DDL131082:DDL131100 DNH131082:DNH131100 DXD131082:DXD131100 EGZ131082:EGZ131100 EQV131082:EQV131100 FAR131082:FAR131100 FKN131082:FKN131100 FUJ131082:FUJ131100 GEF131082:GEF131100 GOB131082:GOB131100 GXX131082:GXX131100 HHT131082:HHT131100 HRP131082:HRP131100 IBL131082:IBL131100 ILH131082:ILH131100 IVD131082:IVD131100 JEZ131082:JEZ131100 JOV131082:JOV131100 JYR131082:JYR131100 KIN131082:KIN131100 KSJ131082:KSJ131100 LCF131082:LCF131100 LMB131082:LMB131100 LVX131082:LVX131100 MFT131082:MFT131100 MPP131082:MPP131100 MZL131082:MZL131100 NJH131082:NJH131100 NTD131082:NTD131100 OCZ131082:OCZ131100 OMV131082:OMV131100 OWR131082:OWR131100 PGN131082:PGN131100 PQJ131082:PQJ131100 QAF131082:QAF131100 QKB131082:QKB131100 QTX131082:QTX131100 RDT131082:RDT131100 RNP131082:RNP131100 RXL131082:RXL131100 SHH131082:SHH131100 SRD131082:SRD131100 TAZ131082:TAZ131100 TKV131082:TKV131100 TUR131082:TUR131100 UEN131082:UEN131100 UOJ131082:UOJ131100 UYF131082:UYF131100 VIB131082:VIB131100 VRX131082:VRX131100 WBT131082:WBT131100 WLP131082:WLP131100 WVL131082:WVL131100 D196618:D196636 IZ196618:IZ196636 SV196618:SV196636 ACR196618:ACR196636 AMN196618:AMN196636 AWJ196618:AWJ196636 BGF196618:BGF196636 BQB196618:BQB196636 BZX196618:BZX196636 CJT196618:CJT196636 CTP196618:CTP196636 DDL196618:DDL196636 DNH196618:DNH196636 DXD196618:DXD196636 EGZ196618:EGZ196636 EQV196618:EQV196636 FAR196618:FAR196636 FKN196618:FKN196636 FUJ196618:FUJ196636 GEF196618:GEF196636 GOB196618:GOB196636 GXX196618:GXX196636 HHT196618:HHT196636 HRP196618:HRP196636 IBL196618:IBL196636 ILH196618:ILH196636 IVD196618:IVD196636 JEZ196618:JEZ196636 JOV196618:JOV196636 JYR196618:JYR196636 KIN196618:KIN196636 KSJ196618:KSJ196636 LCF196618:LCF196636 LMB196618:LMB196636 LVX196618:LVX196636 MFT196618:MFT196636 MPP196618:MPP196636 MZL196618:MZL196636 NJH196618:NJH196636 NTD196618:NTD196636 OCZ196618:OCZ196636 OMV196618:OMV196636 OWR196618:OWR196636 PGN196618:PGN196636 PQJ196618:PQJ196636 QAF196618:QAF196636 QKB196618:QKB196636 QTX196618:QTX196636 RDT196618:RDT196636 RNP196618:RNP196636 RXL196618:RXL196636 SHH196618:SHH196636 SRD196618:SRD196636 TAZ196618:TAZ196636 TKV196618:TKV196636 TUR196618:TUR196636 UEN196618:UEN196636 UOJ196618:UOJ196636 UYF196618:UYF196636 VIB196618:VIB196636 VRX196618:VRX196636 WBT196618:WBT196636 WLP196618:WLP196636 WVL196618:WVL196636 D262154:D262172 IZ262154:IZ262172 SV262154:SV262172 ACR262154:ACR262172 AMN262154:AMN262172 AWJ262154:AWJ262172 BGF262154:BGF262172 BQB262154:BQB262172 BZX262154:BZX262172 CJT262154:CJT262172 CTP262154:CTP262172 DDL262154:DDL262172 DNH262154:DNH262172 DXD262154:DXD262172 EGZ262154:EGZ262172 EQV262154:EQV262172 FAR262154:FAR262172 FKN262154:FKN262172 FUJ262154:FUJ262172 GEF262154:GEF262172 GOB262154:GOB262172 GXX262154:GXX262172 HHT262154:HHT262172 HRP262154:HRP262172 IBL262154:IBL262172 ILH262154:ILH262172 IVD262154:IVD262172 JEZ262154:JEZ262172 JOV262154:JOV262172 JYR262154:JYR262172 KIN262154:KIN262172 KSJ262154:KSJ262172 LCF262154:LCF262172 LMB262154:LMB262172 LVX262154:LVX262172 MFT262154:MFT262172 MPP262154:MPP262172 MZL262154:MZL262172 NJH262154:NJH262172 NTD262154:NTD262172 OCZ262154:OCZ262172 OMV262154:OMV262172 OWR262154:OWR262172 PGN262154:PGN262172 PQJ262154:PQJ262172 QAF262154:QAF262172 QKB262154:QKB262172 QTX262154:QTX262172 RDT262154:RDT262172 RNP262154:RNP262172 RXL262154:RXL262172 SHH262154:SHH262172 SRD262154:SRD262172 TAZ262154:TAZ262172 TKV262154:TKV262172 TUR262154:TUR262172 UEN262154:UEN262172 UOJ262154:UOJ262172 UYF262154:UYF262172 VIB262154:VIB262172 VRX262154:VRX262172 WBT262154:WBT262172 WLP262154:WLP262172 WVL262154:WVL262172 D327690:D327708 IZ327690:IZ327708 SV327690:SV327708 ACR327690:ACR327708 AMN327690:AMN327708 AWJ327690:AWJ327708 BGF327690:BGF327708 BQB327690:BQB327708 BZX327690:BZX327708 CJT327690:CJT327708 CTP327690:CTP327708 DDL327690:DDL327708 DNH327690:DNH327708 DXD327690:DXD327708 EGZ327690:EGZ327708 EQV327690:EQV327708 FAR327690:FAR327708 FKN327690:FKN327708 FUJ327690:FUJ327708 GEF327690:GEF327708 GOB327690:GOB327708 GXX327690:GXX327708 HHT327690:HHT327708 HRP327690:HRP327708 IBL327690:IBL327708 ILH327690:ILH327708 IVD327690:IVD327708 JEZ327690:JEZ327708 JOV327690:JOV327708 JYR327690:JYR327708 KIN327690:KIN327708 KSJ327690:KSJ327708 LCF327690:LCF327708 LMB327690:LMB327708 LVX327690:LVX327708 MFT327690:MFT327708 MPP327690:MPP327708 MZL327690:MZL327708 NJH327690:NJH327708 NTD327690:NTD327708 OCZ327690:OCZ327708 OMV327690:OMV327708 OWR327690:OWR327708 PGN327690:PGN327708 PQJ327690:PQJ327708 QAF327690:QAF327708 QKB327690:QKB327708 QTX327690:QTX327708 RDT327690:RDT327708 RNP327690:RNP327708 RXL327690:RXL327708 SHH327690:SHH327708 SRD327690:SRD327708 TAZ327690:TAZ327708 TKV327690:TKV327708 TUR327690:TUR327708 UEN327690:UEN327708 UOJ327690:UOJ327708 UYF327690:UYF327708 VIB327690:VIB327708 VRX327690:VRX327708 WBT327690:WBT327708 WLP327690:WLP327708 WVL327690:WVL327708 D393226:D393244 IZ393226:IZ393244 SV393226:SV393244 ACR393226:ACR393244 AMN393226:AMN393244 AWJ393226:AWJ393244 BGF393226:BGF393244 BQB393226:BQB393244 BZX393226:BZX393244 CJT393226:CJT393244 CTP393226:CTP393244 DDL393226:DDL393244 DNH393226:DNH393244 DXD393226:DXD393244 EGZ393226:EGZ393244 EQV393226:EQV393244 FAR393226:FAR393244 FKN393226:FKN393244 FUJ393226:FUJ393244 GEF393226:GEF393244 GOB393226:GOB393244 GXX393226:GXX393244 HHT393226:HHT393244 HRP393226:HRP393244 IBL393226:IBL393244 ILH393226:ILH393244 IVD393226:IVD393244 JEZ393226:JEZ393244 JOV393226:JOV393244 JYR393226:JYR393244 KIN393226:KIN393244 KSJ393226:KSJ393244 LCF393226:LCF393244 LMB393226:LMB393244 LVX393226:LVX393244 MFT393226:MFT393244 MPP393226:MPP393244 MZL393226:MZL393244 NJH393226:NJH393244 NTD393226:NTD393244 OCZ393226:OCZ393244 OMV393226:OMV393244 OWR393226:OWR393244 PGN393226:PGN393244 PQJ393226:PQJ393244 QAF393226:QAF393244 QKB393226:QKB393244 QTX393226:QTX393244 RDT393226:RDT393244 RNP393226:RNP393244 RXL393226:RXL393244 SHH393226:SHH393244 SRD393226:SRD393244 TAZ393226:TAZ393244 TKV393226:TKV393244 TUR393226:TUR393244 UEN393226:UEN393244 UOJ393226:UOJ393244 UYF393226:UYF393244 VIB393226:VIB393244 VRX393226:VRX393244 WBT393226:WBT393244 WLP393226:WLP393244 WVL393226:WVL393244 D458762:D458780 IZ458762:IZ458780 SV458762:SV458780 ACR458762:ACR458780 AMN458762:AMN458780 AWJ458762:AWJ458780 BGF458762:BGF458780 BQB458762:BQB458780 BZX458762:BZX458780 CJT458762:CJT458780 CTP458762:CTP458780 DDL458762:DDL458780 DNH458762:DNH458780 DXD458762:DXD458780 EGZ458762:EGZ458780 EQV458762:EQV458780 FAR458762:FAR458780 FKN458762:FKN458780 FUJ458762:FUJ458780 GEF458762:GEF458780 GOB458762:GOB458780 GXX458762:GXX458780 HHT458762:HHT458780 HRP458762:HRP458780 IBL458762:IBL458780 ILH458762:ILH458780 IVD458762:IVD458780 JEZ458762:JEZ458780 JOV458762:JOV458780 JYR458762:JYR458780 KIN458762:KIN458780 KSJ458762:KSJ458780 LCF458762:LCF458780 LMB458762:LMB458780 LVX458762:LVX458780 MFT458762:MFT458780 MPP458762:MPP458780 MZL458762:MZL458780 NJH458762:NJH458780 NTD458762:NTD458780 OCZ458762:OCZ458780 OMV458762:OMV458780 OWR458762:OWR458780 PGN458762:PGN458780 PQJ458762:PQJ458780 QAF458762:QAF458780 QKB458762:QKB458780 QTX458762:QTX458780 RDT458762:RDT458780 RNP458762:RNP458780 RXL458762:RXL458780 SHH458762:SHH458780 SRD458762:SRD458780 TAZ458762:TAZ458780 TKV458762:TKV458780 TUR458762:TUR458780 UEN458762:UEN458780 UOJ458762:UOJ458780 UYF458762:UYF458780 VIB458762:VIB458780 VRX458762:VRX458780 WBT458762:WBT458780 WLP458762:WLP458780 WVL458762:WVL458780 D524298:D524316 IZ524298:IZ524316 SV524298:SV524316 ACR524298:ACR524316 AMN524298:AMN524316 AWJ524298:AWJ524316 BGF524298:BGF524316 BQB524298:BQB524316 BZX524298:BZX524316 CJT524298:CJT524316 CTP524298:CTP524316 DDL524298:DDL524316 DNH524298:DNH524316 DXD524298:DXD524316 EGZ524298:EGZ524316 EQV524298:EQV524316 FAR524298:FAR524316 FKN524298:FKN524316 FUJ524298:FUJ524316 GEF524298:GEF524316 GOB524298:GOB524316 GXX524298:GXX524316 HHT524298:HHT524316 HRP524298:HRP524316 IBL524298:IBL524316 ILH524298:ILH524316 IVD524298:IVD524316 JEZ524298:JEZ524316 JOV524298:JOV524316 JYR524298:JYR524316 KIN524298:KIN524316 KSJ524298:KSJ524316 LCF524298:LCF524316 LMB524298:LMB524316 LVX524298:LVX524316 MFT524298:MFT524316 MPP524298:MPP524316 MZL524298:MZL524316 NJH524298:NJH524316 NTD524298:NTD524316 OCZ524298:OCZ524316 OMV524298:OMV524316 OWR524298:OWR524316 PGN524298:PGN524316 PQJ524298:PQJ524316 QAF524298:QAF524316 QKB524298:QKB524316 QTX524298:QTX524316 RDT524298:RDT524316 RNP524298:RNP524316 RXL524298:RXL524316 SHH524298:SHH524316 SRD524298:SRD524316 TAZ524298:TAZ524316 TKV524298:TKV524316 TUR524298:TUR524316 UEN524298:UEN524316 UOJ524298:UOJ524316 UYF524298:UYF524316 VIB524298:VIB524316 VRX524298:VRX524316 WBT524298:WBT524316 WLP524298:WLP524316 WVL524298:WVL524316 D589834:D589852 IZ589834:IZ589852 SV589834:SV589852 ACR589834:ACR589852 AMN589834:AMN589852 AWJ589834:AWJ589852 BGF589834:BGF589852 BQB589834:BQB589852 BZX589834:BZX589852 CJT589834:CJT589852 CTP589834:CTP589852 DDL589834:DDL589852 DNH589834:DNH589852 DXD589834:DXD589852 EGZ589834:EGZ589852 EQV589834:EQV589852 FAR589834:FAR589852 FKN589834:FKN589852 FUJ589834:FUJ589852 GEF589834:GEF589852 GOB589834:GOB589852 GXX589834:GXX589852 HHT589834:HHT589852 HRP589834:HRP589852 IBL589834:IBL589852 ILH589834:ILH589852 IVD589834:IVD589852 JEZ589834:JEZ589852 JOV589834:JOV589852 JYR589834:JYR589852 KIN589834:KIN589852 KSJ589834:KSJ589852 LCF589834:LCF589852 LMB589834:LMB589852 LVX589834:LVX589852 MFT589834:MFT589852 MPP589834:MPP589852 MZL589834:MZL589852 NJH589834:NJH589852 NTD589834:NTD589852 OCZ589834:OCZ589852 OMV589834:OMV589852 OWR589834:OWR589852 PGN589834:PGN589852 PQJ589834:PQJ589852 QAF589834:QAF589852 QKB589834:QKB589852 QTX589834:QTX589852 RDT589834:RDT589852 RNP589834:RNP589852 RXL589834:RXL589852 SHH589834:SHH589852 SRD589834:SRD589852 TAZ589834:TAZ589852 TKV589834:TKV589852 TUR589834:TUR589852 UEN589834:UEN589852 UOJ589834:UOJ589852 UYF589834:UYF589852 VIB589834:VIB589852 VRX589834:VRX589852 WBT589834:WBT589852 WLP589834:WLP589852 WVL589834:WVL589852 D655370:D655388 IZ655370:IZ655388 SV655370:SV655388 ACR655370:ACR655388 AMN655370:AMN655388 AWJ655370:AWJ655388 BGF655370:BGF655388 BQB655370:BQB655388 BZX655370:BZX655388 CJT655370:CJT655388 CTP655370:CTP655388 DDL655370:DDL655388 DNH655370:DNH655388 DXD655370:DXD655388 EGZ655370:EGZ655388 EQV655370:EQV655388 FAR655370:FAR655388 FKN655370:FKN655388 FUJ655370:FUJ655388 GEF655370:GEF655388 GOB655370:GOB655388 GXX655370:GXX655388 HHT655370:HHT655388 HRP655370:HRP655388 IBL655370:IBL655388 ILH655370:ILH655388 IVD655370:IVD655388 JEZ655370:JEZ655388 JOV655370:JOV655388 JYR655370:JYR655388 KIN655370:KIN655388 KSJ655370:KSJ655388 LCF655370:LCF655388 LMB655370:LMB655388 LVX655370:LVX655388 MFT655370:MFT655388 MPP655370:MPP655388 MZL655370:MZL655388 NJH655370:NJH655388 NTD655370:NTD655388 OCZ655370:OCZ655388 OMV655370:OMV655388 OWR655370:OWR655388 PGN655370:PGN655388 PQJ655370:PQJ655388 QAF655370:QAF655388 QKB655370:QKB655388 QTX655370:QTX655388 RDT655370:RDT655388 RNP655370:RNP655388 RXL655370:RXL655388 SHH655370:SHH655388 SRD655370:SRD655388 TAZ655370:TAZ655388 TKV655370:TKV655388 TUR655370:TUR655388 UEN655370:UEN655388 UOJ655370:UOJ655388 UYF655370:UYF655388 VIB655370:VIB655388 VRX655370:VRX655388 WBT655370:WBT655388 WLP655370:WLP655388 WVL655370:WVL655388 D720906:D720924 IZ720906:IZ720924 SV720906:SV720924 ACR720906:ACR720924 AMN720906:AMN720924 AWJ720906:AWJ720924 BGF720906:BGF720924 BQB720906:BQB720924 BZX720906:BZX720924 CJT720906:CJT720924 CTP720906:CTP720924 DDL720906:DDL720924 DNH720906:DNH720924 DXD720906:DXD720924 EGZ720906:EGZ720924 EQV720906:EQV720924 FAR720906:FAR720924 FKN720906:FKN720924 FUJ720906:FUJ720924 GEF720906:GEF720924 GOB720906:GOB720924 GXX720906:GXX720924 HHT720906:HHT720924 HRP720906:HRP720924 IBL720906:IBL720924 ILH720906:ILH720924 IVD720906:IVD720924 JEZ720906:JEZ720924 JOV720906:JOV720924 JYR720906:JYR720924 KIN720906:KIN720924 KSJ720906:KSJ720924 LCF720906:LCF720924 LMB720906:LMB720924 LVX720906:LVX720924 MFT720906:MFT720924 MPP720906:MPP720924 MZL720906:MZL720924 NJH720906:NJH720924 NTD720906:NTD720924 OCZ720906:OCZ720924 OMV720906:OMV720924 OWR720906:OWR720924 PGN720906:PGN720924 PQJ720906:PQJ720924 QAF720906:QAF720924 QKB720906:QKB720924 QTX720906:QTX720924 RDT720906:RDT720924 RNP720906:RNP720924 RXL720906:RXL720924 SHH720906:SHH720924 SRD720906:SRD720924 TAZ720906:TAZ720924 TKV720906:TKV720924 TUR720906:TUR720924 UEN720906:UEN720924 UOJ720906:UOJ720924 UYF720906:UYF720924 VIB720906:VIB720924 VRX720906:VRX720924 WBT720906:WBT720924 WLP720906:WLP720924 WVL720906:WVL720924 D786442:D786460 IZ786442:IZ786460 SV786442:SV786460 ACR786442:ACR786460 AMN786442:AMN786460 AWJ786442:AWJ786460 BGF786442:BGF786460 BQB786442:BQB786460 BZX786442:BZX786460 CJT786442:CJT786460 CTP786442:CTP786460 DDL786442:DDL786460 DNH786442:DNH786460 DXD786442:DXD786460 EGZ786442:EGZ786460 EQV786442:EQV786460 FAR786442:FAR786460 FKN786442:FKN786460 FUJ786442:FUJ786460 GEF786442:GEF786460 GOB786442:GOB786460 GXX786442:GXX786460 HHT786442:HHT786460 HRP786442:HRP786460 IBL786442:IBL786460 ILH786442:ILH786460 IVD786442:IVD786460 JEZ786442:JEZ786460 JOV786442:JOV786460 JYR786442:JYR786460 KIN786442:KIN786460 KSJ786442:KSJ786460 LCF786442:LCF786460 LMB786442:LMB786460 LVX786442:LVX786460 MFT786442:MFT786460 MPP786442:MPP786460 MZL786442:MZL786460 NJH786442:NJH786460 NTD786442:NTD786460 OCZ786442:OCZ786460 OMV786442:OMV786460 OWR786442:OWR786460 PGN786442:PGN786460 PQJ786442:PQJ786460 QAF786442:QAF786460 QKB786442:QKB786460 QTX786442:QTX786460 RDT786442:RDT786460 RNP786442:RNP786460 RXL786442:RXL786460 SHH786442:SHH786460 SRD786442:SRD786460 TAZ786442:TAZ786460 TKV786442:TKV786460 TUR786442:TUR786460 UEN786442:UEN786460 UOJ786442:UOJ786460 UYF786442:UYF786460 VIB786442:VIB786460 VRX786442:VRX786460 WBT786442:WBT786460 WLP786442:WLP786460 WVL786442:WVL786460 D851978:D851996 IZ851978:IZ851996 SV851978:SV851996 ACR851978:ACR851996 AMN851978:AMN851996 AWJ851978:AWJ851996 BGF851978:BGF851996 BQB851978:BQB851996 BZX851978:BZX851996 CJT851978:CJT851996 CTP851978:CTP851996 DDL851978:DDL851996 DNH851978:DNH851996 DXD851978:DXD851996 EGZ851978:EGZ851996 EQV851978:EQV851996 FAR851978:FAR851996 FKN851978:FKN851996 FUJ851978:FUJ851996 GEF851978:GEF851996 GOB851978:GOB851996 GXX851978:GXX851996 HHT851978:HHT851996 HRP851978:HRP851996 IBL851978:IBL851996 ILH851978:ILH851996 IVD851978:IVD851996 JEZ851978:JEZ851996 JOV851978:JOV851996 JYR851978:JYR851996 KIN851978:KIN851996 KSJ851978:KSJ851996 LCF851978:LCF851996 LMB851978:LMB851996 LVX851978:LVX851996 MFT851978:MFT851996 MPP851978:MPP851996 MZL851978:MZL851996 NJH851978:NJH851996 NTD851978:NTD851996 OCZ851978:OCZ851996 OMV851978:OMV851996 OWR851978:OWR851996 PGN851978:PGN851996 PQJ851978:PQJ851996 QAF851978:QAF851996 QKB851978:QKB851996 QTX851978:QTX851996 RDT851978:RDT851996 RNP851978:RNP851996 RXL851978:RXL851996 SHH851978:SHH851996 SRD851978:SRD851996 TAZ851978:TAZ851996 TKV851978:TKV851996 TUR851978:TUR851996 UEN851978:UEN851996 UOJ851978:UOJ851996 UYF851978:UYF851996 VIB851978:VIB851996 VRX851978:VRX851996 WBT851978:WBT851996 WLP851978:WLP851996 WVL851978:WVL851996 D917514:D917532 IZ917514:IZ917532 SV917514:SV917532 ACR917514:ACR917532 AMN917514:AMN917532 AWJ917514:AWJ917532 BGF917514:BGF917532 BQB917514:BQB917532 BZX917514:BZX917532 CJT917514:CJT917532 CTP917514:CTP917532 DDL917514:DDL917532 DNH917514:DNH917532 DXD917514:DXD917532 EGZ917514:EGZ917532 EQV917514:EQV917532 FAR917514:FAR917532 FKN917514:FKN917532 FUJ917514:FUJ917532 GEF917514:GEF917532 GOB917514:GOB917532 GXX917514:GXX917532 HHT917514:HHT917532 HRP917514:HRP917532 IBL917514:IBL917532 ILH917514:ILH917532 IVD917514:IVD917532 JEZ917514:JEZ917532 JOV917514:JOV917532 JYR917514:JYR917532 KIN917514:KIN917532 KSJ917514:KSJ917532 LCF917514:LCF917532 LMB917514:LMB917532 LVX917514:LVX917532 MFT917514:MFT917532 MPP917514:MPP917532 MZL917514:MZL917532 NJH917514:NJH917532 NTD917514:NTD917532 OCZ917514:OCZ917532 OMV917514:OMV917532 OWR917514:OWR917532 PGN917514:PGN917532 PQJ917514:PQJ917532 QAF917514:QAF917532 QKB917514:QKB917532 QTX917514:QTX917532 RDT917514:RDT917532 RNP917514:RNP917532 RXL917514:RXL917532 SHH917514:SHH917532 SRD917514:SRD917532 TAZ917514:TAZ917532 TKV917514:TKV917532 TUR917514:TUR917532 UEN917514:UEN917532 UOJ917514:UOJ917532 UYF917514:UYF917532 VIB917514:VIB917532 VRX917514:VRX917532 WBT917514:WBT917532 WLP917514:WLP917532 WVL917514:WVL917532 D983050:D983068 IZ983050:IZ983068 SV983050:SV983068 ACR983050:ACR983068 AMN983050:AMN983068 AWJ983050:AWJ983068 BGF983050:BGF983068 BQB983050:BQB983068 BZX983050:BZX983068 CJT983050:CJT983068 CTP983050:CTP983068 DDL983050:DDL983068 DNH983050:DNH983068 DXD983050:DXD983068 EGZ983050:EGZ983068 EQV983050:EQV983068 FAR983050:FAR983068 FKN983050:FKN983068 FUJ983050:FUJ983068 GEF983050:GEF983068 GOB983050:GOB983068 GXX983050:GXX983068 HHT983050:HHT983068 HRP983050:HRP983068 IBL983050:IBL983068 ILH983050:ILH983068 IVD983050:IVD983068 JEZ983050:JEZ983068 JOV983050:JOV983068 JYR983050:JYR983068 KIN983050:KIN983068 KSJ983050:KSJ983068 LCF983050:LCF983068 LMB983050:LMB983068 LVX983050:LVX983068 MFT983050:MFT983068 MPP983050:MPP983068 MZL983050:MZL983068 NJH983050:NJH983068 NTD983050:NTD983068 OCZ983050:OCZ983068 OMV983050:OMV983068 OWR983050:OWR983068 PGN983050:PGN983068 PQJ983050:PQJ983068 QAF983050:QAF983068 QKB983050:QKB983068 QTX983050:QTX983068 RDT983050:RDT983068 RNP983050:RNP983068 RXL983050:RXL983068 SHH983050:SHH983068 SRD983050:SRD983068 TAZ983050:TAZ983068 TKV983050:TKV983068 TUR983050:TUR983068 UEN983050:UEN983068 UOJ983050:UOJ983068 UYF983050:UYF983068 VIB983050:VIB983068 VRX983050:VRX983068 WBT983050:WBT983068 WLP983050:WLP983068 WVL983050:WVL983068 D65566:D65568 IZ65566:IZ65568 SV65566:SV65568 ACR65566:ACR65568 AMN65566:AMN65568 AWJ65566:AWJ65568 BGF65566:BGF65568 BQB65566:BQB65568 BZX65566:BZX65568 CJT65566:CJT65568 CTP65566:CTP65568 DDL65566:DDL65568 DNH65566:DNH65568 DXD65566:DXD65568 EGZ65566:EGZ65568 EQV65566:EQV65568 FAR65566:FAR65568 FKN65566:FKN65568 FUJ65566:FUJ65568 GEF65566:GEF65568 GOB65566:GOB65568 GXX65566:GXX65568 HHT65566:HHT65568 HRP65566:HRP65568 IBL65566:IBL65568 ILH65566:ILH65568 IVD65566:IVD65568 JEZ65566:JEZ65568 JOV65566:JOV65568 JYR65566:JYR65568 KIN65566:KIN65568 KSJ65566:KSJ65568 LCF65566:LCF65568 LMB65566:LMB65568 LVX65566:LVX65568 MFT65566:MFT65568 MPP65566:MPP65568 MZL65566:MZL65568 NJH65566:NJH65568 NTD65566:NTD65568 OCZ65566:OCZ65568 OMV65566:OMV65568 OWR65566:OWR65568 PGN65566:PGN65568 PQJ65566:PQJ65568 QAF65566:QAF65568 QKB65566:QKB65568 QTX65566:QTX65568 RDT65566:RDT65568 RNP65566:RNP65568 RXL65566:RXL65568 SHH65566:SHH65568 SRD65566:SRD65568 TAZ65566:TAZ65568 TKV65566:TKV65568 TUR65566:TUR65568 UEN65566:UEN65568 UOJ65566:UOJ65568 UYF65566:UYF65568 VIB65566:VIB65568 VRX65566:VRX65568 WBT65566:WBT65568 WLP65566:WLP65568 WVL65566:WVL65568 D131102:D131104 IZ131102:IZ131104 SV131102:SV131104 ACR131102:ACR131104 AMN131102:AMN131104 AWJ131102:AWJ131104 BGF131102:BGF131104 BQB131102:BQB131104 BZX131102:BZX131104 CJT131102:CJT131104 CTP131102:CTP131104 DDL131102:DDL131104 DNH131102:DNH131104 DXD131102:DXD131104 EGZ131102:EGZ131104 EQV131102:EQV131104 FAR131102:FAR131104 FKN131102:FKN131104 FUJ131102:FUJ131104 GEF131102:GEF131104 GOB131102:GOB131104 GXX131102:GXX131104 HHT131102:HHT131104 HRP131102:HRP131104 IBL131102:IBL131104 ILH131102:ILH131104 IVD131102:IVD131104 JEZ131102:JEZ131104 JOV131102:JOV131104 JYR131102:JYR131104 KIN131102:KIN131104 KSJ131102:KSJ131104 LCF131102:LCF131104 LMB131102:LMB131104 LVX131102:LVX131104 MFT131102:MFT131104 MPP131102:MPP131104 MZL131102:MZL131104 NJH131102:NJH131104 NTD131102:NTD131104 OCZ131102:OCZ131104 OMV131102:OMV131104 OWR131102:OWR131104 PGN131102:PGN131104 PQJ131102:PQJ131104 QAF131102:QAF131104 QKB131102:QKB131104 QTX131102:QTX131104 RDT131102:RDT131104 RNP131102:RNP131104 RXL131102:RXL131104 SHH131102:SHH131104 SRD131102:SRD131104 TAZ131102:TAZ131104 TKV131102:TKV131104 TUR131102:TUR131104 UEN131102:UEN131104 UOJ131102:UOJ131104 UYF131102:UYF131104 VIB131102:VIB131104 VRX131102:VRX131104 WBT131102:WBT131104 WLP131102:WLP131104 WVL131102:WVL131104 D196638:D196640 IZ196638:IZ196640 SV196638:SV196640 ACR196638:ACR196640 AMN196638:AMN196640 AWJ196638:AWJ196640 BGF196638:BGF196640 BQB196638:BQB196640 BZX196638:BZX196640 CJT196638:CJT196640 CTP196638:CTP196640 DDL196638:DDL196640 DNH196638:DNH196640 DXD196638:DXD196640 EGZ196638:EGZ196640 EQV196638:EQV196640 FAR196638:FAR196640 FKN196638:FKN196640 FUJ196638:FUJ196640 GEF196638:GEF196640 GOB196638:GOB196640 GXX196638:GXX196640 HHT196638:HHT196640 HRP196638:HRP196640 IBL196638:IBL196640 ILH196638:ILH196640 IVD196638:IVD196640 JEZ196638:JEZ196640 JOV196638:JOV196640 JYR196638:JYR196640 KIN196638:KIN196640 KSJ196638:KSJ196640 LCF196638:LCF196640 LMB196638:LMB196640 LVX196638:LVX196640 MFT196638:MFT196640 MPP196638:MPP196640 MZL196638:MZL196640 NJH196638:NJH196640 NTD196638:NTD196640 OCZ196638:OCZ196640 OMV196638:OMV196640 OWR196638:OWR196640 PGN196638:PGN196640 PQJ196638:PQJ196640 QAF196638:QAF196640 QKB196638:QKB196640 QTX196638:QTX196640 RDT196638:RDT196640 RNP196638:RNP196640 RXL196638:RXL196640 SHH196638:SHH196640 SRD196638:SRD196640 TAZ196638:TAZ196640 TKV196638:TKV196640 TUR196638:TUR196640 UEN196638:UEN196640 UOJ196638:UOJ196640 UYF196638:UYF196640 VIB196638:VIB196640 VRX196638:VRX196640 WBT196638:WBT196640 WLP196638:WLP196640 WVL196638:WVL196640 D262174:D262176 IZ262174:IZ262176 SV262174:SV262176 ACR262174:ACR262176 AMN262174:AMN262176 AWJ262174:AWJ262176 BGF262174:BGF262176 BQB262174:BQB262176 BZX262174:BZX262176 CJT262174:CJT262176 CTP262174:CTP262176 DDL262174:DDL262176 DNH262174:DNH262176 DXD262174:DXD262176 EGZ262174:EGZ262176 EQV262174:EQV262176 FAR262174:FAR262176 FKN262174:FKN262176 FUJ262174:FUJ262176 GEF262174:GEF262176 GOB262174:GOB262176 GXX262174:GXX262176 HHT262174:HHT262176 HRP262174:HRP262176 IBL262174:IBL262176 ILH262174:ILH262176 IVD262174:IVD262176 JEZ262174:JEZ262176 JOV262174:JOV262176 JYR262174:JYR262176 KIN262174:KIN262176 KSJ262174:KSJ262176 LCF262174:LCF262176 LMB262174:LMB262176 LVX262174:LVX262176 MFT262174:MFT262176 MPP262174:MPP262176 MZL262174:MZL262176 NJH262174:NJH262176 NTD262174:NTD262176 OCZ262174:OCZ262176 OMV262174:OMV262176 OWR262174:OWR262176 PGN262174:PGN262176 PQJ262174:PQJ262176 QAF262174:QAF262176 QKB262174:QKB262176 QTX262174:QTX262176 RDT262174:RDT262176 RNP262174:RNP262176 RXL262174:RXL262176 SHH262174:SHH262176 SRD262174:SRD262176 TAZ262174:TAZ262176 TKV262174:TKV262176 TUR262174:TUR262176 UEN262174:UEN262176 UOJ262174:UOJ262176 UYF262174:UYF262176 VIB262174:VIB262176 VRX262174:VRX262176 WBT262174:WBT262176 WLP262174:WLP262176 WVL262174:WVL262176 D327710:D327712 IZ327710:IZ327712 SV327710:SV327712 ACR327710:ACR327712 AMN327710:AMN327712 AWJ327710:AWJ327712 BGF327710:BGF327712 BQB327710:BQB327712 BZX327710:BZX327712 CJT327710:CJT327712 CTP327710:CTP327712 DDL327710:DDL327712 DNH327710:DNH327712 DXD327710:DXD327712 EGZ327710:EGZ327712 EQV327710:EQV327712 FAR327710:FAR327712 FKN327710:FKN327712 FUJ327710:FUJ327712 GEF327710:GEF327712 GOB327710:GOB327712 GXX327710:GXX327712 HHT327710:HHT327712 HRP327710:HRP327712 IBL327710:IBL327712 ILH327710:ILH327712 IVD327710:IVD327712 JEZ327710:JEZ327712 JOV327710:JOV327712 JYR327710:JYR327712 KIN327710:KIN327712 KSJ327710:KSJ327712 LCF327710:LCF327712 LMB327710:LMB327712 LVX327710:LVX327712 MFT327710:MFT327712 MPP327710:MPP327712 MZL327710:MZL327712 NJH327710:NJH327712 NTD327710:NTD327712 OCZ327710:OCZ327712 OMV327710:OMV327712 OWR327710:OWR327712 PGN327710:PGN327712 PQJ327710:PQJ327712 QAF327710:QAF327712 QKB327710:QKB327712 QTX327710:QTX327712 RDT327710:RDT327712 RNP327710:RNP327712 RXL327710:RXL327712 SHH327710:SHH327712 SRD327710:SRD327712 TAZ327710:TAZ327712 TKV327710:TKV327712 TUR327710:TUR327712 UEN327710:UEN327712 UOJ327710:UOJ327712 UYF327710:UYF327712 VIB327710:VIB327712 VRX327710:VRX327712 WBT327710:WBT327712 WLP327710:WLP327712 WVL327710:WVL327712 D393246:D393248 IZ393246:IZ393248 SV393246:SV393248 ACR393246:ACR393248 AMN393246:AMN393248 AWJ393246:AWJ393248 BGF393246:BGF393248 BQB393246:BQB393248 BZX393246:BZX393248 CJT393246:CJT393248 CTP393246:CTP393248 DDL393246:DDL393248 DNH393246:DNH393248 DXD393246:DXD393248 EGZ393246:EGZ393248 EQV393246:EQV393248 FAR393246:FAR393248 FKN393246:FKN393248 FUJ393246:FUJ393248 GEF393246:GEF393248 GOB393246:GOB393248 GXX393246:GXX393248 HHT393246:HHT393248 HRP393246:HRP393248 IBL393246:IBL393248 ILH393246:ILH393248 IVD393246:IVD393248 JEZ393246:JEZ393248 JOV393246:JOV393248 JYR393246:JYR393248 KIN393246:KIN393248 KSJ393246:KSJ393248 LCF393246:LCF393248 LMB393246:LMB393248 LVX393246:LVX393248 MFT393246:MFT393248 MPP393246:MPP393248 MZL393246:MZL393248 NJH393246:NJH393248 NTD393246:NTD393248 OCZ393246:OCZ393248 OMV393246:OMV393248 OWR393246:OWR393248 PGN393246:PGN393248 PQJ393246:PQJ393248 QAF393246:QAF393248 QKB393246:QKB393248 QTX393246:QTX393248 RDT393246:RDT393248 RNP393246:RNP393248 RXL393246:RXL393248 SHH393246:SHH393248 SRD393246:SRD393248 TAZ393246:TAZ393248 TKV393246:TKV393248 TUR393246:TUR393248 UEN393246:UEN393248 UOJ393246:UOJ393248 UYF393246:UYF393248 VIB393246:VIB393248 VRX393246:VRX393248 WBT393246:WBT393248 WLP393246:WLP393248 WVL393246:WVL393248 D458782:D458784 IZ458782:IZ458784 SV458782:SV458784 ACR458782:ACR458784 AMN458782:AMN458784 AWJ458782:AWJ458784 BGF458782:BGF458784 BQB458782:BQB458784 BZX458782:BZX458784 CJT458782:CJT458784 CTP458782:CTP458784 DDL458782:DDL458784 DNH458782:DNH458784 DXD458782:DXD458784 EGZ458782:EGZ458784 EQV458782:EQV458784 FAR458782:FAR458784 FKN458782:FKN458784 FUJ458782:FUJ458784 GEF458782:GEF458784 GOB458782:GOB458784 GXX458782:GXX458784 HHT458782:HHT458784 HRP458782:HRP458784 IBL458782:IBL458784 ILH458782:ILH458784 IVD458782:IVD458784 JEZ458782:JEZ458784 JOV458782:JOV458784 JYR458782:JYR458784 KIN458782:KIN458784 KSJ458782:KSJ458784 LCF458782:LCF458784 LMB458782:LMB458784 LVX458782:LVX458784 MFT458782:MFT458784 MPP458782:MPP458784 MZL458782:MZL458784 NJH458782:NJH458784 NTD458782:NTD458784 OCZ458782:OCZ458784 OMV458782:OMV458784 OWR458782:OWR458784 PGN458782:PGN458784 PQJ458782:PQJ458784 QAF458782:QAF458784 QKB458782:QKB458784 QTX458782:QTX458784 RDT458782:RDT458784 RNP458782:RNP458784 RXL458782:RXL458784 SHH458782:SHH458784 SRD458782:SRD458784 TAZ458782:TAZ458784 TKV458782:TKV458784 TUR458782:TUR458784 UEN458782:UEN458784 UOJ458782:UOJ458784 UYF458782:UYF458784 VIB458782:VIB458784 VRX458782:VRX458784 WBT458782:WBT458784 WLP458782:WLP458784 WVL458782:WVL458784 D524318:D524320 IZ524318:IZ524320 SV524318:SV524320 ACR524318:ACR524320 AMN524318:AMN524320 AWJ524318:AWJ524320 BGF524318:BGF524320 BQB524318:BQB524320 BZX524318:BZX524320 CJT524318:CJT524320 CTP524318:CTP524320 DDL524318:DDL524320 DNH524318:DNH524320 DXD524318:DXD524320 EGZ524318:EGZ524320 EQV524318:EQV524320 FAR524318:FAR524320 FKN524318:FKN524320 FUJ524318:FUJ524320 GEF524318:GEF524320 GOB524318:GOB524320 GXX524318:GXX524320 HHT524318:HHT524320 HRP524318:HRP524320 IBL524318:IBL524320 ILH524318:ILH524320 IVD524318:IVD524320 JEZ524318:JEZ524320 JOV524318:JOV524320 JYR524318:JYR524320 KIN524318:KIN524320 KSJ524318:KSJ524320 LCF524318:LCF524320 LMB524318:LMB524320 LVX524318:LVX524320 MFT524318:MFT524320 MPP524318:MPP524320 MZL524318:MZL524320 NJH524318:NJH524320 NTD524318:NTD524320 OCZ524318:OCZ524320 OMV524318:OMV524320 OWR524318:OWR524320 PGN524318:PGN524320 PQJ524318:PQJ524320 QAF524318:QAF524320 QKB524318:QKB524320 QTX524318:QTX524320 RDT524318:RDT524320 RNP524318:RNP524320 RXL524318:RXL524320 SHH524318:SHH524320 SRD524318:SRD524320 TAZ524318:TAZ524320 TKV524318:TKV524320 TUR524318:TUR524320 UEN524318:UEN524320 UOJ524318:UOJ524320 UYF524318:UYF524320 VIB524318:VIB524320 VRX524318:VRX524320 WBT524318:WBT524320 WLP524318:WLP524320 WVL524318:WVL524320 D589854:D589856 IZ589854:IZ589856 SV589854:SV589856 ACR589854:ACR589856 AMN589854:AMN589856 AWJ589854:AWJ589856 BGF589854:BGF589856 BQB589854:BQB589856 BZX589854:BZX589856 CJT589854:CJT589856 CTP589854:CTP589856 DDL589854:DDL589856 DNH589854:DNH589856 DXD589854:DXD589856 EGZ589854:EGZ589856 EQV589854:EQV589856 FAR589854:FAR589856 FKN589854:FKN589856 FUJ589854:FUJ589856 GEF589854:GEF589856 GOB589854:GOB589856 GXX589854:GXX589856 HHT589854:HHT589856 HRP589854:HRP589856 IBL589854:IBL589856 ILH589854:ILH589856 IVD589854:IVD589856 JEZ589854:JEZ589856 JOV589854:JOV589856 JYR589854:JYR589856 KIN589854:KIN589856 KSJ589854:KSJ589856 LCF589854:LCF589856 LMB589854:LMB589856 LVX589854:LVX589856 MFT589854:MFT589856 MPP589854:MPP589856 MZL589854:MZL589856 NJH589854:NJH589856 NTD589854:NTD589856 OCZ589854:OCZ589856 OMV589854:OMV589856 OWR589854:OWR589856 PGN589854:PGN589856 PQJ589854:PQJ589856 QAF589854:QAF589856 QKB589854:QKB589856 QTX589854:QTX589856 RDT589854:RDT589856 RNP589854:RNP589856 RXL589854:RXL589856 SHH589854:SHH589856 SRD589854:SRD589856 TAZ589854:TAZ589856 TKV589854:TKV589856 TUR589854:TUR589856 UEN589854:UEN589856 UOJ589854:UOJ589856 UYF589854:UYF589856 VIB589854:VIB589856 VRX589854:VRX589856 WBT589854:WBT589856 WLP589854:WLP589856 WVL589854:WVL589856 D655390:D655392 IZ655390:IZ655392 SV655390:SV655392 ACR655390:ACR655392 AMN655390:AMN655392 AWJ655390:AWJ655392 BGF655390:BGF655392 BQB655390:BQB655392 BZX655390:BZX655392 CJT655390:CJT655392 CTP655390:CTP655392 DDL655390:DDL655392 DNH655390:DNH655392 DXD655390:DXD655392 EGZ655390:EGZ655392 EQV655390:EQV655392 FAR655390:FAR655392 FKN655390:FKN655392 FUJ655390:FUJ655392 GEF655390:GEF655392 GOB655390:GOB655392 GXX655390:GXX655392 HHT655390:HHT655392 HRP655390:HRP655392 IBL655390:IBL655392 ILH655390:ILH655392 IVD655390:IVD655392 JEZ655390:JEZ655392 JOV655390:JOV655392 JYR655390:JYR655392 KIN655390:KIN655392 KSJ655390:KSJ655392 LCF655390:LCF655392 LMB655390:LMB655392 LVX655390:LVX655392 MFT655390:MFT655392 MPP655390:MPP655392 MZL655390:MZL655392 NJH655390:NJH655392 NTD655390:NTD655392 OCZ655390:OCZ655392 OMV655390:OMV655392 OWR655390:OWR655392 PGN655390:PGN655392 PQJ655390:PQJ655392 QAF655390:QAF655392 QKB655390:QKB655392 QTX655390:QTX655392 RDT655390:RDT655392 RNP655390:RNP655392 RXL655390:RXL655392 SHH655390:SHH655392 SRD655390:SRD655392 TAZ655390:TAZ655392 TKV655390:TKV655392 TUR655390:TUR655392 UEN655390:UEN655392 UOJ655390:UOJ655392 UYF655390:UYF655392 VIB655390:VIB655392 VRX655390:VRX655392 WBT655390:WBT655392 WLP655390:WLP655392 WVL655390:WVL655392 D720926:D720928 IZ720926:IZ720928 SV720926:SV720928 ACR720926:ACR720928 AMN720926:AMN720928 AWJ720926:AWJ720928 BGF720926:BGF720928 BQB720926:BQB720928 BZX720926:BZX720928 CJT720926:CJT720928 CTP720926:CTP720928 DDL720926:DDL720928 DNH720926:DNH720928 DXD720926:DXD720928 EGZ720926:EGZ720928 EQV720926:EQV720928 FAR720926:FAR720928 FKN720926:FKN720928 FUJ720926:FUJ720928 GEF720926:GEF720928 GOB720926:GOB720928 GXX720926:GXX720928 HHT720926:HHT720928 HRP720926:HRP720928 IBL720926:IBL720928 ILH720926:ILH720928 IVD720926:IVD720928 JEZ720926:JEZ720928 JOV720926:JOV720928 JYR720926:JYR720928 KIN720926:KIN720928 KSJ720926:KSJ720928 LCF720926:LCF720928 LMB720926:LMB720928 LVX720926:LVX720928 MFT720926:MFT720928 MPP720926:MPP720928 MZL720926:MZL720928 NJH720926:NJH720928 NTD720926:NTD720928 OCZ720926:OCZ720928 OMV720926:OMV720928 OWR720926:OWR720928 PGN720926:PGN720928 PQJ720926:PQJ720928 QAF720926:QAF720928 QKB720926:QKB720928 QTX720926:QTX720928 RDT720926:RDT720928 RNP720926:RNP720928 RXL720926:RXL720928 SHH720926:SHH720928 SRD720926:SRD720928 TAZ720926:TAZ720928 TKV720926:TKV720928 TUR720926:TUR720928 UEN720926:UEN720928 UOJ720926:UOJ720928 UYF720926:UYF720928 VIB720926:VIB720928 VRX720926:VRX720928 WBT720926:WBT720928 WLP720926:WLP720928 WVL720926:WVL720928 D786462:D786464 IZ786462:IZ786464 SV786462:SV786464 ACR786462:ACR786464 AMN786462:AMN786464 AWJ786462:AWJ786464 BGF786462:BGF786464 BQB786462:BQB786464 BZX786462:BZX786464 CJT786462:CJT786464 CTP786462:CTP786464 DDL786462:DDL786464 DNH786462:DNH786464 DXD786462:DXD786464 EGZ786462:EGZ786464 EQV786462:EQV786464 FAR786462:FAR786464 FKN786462:FKN786464 FUJ786462:FUJ786464 GEF786462:GEF786464 GOB786462:GOB786464 GXX786462:GXX786464 HHT786462:HHT786464 HRP786462:HRP786464 IBL786462:IBL786464 ILH786462:ILH786464 IVD786462:IVD786464 JEZ786462:JEZ786464 JOV786462:JOV786464 JYR786462:JYR786464 KIN786462:KIN786464 KSJ786462:KSJ786464 LCF786462:LCF786464 LMB786462:LMB786464 LVX786462:LVX786464 MFT786462:MFT786464 MPP786462:MPP786464 MZL786462:MZL786464 NJH786462:NJH786464 NTD786462:NTD786464 OCZ786462:OCZ786464 OMV786462:OMV786464 OWR786462:OWR786464 PGN786462:PGN786464 PQJ786462:PQJ786464 QAF786462:QAF786464 QKB786462:QKB786464 QTX786462:QTX786464 RDT786462:RDT786464 RNP786462:RNP786464 RXL786462:RXL786464 SHH786462:SHH786464 SRD786462:SRD786464 TAZ786462:TAZ786464 TKV786462:TKV786464 TUR786462:TUR786464 UEN786462:UEN786464 UOJ786462:UOJ786464 UYF786462:UYF786464 VIB786462:VIB786464 VRX786462:VRX786464 WBT786462:WBT786464 WLP786462:WLP786464 WVL786462:WVL786464 D851998:D852000 IZ851998:IZ852000 SV851998:SV852000 ACR851998:ACR852000 AMN851998:AMN852000 AWJ851998:AWJ852000 BGF851998:BGF852000 BQB851998:BQB852000 BZX851998:BZX852000 CJT851998:CJT852000 CTP851998:CTP852000 DDL851998:DDL852000 DNH851998:DNH852000 DXD851998:DXD852000 EGZ851998:EGZ852000 EQV851998:EQV852000 FAR851998:FAR852000 FKN851998:FKN852000 FUJ851998:FUJ852000 GEF851998:GEF852000 GOB851998:GOB852000 GXX851998:GXX852000 HHT851998:HHT852000 HRP851998:HRP852000 IBL851998:IBL852000 ILH851998:ILH852000 IVD851998:IVD852000 JEZ851998:JEZ852000 JOV851998:JOV852000 JYR851998:JYR852000 KIN851998:KIN852000 KSJ851998:KSJ852000 LCF851998:LCF852000 LMB851998:LMB852000 LVX851998:LVX852000 MFT851998:MFT852000 MPP851998:MPP852000 MZL851998:MZL852000 NJH851998:NJH852000 NTD851998:NTD852000 OCZ851998:OCZ852000 OMV851998:OMV852000 OWR851998:OWR852000 PGN851998:PGN852000 PQJ851998:PQJ852000 QAF851998:QAF852000 QKB851998:QKB852000 QTX851998:QTX852000 RDT851998:RDT852000 RNP851998:RNP852000 RXL851998:RXL852000 SHH851998:SHH852000 SRD851998:SRD852000 TAZ851998:TAZ852000 TKV851998:TKV852000 TUR851998:TUR852000 UEN851998:UEN852000 UOJ851998:UOJ852000 UYF851998:UYF852000 VIB851998:VIB852000 VRX851998:VRX852000 WBT851998:WBT852000 WLP851998:WLP852000 WVL851998:WVL852000 D917534:D917536 IZ917534:IZ917536 SV917534:SV917536 ACR917534:ACR917536 AMN917534:AMN917536 AWJ917534:AWJ917536 BGF917534:BGF917536 BQB917534:BQB917536 BZX917534:BZX917536 CJT917534:CJT917536 CTP917534:CTP917536 DDL917534:DDL917536 DNH917534:DNH917536 DXD917534:DXD917536 EGZ917534:EGZ917536 EQV917534:EQV917536 FAR917534:FAR917536 FKN917534:FKN917536 FUJ917534:FUJ917536 GEF917534:GEF917536 GOB917534:GOB917536 GXX917534:GXX917536 HHT917534:HHT917536 HRP917534:HRP917536 IBL917534:IBL917536 ILH917534:ILH917536 IVD917534:IVD917536 JEZ917534:JEZ917536 JOV917534:JOV917536 JYR917534:JYR917536 KIN917534:KIN917536 KSJ917534:KSJ917536 LCF917534:LCF917536 LMB917534:LMB917536 LVX917534:LVX917536 MFT917534:MFT917536 MPP917534:MPP917536 MZL917534:MZL917536 NJH917534:NJH917536 NTD917534:NTD917536 OCZ917534:OCZ917536 OMV917534:OMV917536 OWR917534:OWR917536 PGN917534:PGN917536 PQJ917534:PQJ917536 QAF917534:QAF917536 QKB917534:QKB917536 QTX917534:QTX917536 RDT917534:RDT917536 RNP917534:RNP917536 RXL917534:RXL917536 SHH917534:SHH917536 SRD917534:SRD917536 TAZ917534:TAZ917536 TKV917534:TKV917536 TUR917534:TUR917536 UEN917534:UEN917536 UOJ917534:UOJ917536 UYF917534:UYF917536 VIB917534:VIB917536 VRX917534:VRX917536 WBT917534:WBT917536 WLP917534:WLP917536 WVL917534:WVL917536 D983070:D983072 IZ983070:IZ983072 SV983070:SV983072 ACR983070:ACR983072 AMN983070:AMN983072 AWJ983070:AWJ983072 BGF983070:BGF983072 BQB983070:BQB983072 BZX983070:BZX983072 CJT983070:CJT983072 CTP983070:CTP983072 DDL983070:DDL983072 DNH983070:DNH983072 DXD983070:DXD983072 EGZ983070:EGZ983072 EQV983070:EQV983072 FAR983070:FAR983072 FKN983070:FKN983072 FUJ983070:FUJ983072 GEF983070:GEF983072 GOB983070:GOB983072 GXX983070:GXX983072 HHT983070:HHT983072 HRP983070:HRP983072 IBL983070:IBL983072 ILH983070:ILH983072 IVD983070:IVD983072 JEZ983070:JEZ983072 JOV983070:JOV983072 JYR983070:JYR983072 KIN983070:KIN983072 KSJ983070:KSJ983072 LCF983070:LCF983072 LMB983070:LMB983072 LVX983070:LVX983072 MFT983070:MFT983072 MPP983070:MPP983072 MZL983070:MZL983072 NJH983070:NJH983072 NTD983070:NTD983072 OCZ983070:OCZ983072 OMV983070:OMV983072 OWR983070:OWR983072 PGN983070:PGN983072 PQJ983070:PQJ983072 QAF983070:QAF983072 QKB983070:QKB983072 QTX983070:QTX983072 RDT983070:RDT983072 RNP983070:RNP983072 RXL983070:RXL983072 SHH983070:SHH983072 SRD983070:SRD983072 TAZ983070:TAZ983072 TKV983070:TKV983072 TUR983070:TUR983072 UEN983070:UEN983072 UOJ983070:UOJ983072 UYF983070:UYF983072 VIB983070:VIB983072 VRX983070:VRX983072 WBT983070:WBT983072 WLP983070:WLP983072 D6 D11:D12 D14 D22:D26 D34:D42 IZ6:IZ47 WVL6:WVL47 WLP6:WLP47 WBT6:WBT47 VRX6:VRX47 VIB6:VIB47 UYF6:UYF47 UOJ6:UOJ47 UEN6:UEN47 TUR6:TUR47 TKV6:TKV47 TAZ6:TAZ47 SRD6:SRD47 SHH6:SHH47 RXL6:RXL47 RNP6:RNP47 RDT6:RDT47 QTX6:QTX47 QKB6:QKB47 QAF6:QAF47 PQJ6:PQJ47 PGN6:PGN47 OWR6:OWR47 OMV6:OMV47 OCZ6:OCZ47 NTD6:NTD47 NJH6:NJH47 MZL6:MZL47 MPP6:MPP47 MFT6:MFT47 LVX6:LVX47 LMB6:LMB47 LCF6:LCF47 KSJ6:KSJ47 KIN6:KIN47 JYR6:JYR47 JOV6:JOV47 JEZ6:JEZ47 IVD6:IVD47 ILH6:ILH47 IBL6:IBL47 HRP6:HRP47 HHT6:HHT47 GXX6:GXX47 GOB6:GOB47 GEF6:GEF47 FUJ6:FUJ47 FKN6:FKN47 FAR6:FAR47 EQV6:EQV47 EGZ6:EGZ47 DXD6:DXD47 DNH6:DNH47 DDL6:DDL47 CTP6:CTP47 CJT6:CJT47 BZX6:BZX47 BQB6:BQB47 BGF6:BGF47 AWJ6:AWJ47 AMN6:AMN47 ACR6:ACR47 SV6:SV47 D47">
      <formula1>#REF!</formula1>
    </dataValidation>
    <dataValidation type="list" allowBlank="1" showErrorMessage="1" errorTitle="Chybny limit plnenia" error="G   - Garant Plus_x000a_EG - Eurogarant Plus" promptTitle="Limit plnenia " sqref="C65566:C65568 IY65566:IY65568 SU65566:SU65568 ACQ65566:ACQ65568 AMM65566:AMM65568 AWI65566:AWI65568 BGE65566:BGE65568 BQA65566:BQA65568 BZW65566:BZW65568 CJS65566:CJS65568 CTO65566:CTO65568 DDK65566:DDK65568 DNG65566:DNG65568 DXC65566:DXC65568 EGY65566:EGY65568 EQU65566:EQU65568 FAQ65566:FAQ65568 FKM65566:FKM65568 FUI65566:FUI65568 GEE65566:GEE65568 GOA65566:GOA65568 GXW65566:GXW65568 HHS65566:HHS65568 HRO65566:HRO65568 IBK65566:IBK65568 ILG65566:ILG65568 IVC65566:IVC65568 JEY65566:JEY65568 JOU65566:JOU65568 JYQ65566:JYQ65568 KIM65566:KIM65568 KSI65566:KSI65568 LCE65566:LCE65568 LMA65566:LMA65568 LVW65566:LVW65568 MFS65566:MFS65568 MPO65566:MPO65568 MZK65566:MZK65568 NJG65566:NJG65568 NTC65566:NTC65568 OCY65566:OCY65568 OMU65566:OMU65568 OWQ65566:OWQ65568 PGM65566:PGM65568 PQI65566:PQI65568 QAE65566:QAE65568 QKA65566:QKA65568 QTW65566:QTW65568 RDS65566:RDS65568 RNO65566:RNO65568 RXK65566:RXK65568 SHG65566:SHG65568 SRC65566:SRC65568 TAY65566:TAY65568 TKU65566:TKU65568 TUQ65566:TUQ65568 UEM65566:UEM65568 UOI65566:UOI65568 UYE65566:UYE65568 VIA65566:VIA65568 VRW65566:VRW65568 WBS65566:WBS65568 WLO65566:WLO65568 WVK65566:WVK65568 C131102:C131104 IY131102:IY131104 SU131102:SU131104 ACQ131102:ACQ131104 AMM131102:AMM131104 AWI131102:AWI131104 BGE131102:BGE131104 BQA131102:BQA131104 BZW131102:BZW131104 CJS131102:CJS131104 CTO131102:CTO131104 DDK131102:DDK131104 DNG131102:DNG131104 DXC131102:DXC131104 EGY131102:EGY131104 EQU131102:EQU131104 FAQ131102:FAQ131104 FKM131102:FKM131104 FUI131102:FUI131104 GEE131102:GEE131104 GOA131102:GOA131104 GXW131102:GXW131104 HHS131102:HHS131104 HRO131102:HRO131104 IBK131102:IBK131104 ILG131102:ILG131104 IVC131102:IVC131104 JEY131102:JEY131104 JOU131102:JOU131104 JYQ131102:JYQ131104 KIM131102:KIM131104 KSI131102:KSI131104 LCE131102:LCE131104 LMA131102:LMA131104 LVW131102:LVW131104 MFS131102:MFS131104 MPO131102:MPO131104 MZK131102:MZK131104 NJG131102:NJG131104 NTC131102:NTC131104 OCY131102:OCY131104 OMU131102:OMU131104 OWQ131102:OWQ131104 PGM131102:PGM131104 PQI131102:PQI131104 QAE131102:QAE131104 QKA131102:QKA131104 QTW131102:QTW131104 RDS131102:RDS131104 RNO131102:RNO131104 RXK131102:RXK131104 SHG131102:SHG131104 SRC131102:SRC131104 TAY131102:TAY131104 TKU131102:TKU131104 TUQ131102:TUQ131104 UEM131102:UEM131104 UOI131102:UOI131104 UYE131102:UYE131104 VIA131102:VIA131104 VRW131102:VRW131104 WBS131102:WBS131104 WLO131102:WLO131104 WVK131102:WVK131104 C196638:C196640 IY196638:IY196640 SU196638:SU196640 ACQ196638:ACQ196640 AMM196638:AMM196640 AWI196638:AWI196640 BGE196638:BGE196640 BQA196638:BQA196640 BZW196638:BZW196640 CJS196638:CJS196640 CTO196638:CTO196640 DDK196638:DDK196640 DNG196638:DNG196640 DXC196638:DXC196640 EGY196638:EGY196640 EQU196638:EQU196640 FAQ196638:FAQ196640 FKM196638:FKM196640 FUI196638:FUI196640 GEE196638:GEE196640 GOA196638:GOA196640 GXW196638:GXW196640 HHS196638:HHS196640 HRO196638:HRO196640 IBK196638:IBK196640 ILG196638:ILG196640 IVC196638:IVC196640 JEY196638:JEY196640 JOU196638:JOU196640 JYQ196638:JYQ196640 KIM196638:KIM196640 KSI196638:KSI196640 LCE196638:LCE196640 LMA196638:LMA196640 LVW196638:LVW196640 MFS196638:MFS196640 MPO196638:MPO196640 MZK196638:MZK196640 NJG196638:NJG196640 NTC196638:NTC196640 OCY196638:OCY196640 OMU196638:OMU196640 OWQ196638:OWQ196640 PGM196638:PGM196640 PQI196638:PQI196640 QAE196638:QAE196640 QKA196638:QKA196640 QTW196638:QTW196640 RDS196638:RDS196640 RNO196638:RNO196640 RXK196638:RXK196640 SHG196638:SHG196640 SRC196638:SRC196640 TAY196638:TAY196640 TKU196638:TKU196640 TUQ196638:TUQ196640 UEM196638:UEM196640 UOI196638:UOI196640 UYE196638:UYE196640 VIA196638:VIA196640 VRW196638:VRW196640 WBS196638:WBS196640 WLO196638:WLO196640 WVK196638:WVK196640 C262174:C262176 IY262174:IY262176 SU262174:SU262176 ACQ262174:ACQ262176 AMM262174:AMM262176 AWI262174:AWI262176 BGE262174:BGE262176 BQA262174:BQA262176 BZW262174:BZW262176 CJS262174:CJS262176 CTO262174:CTO262176 DDK262174:DDK262176 DNG262174:DNG262176 DXC262174:DXC262176 EGY262174:EGY262176 EQU262174:EQU262176 FAQ262174:FAQ262176 FKM262174:FKM262176 FUI262174:FUI262176 GEE262174:GEE262176 GOA262174:GOA262176 GXW262174:GXW262176 HHS262174:HHS262176 HRO262174:HRO262176 IBK262174:IBK262176 ILG262174:ILG262176 IVC262174:IVC262176 JEY262174:JEY262176 JOU262174:JOU262176 JYQ262174:JYQ262176 KIM262174:KIM262176 KSI262174:KSI262176 LCE262174:LCE262176 LMA262174:LMA262176 LVW262174:LVW262176 MFS262174:MFS262176 MPO262174:MPO262176 MZK262174:MZK262176 NJG262174:NJG262176 NTC262174:NTC262176 OCY262174:OCY262176 OMU262174:OMU262176 OWQ262174:OWQ262176 PGM262174:PGM262176 PQI262174:PQI262176 QAE262174:QAE262176 QKA262174:QKA262176 QTW262174:QTW262176 RDS262174:RDS262176 RNO262174:RNO262176 RXK262174:RXK262176 SHG262174:SHG262176 SRC262174:SRC262176 TAY262174:TAY262176 TKU262174:TKU262176 TUQ262174:TUQ262176 UEM262174:UEM262176 UOI262174:UOI262176 UYE262174:UYE262176 VIA262174:VIA262176 VRW262174:VRW262176 WBS262174:WBS262176 WLO262174:WLO262176 WVK262174:WVK262176 C327710:C327712 IY327710:IY327712 SU327710:SU327712 ACQ327710:ACQ327712 AMM327710:AMM327712 AWI327710:AWI327712 BGE327710:BGE327712 BQA327710:BQA327712 BZW327710:BZW327712 CJS327710:CJS327712 CTO327710:CTO327712 DDK327710:DDK327712 DNG327710:DNG327712 DXC327710:DXC327712 EGY327710:EGY327712 EQU327710:EQU327712 FAQ327710:FAQ327712 FKM327710:FKM327712 FUI327710:FUI327712 GEE327710:GEE327712 GOA327710:GOA327712 GXW327710:GXW327712 HHS327710:HHS327712 HRO327710:HRO327712 IBK327710:IBK327712 ILG327710:ILG327712 IVC327710:IVC327712 JEY327710:JEY327712 JOU327710:JOU327712 JYQ327710:JYQ327712 KIM327710:KIM327712 KSI327710:KSI327712 LCE327710:LCE327712 LMA327710:LMA327712 LVW327710:LVW327712 MFS327710:MFS327712 MPO327710:MPO327712 MZK327710:MZK327712 NJG327710:NJG327712 NTC327710:NTC327712 OCY327710:OCY327712 OMU327710:OMU327712 OWQ327710:OWQ327712 PGM327710:PGM327712 PQI327710:PQI327712 QAE327710:QAE327712 QKA327710:QKA327712 QTW327710:QTW327712 RDS327710:RDS327712 RNO327710:RNO327712 RXK327710:RXK327712 SHG327710:SHG327712 SRC327710:SRC327712 TAY327710:TAY327712 TKU327710:TKU327712 TUQ327710:TUQ327712 UEM327710:UEM327712 UOI327710:UOI327712 UYE327710:UYE327712 VIA327710:VIA327712 VRW327710:VRW327712 WBS327710:WBS327712 WLO327710:WLO327712 WVK327710:WVK327712 C393246:C393248 IY393246:IY393248 SU393246:SU393248 ACQ393246:ACQ393248 AMM393246:AMM393248 AWI393246:AWI393248 BGE393246:BGE393248 BQA393246:BQA393248 BZW393246:BZW393248 CJS393246:CJS393248 CTO393246:CTO393248 DDK393246:DDK393248 DNG393246:DNG393248 DXC393246:DXC393248 EGY393246:EGY393248 EQU393246:EQU393248 FAQ393246:FAQ393248 FKM393246:FKM393248 FUI393246:FUI393248 GEE393246:GEE393248 GOA393246:GOA393248 GXW393246:GXW393248 HHS393246:HHS393248 HRO393246:HRO393248 IBK393246:IBK393248 ILG393246:ILG393248 IVC393246:IVC393248 JEY393246:JEY393248 JOU393246:JOU393248 JYQ393246:JYQ393248 KIM393246:KIM393248 KSI393246:KSI393248 LCE393246:LCE393248 LMA393246:LMA393248 LVW393246:LVW393248 MFS393246:MFS393248 MPO393246:MPO393248 MZK393246:MZK393248 NJG393246:NJG393248 NTC393246:NTC393248 OCY393246:OCY393248 OMU393246:OMU393248 OWQ393246:OWQ393248 PGM393246:PGM393248 PQI393246:PQI393248 QAE393246:QAE393248 QKA393246:QKA393248 QTW393246:QTW393248 RDS393246:RDS393248 RNO393246:RNO393248 RXK393246:RXK393248 SHG393246:SHG393248 SRC393246:SRC393248 TAY393246:TAY393248 TKU393246:TKU393248 TUQ393246:TUQ393248 UEM393246:UEM393248 UOI393246:UOI393248 UYE393246:UYE393248 VIA393246:VIA393248 VRW393246:VRW393248 WBS393246:WBS393248 WLO393246:WLO393248 WVK393246:WVK393248 C458782:C458784 IY458782:IY458784 SU458782:SU458784 ACQ458782:ACQ458784 AMM458782:AMM458784 AWI458782:AWI458784 BGE458782:BGE458784 BQA458782:BQA458784 BZW458782:BZW458784 CJS458782:CJS458784 CTO458782:CTO458784 DDK458782:DDK458784 DNG458782:DNG458784 DXC458782:DXC458784 EGY458782:EGY458784 EQU458782:EQU458784 FAQ458782:FAQ458784 FKM458782:FKM458784 FUI458782:FUI458784 GEE458782:GEE458784 GOA458782:GOA458784 GXW458782:GXW458784 HHS458782:HHS458784 HRO458782:HRO458784 IBK458782:IBK458784 ILG458782:ILG458784 IVC458782:IVC458784 JEY458782:JEY458784 JOU458782:JOU458784 JYQ458782:JYQ458784 KIM458782:KIM458784 KSI458782:KSI458784 LCE458782:LCE458784 LMA458782:LMA458784 LVW458782:LVW458784 MFS458782:MFS458784 MPO458782:MPO458784 MZK458782:MZK458784 NJG458782:NJG458784 NTC458782:NTC458784 OCY458782:OCY458784 OMU458782:OMU458784 OWQ458782:OWQ458784 PGM458782:PGM458784 PQI458782:PQI458784 QAE458782:QAE458784 QKA458782:QKA458784 QTW458782:QTW458784 RDS458782:RDS458784 RNO458782:RNO458784 RXK458782:RXK458784 SHG458782:SHG458784 SRC458782:SRC458784 TAY458782:TAY458784 TKU458782:TKU458784 TUQ458782:TUQ458784 UEM458782:UEM458784 UOI458782:UOI458784 UYE458782:UYE458784 VIA458782:VIA458784 VRW458782:VRW458784 WBS458782:WBS458784 WLO458782:WLO458784 WVK458782:WVK458784 C524318:C524320 IY524318:IY524320 SU524318:SU524320 ACQ524318:ACQ524320 AMM524318:AMM524320 AWI524318:AWI524320 BGE524318:BGE524320 BQA524318:BQA524320 BZW524318:BZW524320 CJS524318:CJS524320 CTO524318:CTO524320 DDK524318:DDK524320 DNG524318:DNG524320 DXC524318:DXC524320 EGY524318:EGY524320 EQU524318:EQU524320 FAQ524318:FAQ524320 FKM524318:FKM524320 FUI524318:FUI524320 GEE524318:GEE524320 GOA524318:GOA524320 GXW524318:GXW524320 HHS524318:HHS524320 HRO524318:HRO524320 IBK524318:IBK524320 ILG524318:ILG524320 IVC524318:IVC524320 JEY524318:JEY524320 JOU524318:JOU524320 JYQ524318:JYQ524320 KIM524318:KIM524320 KSI524318:KSI524320 LCE524318:LCE524320 LMA524318:LMA524320 LVW524318:LVW524320 MFS524318:MFS524320 MPO524318:MPO524320 MZK524318:MZK524320 NJG524318:NJG524320 NTC524318:NTC524320 OCY524318:OCY524320 OMU524318:OMU524320 OWQ524318:OWQ524320 PGM524318:PGM524320 PQI524318:PQI524320 QAE524318:QAE524320 QKA524318:QKA524320 QTW524318:QTW524320 RDS524318:RDS524320 RNO524318:RNO524320 RXK524318:RXK524320 SHG524318:SHG524320 SRC524318:SRC524320 TAY524318:TAY524320 TKU524318:TKU524320 TUQ524318:TUQ524320 UEM524318:UEM524320 UOI524318:UOI524320 UYE524318:UYE524320 VIA524318:VIA524320 VRW524318:VRW524320 WBS524318:WBS524320 WLO524318:WLO524320 WVK524318:WVK524320 C589854:C589856 IY589854:IY589856 SU589854:SU589856 ACQ589854:ACQ589856 AMM589854:AMM589856 AWI589854:AWI589856 BGE589854:BGE589856 BQA589854:BQA589856 BZW589854:BZW589856 CJS589854:CJS589856 CTO589854:CTO589856 DDK589854:DDK589856 DNG589854:DNG589856 DXC589854:DXC589856 EGY589854:EGY589856 EQU589854:EQU589856 FAQ589854:FAQ589856 FKM589854:FKM589856 FUI589854:FUI589856 GEE589854:GEE589856 GOA589854:GOA589856 GXW589854:GXW589856 HHS589854:HHS589856 HRO589854:HRO589856 IBK589854:IBK589856 ILG589854:ILG589856 IVC589854:IVC589856 JEY589854:JEY589856 JOU589854:JOU589856 JYQ589854:JYQ589856 KIM589854:KIM589856 KSI589854:KSI589856 LCE589854:LCE589856 LMA589854:LMA589856 LVW589854:LVW589856 MFS589854:MFS589856 MPO589854:MPO589856 MZK589854:MZK589856 NJG589854:NJG589856 NTC589854:NTC589856 OCY589854:OCY589856 OMU589854:OMU589856 OWQ589854:OWQ589856 PGM589854:PGM589856 PQI589854:PQI589856 QAE589854:QAE589856 QKA589854:QKA589856 QTW589854:QTW589856 RDS589854:RDS589856 RNO589854:RNO589856 RXK589854:RXK589856 SHG589854:SHG589856 SRC589854:SRC589856 TAY589854:TAY589856 TKU589854:TKU589856 TUQ589854:TUQ589856 UEM589854:UEM589856 UOI589854:UOI589856 UYE589854:UYE589856 VIA589854:VIA589856 VRW589854:VRW589856 WBS589854:WBS589856 WLO589854:WLO589856 WVK589854:WVK589856 C655390:C655392 IY655390:IY655392 SU655390:SU655392 ACQ655390:ACQ655392 AMM655390:AMM655392 AWI655390:AWI655392 BGE655390:BGE655392 BQA655390:BQA655392 BZW655390:BZW655392 CJS655390:CJS655392 CTO655390:CTO655392 DDK655390:DDK655392 DNG655390:DNG655392 DXC655390:DXC655392 EGY655390:EGY655392 EQU655390:EQU655392 FAQ655390:FAQ655392 FKM655390:FKM655392 FUI655390:FUI655392 GEE655390:GEE655392 GOA655390:GOA655392 GXW655390:GXW655392 HHS655390:HHS655392 HRO655390:HRO655392 IBK655390:IBK655392 ILG655390:ILG655392 IVC655390:IVC655392 JEY655390:JEY655392 JOU655390:JOU655392 JYQ655390:JYQ655392 KIM655390:KIM655392 KSI655390:KSI655392 LCE655390:LCE655392 LMA655390:LMA655392 LVW655390:LVW655392 MFS655390:MFS655392 MPO655390:MPO655392 MZK655390:MZK655392 NJG655390:NJG655392 NTC655390:NTC655392 OCY655390:OCY655392 OMU655390:OMU655392 OWQ655390:OWQ655392 PGM655390:PGM655392 PQI655390:PQI655392 QAE655390:QAE655392 QKA655390:QKA655392 QTW655390:QTW655392 RDS655390:RDS655392 RNO655390:RNO655392 RXK655390:RXK655392 SHG655390:SHG655392 SRC655390:SRC655392 TAY655390:TAY655392 TKU655390:TKU655392 TUQ655390:TUQ655392 UEM655390:UEM655392 UOI655390:UOI655392 UYE655390:UYE655392 VIA655390:VIA655392 VRW655390:VRW655392 WBS655390:WBS655392 WLO655390:WLO655392 WVK655390:WVK655392 C720926:C720928 IY720926:IY720928 SU720926:SU720928 ACQ720926:ACQ720928 AMM720926:AMM720928 AWI720926:AWI720928 BGE720926:BGE720928 BQA720926:BQA720928 BZW720926:BZW720928 CJS720926:CJS720928 CTO720926:CTO720928 DDK720926:DDK720928 DNG720926:DNG720928 DXC720926:DXC720928 EGY720926:EGY720928 EQU720926:EQU720928 FAQ720926:FAQ720928 FKM720926:FKM720928 FUI720926:FUI720928 GEE720926:GEE720928 GOA720926:GOA720928 GXW720926:GXW720928 HHS720926:HHS720928 HRO720926:HRO720928 IBK720926:IBK720928 ILG720926:ILG720928 IVC720926:IVC720928 JEY720926:JEY720928 JOU720926:JOU720928 JYQ720926:JYQ720928 KIM720926:KIM720928 KSI720926:KSI720928 LCE720926:LCE720928 LMA720926:LMA720928 LVW720926:LVW720928 MFS720926:MFS720928 MPO720926:MPO720928 MZK720926:MZK720928 NJG720926:NJG720928 NTC720926:NTC720928 OCY720926:OCY720928 OMU720926:OMU720928 OWQ720926:OWQ720928 PGM720926:PGM720928 PQI720926:PQI720928 QAE720926:QAE720928 QKA720926:QKA720928 QTW720926:QTW720928 RDS720926:RDS720928 RNO720926:RNO720928 RXK720926:RXK720928 SHG720926:SHG720928 SRC720926:SRC720928 TAY720926:TAY720928 TKU720926:TKU720928 TUQ720926:TUQ720928 UEM720926:UEM720928 UOI720926:UOI720928 UYE720926:UYE720928 VIA720926:VIA720928 VRW720926:VRW720928 WBS720926:WBS720928 WLO720926:WLO720928 WVK720926:WVK720928 C786462:C786464 IY786462:IY786464 SU786462:SU786464 ACQ786462:ACQ786464 AMM786462:AMM786464 AWI786462:AWI786464 BGE786462:BGE786464 BQA786462:BQA786464 BZW786462:BZW786464 CJS786462:CJS786464 CTO786462:CTO786464 DDK786462:DDK786464 DNG786462:DNG786464 DXC786462:DXC786464 EGY786462:EGY786464 EQU786462:EQU786464 FAQ786462:FAQ786464 FKM786462:FKM786464 FUI786462:FUI786464 GEE786462:GEE786464 GOA786462:GOA786464 GXW786462:GXW786464 HHS786462:HHS786464 HRO786462:HRO786464 IBK786462:IBK786464 ILG786462:ILG786464 IVC786462:IVC786464 JEY786462:JEY786464 JOU786462:JOU786464 JYQ786462:JYQ786464 KIM786462:KIM786464 KSI786462:KSI786464 LCE786462:LCE786464 LMA786462:LMA786464 LVW786462:LVW786464 MFS786462:MFS786464 MPO786462:MPO786464 MZK786462:MZK786464 NJG786462:NJG786464 NTC786462:NTC786464 OCY786462:OCY786464 OMU786462:OMU786464 OWQ786462:OWQ786464 PGM786462:PGM786464 PQI786462:PQI786464 QAE786462:QAE786464 QKA786462:QKA786464 QTW786462:QTW786464 RDS786462:RDS786464 RNO786462:RNO786464 RXK786462:RXK786464 SHG786462:SHG786464 SRC786462:SRC786464 TAY786462:TAY786464 TKU786462:TKU786464 TUQ786462:TUQ786464 UEM786462:UEM786464 UOI786462:UOI786464 UYE786462:UYE786464 VIA786462:VIA786464 VRW786462:VRW786464 WBS786462:WBS786464 WLO786462:WLO786464 WVK786462:WVK786464 C851998:C852000 IY851998:IY852000 SU851998:SU852000 ACQ851998:ACQ852000 AMM851998:AMM852000 AWI851998:AWI852000 BGE851998:BGE852000 BQA851998:BQA852000 BZW851998:BZW852000 CJS851998:CJS852000 CTO851998:CTO852000 DDK851998:DDK852000 DNG851998:DNG852000 DXC851998:DXC852000 EGY851998:EGY852000 EQU851998:EQU852000 FAQ851998:FAQ852000 FKM851998:FKM852000 FUI851998:FUI852000 GEE851998:GEE852000 GOA851998:GOA852000 GXW851998:GXW852000 HHS851998:HHS852000 HRO851998:HRO852000 IBK851998:IBK852000 ILG851998:ILG852000 IVC851998:IVC852000 JEY851998:JEY852000 JOU851998:JOU852000 JYQ851998:JYQ852000 KIM851998:KIM852000 KSI851998:KSI852000 LCE851998:LCE852000 LMA851998:LMA852000 LVW851998:LVW852000 MFS851998:MFS852000 MPO851998:MPO852000 MZK851998:MZK852000 NJG851998:NJG852000 NTC851998:NTC852000 OCY851998:OCY852000 OMU851998:OMU852000 OWQ851998:OWQ852000 PGM851998:PGM852000 PQI851998:PQI852000 QAE851998:QAE852000 QKA851998:QKA852000 QTW851998:QTW852000 RDS851998:RDS852000 RNO851998:RNO852000 RXK851998:RXK852000 SHG851998:SHG852000 SRC851998:SRC852000 TAY851998:TAY852000 TKU851998:TKU852000 TUQ851998:TUQ852000 UEM851998:UEM852000 UOI851998:UOI852000 UYE851998:UYE852000 VIA851998:VIA852000 VRW851998:VRW852000 WBS851998:WBS852000 WLO851998:WLO852000 WVK851998:WVK852000 C917534:C917536 IY917534:IY917536 SU917534:SU917536 ACQ917534:ACQ917536 AMM917534:AMM917536 AWI917534:AWI917536 BGE917534:BGE917536 BQA917534:BQA917536 BZW917534:BZW917536 CJS917534:CJS917536 CTO917534:CTO917536 DDK917534:DDK917536 DNG917534:DNG917536 DXC917534:DXC917536 EGY917534:EGY917536 EQU917534:EQU917536 FAQ917534:FAQ917536 FKM917534:FKM917536 FUI917534:FUI917536 GEE917534:GEE917536 GOA917534:GOA917536 GXW917534:GXW917536 HHS917534:HHS917536 HRO917534:HRO917536 IBK917534:IBK917536 ILG917534:ILG917536 IVC917534:IVC917536 JEY917534:JEY917536 JOU917534:JOU917536 JYQ917534:JYQ917536 KIM917534:KIM917536 KSI917534:KSI917536 LCE917534:LCE917536 LMA917534:LMA917536 LVW917534:LVW917536 MFS917534:MFS917536 MPO917534:MPO917536 MZK917534:MZK917536 NJG917534:NJG917536 NTC917534:NTC917536 OCY917534:OCY917536 OMU917534:OMU917536 OWQ917534:OWQ917536 PGM917534:PGM917536 PQI917534:PQI917536 QAE917534:QAE917536 QKA917534:QKA917536 QTW917534:QTW917536 RDS917534:RDS917536 RNO917534:RNO917536 RXK917534:RXK917536 SHG917534:SHG917536 SRC917534:SRC917536 TAY917534:TAY917536 TKU917534:TKU917536 TUQ917534:TUQ917536 UEM917534:UEM917536 UOI917534:UOI917536 UYE917534:UYE917536 VIA917534:VIA917536 VRW917534:VRW917536 WBS917534:WBS917536 WLO917534:WLO917536 WVK917534:WVK917536 C983070:C983072 IY983070:IY983072 SU983070:SU983072 ACQ983070:ACQ983072 AMM983070:AMM983072 AWI983070:AWI983072 BGE983070:BGE983072 BQA983070:BQA983072 BZW983070:BZW983072 CJS983070:CJS983072 CTO983070:CTO983072 DDK983070:DDK983072 DNG983070:DNG983072 DXC983070:DXC983072 EGY983070:EGY983072 EQU983070:EQU983072 FAQ983070:FAQ983072 FKM983070:FKM983072 FUI983070:FUI983072 GEE983070:GEE983072 GOA983070:GOA983072 GXW983070:GXW983072 HHS983070:HHS983072 HRO983070:HRO983072 IBK983070:IBK983072 ILG983070:ILG983072 IVC983070:IVC983072 JEY983070:JEY983072 JOU983070:JOU983072 JYQ983070:JYQ983072 KIM983070:KIM983072 KSI983070:KSI983072 LCE983070:LCE983072 LMA983070:LMA983072 LVW983070:LVW983072 MFS983070:MFS983072 MPO983070:MPO983072 MZK983070:MZK983072 NJG983070:NJG983072 NTC983070:NTC983072 OCY983070:OCY983072 OMU983070:OMU983072 OWQ983070:OWQ983072 PGM983070:PGM983072 PQI983070:PQI983072 QAE983070:QAE983072 QKA983070:QKA983072 QTW983070:QTW983072 RDS983070:RDS983072 RNO983070:RNO983072 RXK983070:RXK983072 SHG983070:SHG983072 SRC983070:SRC983072 TAY983070:TAY983072 TKU983070:TKU983072 TUQ983070:TUQ983072 UEM983070:UEM983072 UOI983070:UOI983072 UYE983070:UYE983072 VIA983070:VIA983072 VRW983070:VRW983072 WBS983070:WBS983072 WLO983070:WLO983072 WVK983070:WVK983072 WVK983050:WVK983068 C65546:C65564 IY65546:IY65564 SU65546:SU65564 ACQ65546:ACQ65564 AMM65546:AMM65564 AWI65546:AWI65564 BGE65546:BGE65564 BQA65546:BQA65564 BZW65546:BZW65564 CJS65546:CJS65564 CTO65546:CTO65564 DDK65546:DDK65564 DNG65546:DNG65564 DXC65546:DXC65564 EGY65546:EGY65564 EQU65546:EQU65564 FAQ65546:FAQ65564 FKM65546:FKM65564 FUI65546:FUI65564 GEE65546:GEE65564 GOA65546:GOA65564 GXW65546:GXW65564 HHS65546:HHS65564 HRO65546:HRO65564 IBK65546:IBK65564 ILG65546:ILG65564 IVC65546:IVC65564 JEY65546:JEY65564 JOU65546:JOU65564 JYQ65546:JYQ65564 KIM65546:KIM65564 KSI65546:KSI65564 LCE65546:LCE65564 LMA65546:LMA65564 LVW65546:LVW65564 MFS65546:MFS65564 MPO65546:MPO65564 MZK65546:MZK65564 NJG65546:NJG65564 NTC65546:NTC65564 OCY65546:OCY65564 OMU65546:OMU65564 OWQ65546:OWQ65564 PGM65546:PGM65564 PQI65546:PQI65564 QAE65546:QAE65564 QKA65546:QKA65564 QTW65546:QTW65564 RDS65546:RDS65564 RNO65546:RNO65564 RXK65546:RXK65564 SHG65546:SHG65564 SRC65546:SRC65564 TAY65546:TAY65564 TKU65546:TKU65564 TUQ65546:TUQ65564 UEM65546:UEM65564 UOI65546:UOI65564 UYE65546:UYE65564 VIA65546:VIA65564 VRW65546:VRW65564 WBS65546:WBS65564 WLO65546:WLO65564 WVK65546:WVK65564 C131082:C131100 IY131082:IY131100 SU131082:SU131100 ACQ131082:ACQ131100 AMM131082:AMM131100 AWI131082:AWI131100 BGE131082:BGE131100 BQA131082:BQA131100 BZW131082:BZW131100 CJS131082:CJS131100 CTO131082:CTO131100 DDK131082:DDK131100 DNG131082:DNG131100 DXC131082:DXC131100 EGY131082:EGY131100 EQU131082:EQU131100 FAQ131082:FAQ131100 FKM131082:FKM131100 FUI131082:FUI131100 GEE131082:GEE131100 GOA131082:GOA131100 GXW131082:GXW131100 HHS131082:HHS131100 HRO131082:HRO131100 IBK131082:IBK131100 ILG131082:ILG131100 IVC131082:IVC131100 JEY131082:JEY131100 JOU131082:JOU131100 JYQ131082:JYQ131100 KIM131082:KIM131100 KSI131082:KSI131100 LCE131082:LCE131100 LMA131082:LMA131100 LVW131082:LVW131100 MFS131082:MFS131100 MPO131082:MPO131100 MZK131082:MZK131100 NJG131082:NJG131100 NTC131082:NTC131100 OCY131082:OCY131100 OMU131082:OMU131100 OWQ131082:OWQ131100 PGM131082:PGM131100 PQI131082:PQI131100 QAE131082:QAE131100 QKA131082:QKA131100 QTW131082:QTW131100 RDS131082:RDS131100 RNO131082:RNO131100 RXK131082:RXK131100 SHG131082:SHG131100 SRC131082:SRC131100 TAY131082:TAY131100 TKU131082:TKU131100 TUQ131082:TUQ131100 UEM131082:UEM131100 UOI131082:UOI131100 UYE131082:UYE131100 VIA131082:VIA131100 VRW131082:VRW131100 WBS131082:WBS131100 WLO131082:WLO131100 WVK131082:WVK131100 C196618:C196636 IY196618:IY196636 SU196618:SU196636 ACQ196618:ACQ196636 AMM196618:AMM196636 AWI196618:AWI196636 BGE196618:BGE196636 BQA196618:BQA196636 BZW196618:BZW196636 CJS196618:CJS196636 CTO196618:CTO196636 DDK196618:DDK196636 DNG196618:DNG196636 DXC196618:DXC196636 EGY196618:EGY196636 EQU196618:EQU196636 FAQ196618:FAQ196636 FKM196618:FKM196636 FUI196618:FUI196636 GEE196618:GEE196636 GOA196618:GOA196636 GXW196618:GXW196636 HHS196618:HHS196636 HRO196618:HRO196636 IBK196618:IBK196636 ILG196618:ILG196636 IVC196618:IVC196636 JEY196618:JEY196636 JOU196618:JOU196636 JYQ196618:JYQ196636 KIM196618:KIM196636 KSI196618:KSI196636 LCE196618:LCE196636 LMA196618:LMA196636 LVW196618:LVW196636 MFS196618:MFS196636 MPO196618:MPO196636 MZK196618:MZK196636 NJG196618:NJG196636 NTC196618:NTC196636 OCY196618:OCY196636 OMU196618:OMU196636 OWQ196618:OWQ196636 PGM196618:PGM196636 PQI196618:PQI196636 QAE196618:QAE196636 QKA196618:QKA196636 QTW196618:QTW196636 RDS196618:RDS196636 RNO196618:RNO196636 RXK196618:RXK196636 SHG196618:SHG196636 SRC196618:SRC196636 TAY196618:TAY196636 TKU196618:TKU196636 TUQ196618:TUQ196636 UEM196618:UEM196636 UOI196618:UOI196636 UYE196618:UYE196636 VIA196618:VIA196636 VRW196618:VRW196636 WBS196618:WBS196636 WLO196618:WLO196636 WVK196618:WVK196636 C262154:C262172 IY262154:IY262172 SU262154:SU262172 ACQ262154:ACQ262172 AMM262154:AMM262172 AWI262154:AWI262172 BGE262154:BGE262172 BQA262154:BQA262172 BZW262154:BZW262172 CJS262154:CJS262172 CTO262154:CTO262172 DDK262154:DDK262172 DNG262154:DNG262172 DXC262154:DXC262172 EGY262154:EGY262172 EQU262154:EQU262172 FAQ262154:FAQ262172 FKM262154:FKM262172 FUI262154:FUI262172 GEE262154:GEE262172 GOA262154:GOA262172 GXW262154:GXW262172 HHS262154:HHS262172 HRO262154:HRO262172 IBK262154:IBK262172 ILG262154:ILG262172 IVC262154:IVC262172 JEY262154:JEY262172 JOU262154:JOU262172 JYQ262154:JYQ262172 KIM262154:KIM262172 KSI262154:KSI262172 LCE262154:LCE262172 LMA262154:LMA262172 LVW262154:LVW262172 MFS262154:MFS262172 MPO262154:MPO262172 MZK262154:MZK262172 NJG262154:NJG262172 NTC262154:NTC262172 OCY262154:OCY262172 OMU262154:OMU262172 OWQ262154:OWQ262172 PGM262154:PGM262172 PQI262154:PQI262172 QAE262154:QAE262172 QKA262154:QKA262172 QTW262154:QTW262172 RDS262154:RDS262172 RNO262154:RNO262172 RXK262154:RXK262172 SHG262154:SHG262172 SRC262154:SRC262172 TAY262154:TAY262172 TKU262154:TKU262172 TUQ262154:TUQ262172 UEM262154:UEM262172 UOI262154:UOI262172 UYE262154:UYE262172 VIA262154:VIA262172 VRW262154:VRW262172 WBS262154:WBS262172 WLO262154:WLO262172 WVK262154:WVK262172 C327690:C327708 IY327690:IY327708 SU327690:SU327708 ACQ327690:ACQ327708 AMM327690:AMM327708 AWI327690:AWI327708 BGE327690:BGE327708 BQA327690:BQA327708 BZW327690:BZW327708 CJS327690:CJS327708 CTO327690:CTO327708 DDK327690:DDK327708 DNG327690:DNG327708 DXC327690:DXC327708 EGY327690:EGY327708 EQU327690:EQU327708 FAQ327690:FAQ327708 FKM327690:FKM327708 FUI327690:FUI327708 GEE327690:GEE327708 GOA327690:GOA327708 GXW327690:GXW327708 HHS327690:HHS327708 HRO327690:HRO327708 IBK327690:IBK327708 ILG327690:ILG327708 IVC327690:IVC327708 JEY327690:JEY327708 JOU327690:JOU327708 JYQ327690:JYQ327708 KIM327690:KIM327708 KSI327690:KSI327708 LCE327690:LCE327708 LMA327690:LMA327708 LVW327690:LVW327708 MFS327690:MFS327708 MPO327690:MPO327708 MZK327690:MZK327708 NJG327690:NJG327708 NTC327690:NTC327708 OCY327690:OCY327708 OMU327690:OMU327708 OWQ327690:OWQ327708 PGM327690:PGM327708 PQI327690:PQI327708 QAE327690:QAE327708 QKA327690:QKA327708 QTW327690:QTW327708 RDS327690:RDS327708 RNO327690:RNO327708 RXK327690:RXK327708 SHG327690:SHG327708 SRC327690:SRC327708 TAY327690:TAY327708 TKU327690:TKU327708 TUQ327690:TUQ327708 UEM327690:UEM327708 UOI327690:UOI327708 UYE327690:UYE327708 VIA327690:VIA327708 VRW327690:VRW327708 WBS327690:WBS327708 WLO327690:WLO327708 WVK327690:WVK327708 C393226:C393244 IY393226:IY393244 SU393226:SU393244 ACQ393226:ACQ393244 AMM393226:AMM393244 AWI393226:AWI393244 BGE393226:BGE393244 BQA393226:BQA393244 BZW393226:BZW393244 CJS393226:CJS393244 CTO393226:CTO393244 DDK393226:DDK393244 DNG393226:DNG393244 DXC393226:DXC393244 EGY393226:EGY393244 EQU393226:EQU393244 FAQ393226:FAQ393244 FKM393226:FKM393244 FUI393226:FUI393244 GEE393226:GEE393244 GOA393226:GOA393244 GXW393226:GXW393244 HHS393226:HHS393244 HRO393226:HRO393244 IBK393226:IBK393244 ILG393226:ILG393244 IVC393226:IVC393244 JEY393226:JEY393244 JOU393226:JOU393244 JYQ393226:JYQ393244 KIM393226:KIM393244 KSI393226:KSI393244 LCE393226:LCE393244 LMA393226:LMA393244 LVW393226:LVW393244 MFS393226:MFS393244 MPO393226:MPO393244 MZK393226:MZK393244 NJG393226:NJG393244 NTC393226:NTC393244 OCY393226:OCY393244 OMU393226:OMU393244 OWQ393226:OWQ393244 PGM393226:PGM393244 PQI393226:PQI393244 QAE393226:QAE393244 QKA393226:QKA393244 QTW393226:QTW393244 RDS393226:RDS393244 RNO393226:RNO393244 RXK393226:RXK393244 SHG393226:SHG393244 SRC393226:SRC393244 TAY393226:TAY393244 TKU393226:TKU393244 TUQ393226:TUQ393244 UEM393226:UEM393244 UOI393226:UOI393244 UYE393226:UYE393244 VIA393226:VIA393244 VRW393226:VRW393244 WBS393226:WBS393244 WLO393226:WLO393244 WVK393226:WVK393244 C458762:C458780 IY458762:IY458780 SU458762:SU458780 ACQ458762:ACQ458780 AMM458762:AMM458780 AWI458762:AWI458780 BGE458762:BGE458780 BQA458762:BQA458780 BZW458762:BZW458780 CJS458762:CJS458780 CTO458762:CTO458780 DDK458762:DDK458780 DNG458762:DNG458780 DXC458762:DXC458780 EGY458762:EGY458780 EQU458762:EQU458780 FAQ458762:FAQ458780 FKM458762:FKM458780 FUI458762:FUI458780 GEE458762:GEE458780 GOA458762:GOA458780 GXW458762:GXW458780 HHS458762:HHS458780 HRO458762:HRO458780 IBK458762:IBK458780 ILG458762:ILG458780 IVC458762:IVC458780 JEY458762:JEY458780 JOU458762:JOU458780 JYQ458762:JYQ458780 KIM458762:KIM458780 KSI458762:KSI458780 LCE458762:LCE458780 LMA458762:LMA458780 LVW458762:LVW458780 MFS458762:MFS458780 MPO458762:MPO458780 MZK458762:MZK458780 NJG458762:NJG458780 NTC458762:NTC458780 OCY458762:OCY458780 OMU458762:OMU458780 OWQ458762:OWQ458780 PGM458762:PGM458780 PQI458762:PQI458780 QAE458762:QAE458780 QKA458762:QKA458780 QTW458762:QTW458780 RDS458762:RDS458780 RNO458762:RNO458780 RXK458762:RXK458780 SHG458762:SHG458780 SRC458762:SRC458780 TAY458762:TAY458780 TKU458762:TKU458780 TUQ458762:TUQ458780 UEM458762:UEM458780 UOI458762:UOI458780 UYE458762:UYE458780 VIA458762:VIA458780 VRW458762:VRW458780 WBS458762:WBS458780 WLO458762:WLO458780 WVK458762:WVK458780 C524298:C524316 IY524298:IY524316 SU524298:SU524316 ACQ524298:ACQ524316 AMM524298:AMM524316 AWI524298:AWI524316 BGE524298:BGE524316 BQA524298:BQA524316 BZW524298:BZW524316 CJS524298:CJS524316 CTO524298:CTO524316 DDK524298:DDK524316 DNG524298:DNG524316 DXC524298:DXC524316 EGY524298:EGY524316 EQU524298:EQU524316 FAQ524298:FAQ524316 FKM524298:FKM524316 FUI524298:FUI524316 GEE524298:GEE524316 GOA524298:GOA524316 GXW524298:GXW524316 HHS524298:HHS524316 HRO524298:HRO524316 IBK524298:IBK524316 ILG524298:ILG524316 IVC524298:IVC524316 JEY524298:JEY524316 JOU524298:JOU524316 JYQ524298:JYQ524316 KIM524298:KIM524316 KSI524298:KSI524316 LCE524298:LCE524316 LMA524298:LMA524316 LVW524298:LVW524316 MFS524298:MFS524316 MPO524298:MPO524316 MZK524298:MZK524316 NJG524298:NJG524316 NTC524298:NTC524316 OCY524298:OCY524316 OMU524298:OMU524316 OWQ524298:OWQ524316 PGM524298:PGM524316 PQI524298:PQI524316 QAE524298:QAE524316 QKA524298:QKA524316 QTW524298:QTW524316 RDS524298:RDS524316 RNO524298:RNO524316 RXK524298:RXK524316 SHG524298:SHG524316 SRC524298:SRC524316 TAY524298:TAY524316 TKU524298:TKU524316 TUQ524298:TUQ524316 UEM524298:UEM524316 UOI524298:UOI524316 UYE524298:UYE524316 VIA524298:VIA524316 VRW524298:VRW524316 WBS524298:WBS524316 WLO524298:WLO524316 WVK524298:WVK524316 C589834:C589852 IY589834:IY589852 SU589834:SU589852 ACQ589834:ACQ589852 AMM589834:AMM589852 AWI589834:AWI589852 BGE589834:BGE589852 BQA589834:BQA589852 BZW589834:BZW589852 CJS589834:CJS589852 CTO589834:CTO589852 DDK589834:DDK589852 DNG589834:DNG589852 DXC589834:DXC589852 EGY589834:EGY589852 EQU589834:EQU589852 FAQ589834:FAQ589852 FKM589834:FKM589852 FUI589834:FUI589852 GEE589834:GEE589852 GOA589834:GOA589852 GXW589834:GXW589852 HHS589834:HHS589852 HRO589834:HRO589852 IBK589834:IBK589852 ILG589834:ILG589852 IVC589834:IVC589852 JEY589834:JEY589852 JOU589834:JOU589852 JYQ589834:JYQ589852 KIM589834:KIM589852 KSI589834:KSI589852 LCE589834:LCE589852 LMA589834:LMA589852 LVW589834:LVW589852 MFS589834:MFS589852 MPO589834:MPO589852 MZK589834:MZK589852 NJG589834:NJG589852 NTC589834:NTC589852 OCY589834:OCY589852 OMU589834:OMU589852 OWQ589834:OWQ589852 PGM589834:PGM589852 PQI589834:PQI589852 QAE589834:QAE589852 QKA589834:QKA589852 QTW589834:QTW589852 RDS589834:RDS589852 RNO589834:RNO589852 RXK589834:RXK589852 SHG589834:SHG589852 SRC589834:SRC589852 TAY589834:TAY589852 TKU589834:TKU589852 TUQ589834:TUQ589852 UEM589834:UEM589852 UOI589834:UOI589852 UYE589834:UYE589852 VIA589834:VIA589852 VRW589834:VRW589852 WBS589834:WBS589852 WLO589834:WLO589852 WVK589834:WVK589852 C655370:C655388 IY655370:IY655388 SU655370:SU655388 ACQ655370:ACQ655388 AMM655370:AMM655388 AWI655370:AWI655388 BGE655370:BGE655388 BQA655370:BQA655388 BZW655370:BZW655388 CJS655370:CJS655388 CTO655370:CTO655388 DDK655370:DDK655388 DNG655370:DNG655388 DXC655370:DXC655388 EGY655370:EGY655388 EQU655370:EQU655388 FAQ655370:FAQ655388 FKM655370:FKM655388 FUI655370:FUI655388 GEE655370:GEE655388 GOA655370:GOA655388 GXW655370:GXW655388 HHS655370:HHS655388 HRO655370:HRO655388 IBK655370:IBK655388 ILG655370:ILG655388 IVC655370:IVC655388 JEY655370:JEY655388 JOU655370:JOU655388 JYQ655370:JYQ655388 KIM655370:KIM655388 KSI655370:KSI655388 LCE655370:LCE655388 LMA655370:LMA655388 LVW655370:LVW655388 MFS655370:MFS655388 MPO655370:MPO655388 MZK655370:MZK655388 NJG655370:NJG655388 NTC655370:NTC655388 OCY655370:OCY655388 OMU655370:OMU655388 OWQ655370:OWQ655388 PGM655370:PGM655388 PQI655370:PQI655388 QAE655370:QAE655388 QKA655370:QKA655388 QTW655370:QTW655388 RDS655370:RDS655388 RNO655370:RNO655388 RXK655370:RXK655388 SHG655370:SHG655388 SRC655370:SRC655388 TAY655370:TAY655388 TKU655370:TKU655388 TUQ655370:TUQ655388 UEM655370:UEM655388 UOI655370:UOI655388 UYE655370:UYE655388 VIA655370:VIA655388 VRW655370:VRW655388 WBS655370:WBS655388 WLO655370:WLO655388 WVK655370:WVK655388 C720906:C720924 IY720906:IY720924 SU720906:SU720924 ACQ720906:ACQ720924 AMM720906:AMM720924 AWI720906:AWI720924 BGE720906:BGE720924 BQA720906:BQA720924 BZW720906:BZW720924 CJS720906:CJS720924 CTO720906:CTO720924 DDK720906:DDK720924 DNG720906:DNG720924 DXC720906:DXC720924 EGY720906:EGY720924 EQU720906:EQU720924 FAQ720906:FAQ720924 FKM720906:FKM720924 FUI720906:FUI720924 GEE720906:GEE720924 GOA720906:GOA720924 GXW720906:GXW720924 HHS720906:HHS720924 HRO720906:HRO720924 IBK720906:IBK720924 ILG720906:ILG720924 IVC720906:IVC720924 JEY720906:JEY720924 JOU720906:JOU720924 JYQ720906:JYQ720924 KIM720906:KIM720924 KSI720906:KSI720924 LCE720906:LCE720924 LMA720906:LMA720924 LVW720906:LVW720924 MFS720906:MFS720924 MPO720906:MPO720924 MZK720906:MZK720924 NJG720906:NJG720924 NTC720906:NTC720924 OCY720906:OCY720924 OMU720906:OMU720924 OWQ720906:OWQ720924 PGM720906:PGM720924 PQI720906:PQI720924 QAE720906:QAE720924 QKA720906:QKA720924 QTW720906:QTW720924 RDS720906:RDS720924 RNO720906:RNO720924 RXK720906:RXK720924 SHG720906:SHG720924 SRC720906:SRC720924 TAY720906:TAY720924 TKU720906:TKU720924 TUQ720906:TUQ720924 UEM720906:UEM720924 UOI720906:UOI720924 UYE720906:UYE720924 VIA720906:VIA720924 VRW720906:VRW720924 WBS720906:WBS720924 WLO720906:WLO720924 WVK720906:WVK720924 C786442:C786460 IY786442:IY786460 SU786442:SU786460 ACQ786442:ACQ786460 AMM786442:AMM786460 AWI786442:AWI786460 BGE786442:BGE786460 BQA786442:BQA786460 BZW786442:BZW786460 CJS786442:CJS786460 CTO786442:CTO786460 DDK786442:DDK786460 DNG786442:DNG786460 DXC786442:DXC786460 EGY786442:EGY786460 EQU786442:EQU786460 FAQ786442:FAQ786460 FKM786442:FKM786460 FUI786442:FUI786460 GEE786442:GEE786460 GOA786442:GOA786460 GXW786442:GXW786460 HHS786442:HHS786460 HRO786442:HRO786460 IBK786442:IBK786460 ILG786442:ILG786460 IVC786442:IVC786460 JEY786442:JEY786460 JOU786442:JOU786460 JYQ786442:JYQ786460 KIM786442:KIM786460 KSI786442:KSI786460 LCE786442:LCE786460 LMA786442:LMA786460 LVW786442:LVW786460 MFS786442:MFS786460 MPO786442:MPO786460 MZK786442:MZK786460 NJG786442:NJG786460 NTC786442:NTC786460 OCY786442:OCY786460 OMU786442:OMU786460 OWQ786442:OWQ786460 PGM786442:PGM786460 PQI786442:PQI786460 QAE786442:QAE786460 QKA786442:QKA786460 QTW786442:QTW786460 RDS786442:RDS786460 RNO786442:RNO786460 RXK786442:RXK786460 SHG786442:SHG786460 SRC786442:SRC786460 TAY786442:TAY786460 TKU786442:TKU786460 TUQ786442:TUQ786460 UEM786442:UEM786460 UOI786442:UOI786460 UYE786442:UYE786460 VIA786442:VIA786460 VRW786442:VRW786460 WBS786442:WBS786460 WLO786442:WLO786460 WVK786442:WVK786460 C851978:C851996 IY851978:IY851996 SU851978:SU851996 ACQ851978:ACQ851996 AMM851978:AMM851996 AWI851978:AWI851996 BGE851978:BGE851996 BQA851978:BQA851996 BZW851978:BZW851996 CJS851978:CJS851996 CTO851978:CTO851996 DDK851978:DDK851996 DNG851978:DNG851996 DXC851978:DXC851996 EGY851978:EGY851996 EQU851978:EQU851996 FAQ851978:FAQ851996 FKM851978:FKM851996 FUI851978:FUI851996 GEE851978:GEE851996 GOA851978:GOA851996 GXW851978:GXW851996 HHS851978:HHS851996 HRO851978:HRO851996 IBK851978:IBK851996 ILG851978:ILG851996 IVC851978:IVC851996 JEY851978:JEY851996 JOU851978:JOU851996 JYQ851978:JYQ851996 KIM851978:KIM851996 KSI851978:KSI851996 LCE851978:LCE851996 LMA851978:LMA851996 LVW851978:LVW851996 MFS851978:MFS851996 MPO851978:MPO851996 MZK851978:MZK851996 NJG851978:NJG851996 NTC851978:NTC851996 OCY851978:OCY851996 OMU851978:OMU851996 OWQ851978:OWQ851996 PGM851978:PGM851996 PQI851978:PQI851996 QAE851978:QAE851996 QKA851978:QKA851996 QTW851978:QTW851996 RDS851978:RDS851996 RNO851978:RNO851996 RXK851978:RXK851996 SHG851978:SHG851996 SRC851978:SRC851996 TAY851978:TAY851996 TKU851978:TKU851996 TUQ851978:TUQ851996 UEM851978:UEM851996 UOI851978:UOI851996 UYE851978:UYE851996 VIA851978:VIA851996 VRW851978:VRW851996 WBS851978:WBS851996 WLO851978:WLO851996 WVK851978:WVK851996 C917514:C917532 IY917514:IY917532 SU917514:SU917532 ACQ917514:ACQ917532 AMM917514:AMM917532 AWI917514:AWI917532 BGE917514:BGE917532 BQA917514:BQA917532 BZW917514:BZW917532 CJS917514:CJS917532 CTO917514:CTO917532 DDK917514:DDK917532 DNG917514:DNG917532 DXC917514:DXC917532 EGY917514:EGY917532 EQU917514:EQU917532 FAQ917514:FAQ917532 FKM917514:FKM917532 FUI917514:FUI917532 GEE917514:GEE917532 GOA917514:GOA917532 GXW917514:GXW917532 HHS917514:HHS917532 HRO917514:HRO917532 IBK917514:IBK917532 ILG917514:ILG917532 IVC917514:IVC917532 JEY917514:JEY917532 JOU917514:JOU917532 JYQ917514:JYQ917532 KIM917514:KIM917532 KSI917514:KSI917532 LCE917514:LCE917532 LMA917514:LMA917532 LVW917514:LVW917532 MFS917514:MFS917532 MPO917514:MPO917532 MZK917514:MZK917532 NJG917514:NJG917532 NTC917514:NTC917532 OCY917514:OCY917532 OMU917514:OMU917532 OWQ917514:OWQ917532 PGM917514:PGM917532 PQI917514:PQI917532 QAE917514:QAE917532 QKA917514:QKA917532 QTW917514:QTW917532 RDS917514:RDS917532 RNO917514:RNO917532 RXK917514:RXK917532 SHG917514:SHG917532 SRC917514:SRC917532 TAY917514:TAY917532 TKU917514:TKU917532 TUQ917514:TUQ917532 UEM917514:UEM917532 UOI917514:UOI917532 UYE917514:UYE917532 VIA917514:VIA917532 VRW917514:VRW917532 WBS917514:WBS917532 WLO917514:WLO917532 WVK917514:WVK917532 C983050:C983068 IY983050:IY983068 SU983050:SU983068 ACQ983050:ACQ983068 AMM983050:AMM983068 AWI983050:AWI983068 BGE983050:BGE983068 BQA983050:BQA983068 BZW983050:BZW983068 CJS983050:CJS983068 CTO983050:CTO983068 DDK983050:DDK983068 DNG983050:DNG983068 DXC983050:DXC983068 EGY983050:EGY983068 EQU983050:EQU983068 FAQ983050:FAQ983068 FKM983050:FKM983068 FUI983050:FUI983068 GEE983050:GEE983068 GOA983050:GOA983068 GXW983050:GXW983068 HHS983050:HHS983068 HRO983050:HRO983068 IBK983050:IBK983068 ILG983050:ILG983068 IVC983050:IVC983068 JEY983050:JEY983068 JOU983050:JOU983068 JYQ983050:JYQ983068 KIM983050:KIM983068 KSI983050:KSI983068 LCE983050:LCE983068 LMA983050:LMA983068 LVW983050:LVW983068 MFS983050:MFS983068 MPO983050:MPO983068 MZK983050:MZK983068 NJG983050:NJG983068 NTC983050:NTC983068 OCY983050:OCY983068 OMU983050:OMU983068 OWQ983050:OWQ983068 PGM983050:PGM983068 PQI983050:PQI983068 QAE983050:QAE983068 QKA983050:QKA983068 QTW983050:QTW983068 RDS983050:RDS983068 RNO983050:RNO983068 RXK983050:RXK983068 SHG983050:SHG983068 SRC983050:SRC983068 TAY983050:TAY983068 TKU983050:TKU983068 TUQ983050:TUQ983068 UEM983050:UEM983068 UOI983050:UOI983068 UYE983050:UYE983068 VIA983050:VIA983068 VRW983050:VRW983068 WBS983050:WBS983068 WLO983050:WLO983068 C6 C22:C26 C39 IY6:IY47 SU6:SU47 ACQ6:ACQ47 AMM6:AMM47 AWI6:AWI47 BGE6:BGE47 BQA6:BQA47 BZW6:BZW47 CJS6:CJS47 CTO6:CTO47 DDK6:DDK47 DNG6:DNG47 DXC6:DXC47 EGY6:EGY47 EQU6:EQU47 FAQ6:FAQ47 FKM6:FKM47 FUI6:FUI47 GEE6:GEE47 GOA6:GOA47 GXW6:GXW47 HHS6:HHS47 HRO6:HRO47 IBK6:IBK47 ILG6:ILG47 IVC6:IVC47 JEY6:JEY47 JOU6:JOU47 JYQ6:JYQ47 KIM6:KIM47 KSI6:KSI47 LCE6:LCE47 LMA6:LMA47 LVW6:LVW47 MFS6:MFS47 MPO6:MPO47 MZK6:MZK47 NJG6:NJG47 NTC6:NTC47 OCY6:OCY47 OMU6:OMU47 OWQ6:OWQ47 PGM6:PGM47 PQI6:PQI47 QAE6:QAE47 QKA6:QKA47 QTW6:QTW47 RDS6:RDS47 RNO6:RNO47 RXK6:RXK47 SHG6:SHG47 SRC6:SRC47 TAY6:TAY47 TKU6:TKU47 TUQ6:TUQ47 UEM6:UEM47 UOI6:UOI47 UYE6:UYE47 VIA6:VIA47 VRW6:VRW47 WBS6:WBS47 WLO6:WLO47 WVK6:WVK47 C33:C37 C1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tabuľka č.1</vt:lpstr>
      <vt:lpstr>tabuľka č.2</vt:lpstr>
      <vt:lpstr>tabuľka č.3 a č.4</vt:lpstr>
      <vt:lpstr>sumarizácia ČASŤ 1</vt:lpstr>
      <vt:lpstr>tabuľka č. 1</vt:lpstr>
      <vt:lpstr>tabuľka č. 2</vt:lpstr>
      <vt:lpstr>sumárizácia ČASŤ 2</vt:lpstr>
      <vt:lpstr>Príloha č. 3 - HP</vt:lpstr>
      <vt:lpstr>Príloha č. 4 - PZP</vt:lpstr>
      <vt:lpstr>Hárok1</vt:lpstr>
    </vt:vector>
  </TitlesOfParts>
  <Company>RESPECT Slovakia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RESPECT Slovakia s.r.o.</dc:creator>
  <cp:lastModifiedBy>Zahradnikova Katarina Mgr.</cp:lastModifiedBy>
  <cp:lastPrinted>2019-10-03T09:59:19Z</cp:lastPrinted>
  <dcterms:created xsi:type="dcterms:W3CDTF">2011-04-29T09:57:06Z</dcterms:created>
  <dcterms:modified xsi:type="dcterms:W3CDTF">2021-03-26T09:24:48Z</dcterms:modified>
</cp:coreProperties>
</file>